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uplaly\OneDrive - CPGGPC\Bureau\"/>
    </mc:Choice>
  </mc:AlternateContent>
  <xr:revisionPtr revIDLastSave="109" documentId="13_ncr:1_{58C90427-1150-4AF5-B980-27FB39DCBE08}" xr6:coauthVersionLast="45" xr6:coauthVersionMax="47" xr10:uidLastSave="{F8F7E4BD-9586-48CE-B1FB-A73CFDFA35F7}"/>
  <bookViews>
    <workbookView xWindow="-23150" yWindow="-110" windowWidth="23260" windowHeight="12460" activeTab="2" xr2:uid="{DF5F8D44-7D90-43A4-8AA0-1A6632729633}"/>
  </bookViews>
  <sheets>
    <sheet name="Data" sheetId="3" r:id="rId1"/>
    <sheet name="Register" sheetId="4" r:id="rId2"/>
    <sheet name="Accepted" sheetId="1" r:id="rId3"/>
  </sheets>
  <functionGroups builtInGroupCount="19"/>
  <definedNames>
    <definedName name="_xlnm._FilterDatabase" localSheetId="1" hidden="1">Register!$F$1:$F$365</definedName>
    <definedName name="_xleta.BYROW" hidden="1" xlm="1">#NAME?</definedName>
    <definedName name="_xleta.N" hidden="1" xlm="1">#NAME?</definedName>
    <definedName name="_xleta.SUM" hidden="1" xlm="1">#NAME?</definedName>
    <definedName name="_xlpm.a" hidden="1" xlm="1">#NAME?</definedName>
    <definedName name="_xlpm.bcr" hidden="1" xlm="1">#NAME?</definedName>
    <definedName name="_xlpm.br" hidden="1" xlm="1">#NAME?</definedName>
    <definedName name="_xlpm.c" hidden="1" xlm="1">#NAME?</definedName>
    <definedName name="_xlpm.col" hidden="1" xlm="1">#NAME?</definedName>
    <definedName name="_xlpm.m" hidden="1" xlm="1">#NAME?</definedName>
    <definedName name="_xlpm.r" hidden="1" xlm="1">#NAME?</definedName>
    <definedName name="_xlpm.row" hidden="1" xlm="1">#NAME?</definedName>
    <definedName name="_xlpm.x" hidden="1" xlm="1">#NAME?</definedName>
    <definedName name="_xlpm.y" hidden="1" xlm="1">#NAME?</definedName>
    <definedName name="ann">OFFSET(Register!$P$2,,,COUNTA(Register!$P:$P)-1,1)</definedName>
    <definedName name="cen">Register!$L$2:INDEX(Register!$L:$L,MAX(2,COUNTA(Register!$L:$L)))</definedName>
    <definedName name="sem">OFFSET(Register!$N$2,,,COUNTA(Register!$N:$N)-1,1)</definedName>
    <definedName name="team">OFFSET(Register!$F$2,,,COUNTA(Register!$F:$F)-1,1)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" i="1" l="1" a="1"/>
  <c r="M3" i="1" s="1"/>
  <c r="O3" i="1" s="1" a="1"/>
  <c r="O3" i="1" s="1"/>
  <c r="J3" i="1" a="1"/>
  <c r="J3" i="1" s="1"/>
  <c r="K3" i="1" s="1" a="1"/>
  <c r="K3" i="1" s="1"/>
  <c r="G3" i="1" a="1"/>
  <c r="G3" i="1" s="1"/>
  <c r="I3" i="1" s="1" a="1"/>
  <c r="I3" i="1" s="1"/>
  <c r="D3" i="1" a="1"/>
  <c r="D3" i="1" s="1"/>
  <c r="F3" i="1" s="1" a="1"/>
  <c r="F3" i="1" s="1"/>
  <c r="A3" i="1" a="1"/>
  <c r="A3" i="1" s="1"/>
  <c r="B3" i="1" s="1" a="1"/>
  <c r="B3" i="1" s="1"/>
  <c r="N3" i="1" l="1" a="1"/>
  <c r="N3" i="1" s="1"/>
  <c r="L12" i="1" a="1"/>
  <c r="L12" i="1" s="1"/>
  <c r="L10" i="1" a="1"/>
  <c r="L10" i="1" s="1"/>
  <c r="L8" i="1" a="1"/>
  <c r="L8" i="1" s="1"/>
  <c r="L6" i="1" a="1"/>
  <c r="L6" i="1" s="1"/>
  <c r="L4" i="1" a="1"/>
  <c r="L4" i="1" s="1"/>
  <c r="K7" i="1" a="1"/>
  <c r="K7" i="1" s="1"/>
  <c r="K12" i="1" a="1"/>
  <c r="K12" i="1" s="1"/>
  <c r="K10" i="1" a="1"/>
  <c r="K10" i="1" s="1"/>
  <c r="K8" i="1" a="1"/>
  <c r="K8" i="1" s="1"/>
  <c r="K6" i="1" a="1"/>
  <c r="K6" i="1" s="1"/>
  <c r="K4" i="1" a="1"/>
  <c r="K4" i="1" s="1"/>
  <c r="K11" i="1" a="1"/>
  <c r="K11" i="1" s="1"/>
  <c r="L13" i="1" a="1"/>
  <c r="L13" i="1" s="1"/>
  <c r="L11" i="1" a="1"/>
  <c r="L11" i="1" s="1"/>
  <c r="L9" i="1" a="1"/>
  <c r="L9" i="1" s="1"/>
  <c r="L7" i="1" a="1"/>
  <c r="L7" i="1" s="1"/>
  <c r="L5" i="1" a="1"/>
  <c r="L5" i="1" s="1"/>
  <c r="L3" i="1" a="1"/>
  <c r="L3" i="1" s="1"/>
  <c r="K9" i="1" a="1"/>
  <c r="K9" i="1" s="1"/>
  <c r="K13" i="1" a="1"/>
  <c r="K13" i="1" s="1"/>
  <c r="K5" i="1" a="1"/>
  <c r="K5" i="1" s="1"/>
  <c r="H7" i="1" a="1"/>
  <c r="H7" i="1" s="1"/>
  <c r="H5" i="1" a="1"/>
  <c r="H5" i="1" s="1"/>
  <c r="H3" i="1" a="1"/>
  <c r="H3" i="1" s="1"/>
  <c r="I6" i="1" a="1"/>
  <c r="I6" i="1" s="1"/>
  <c r="I4" i="1" a="1"/>
  <c r="I4" i="1" s="1"/>
  <c r="H6" i="1" a="1"/>
  <c r="H6" i="1" s="1"/>
  <c r="H4" i="1" a="1"/>
  <c r="H4" i="1" s="1"/>
  <c r="I7" i="1" a="1"/>
  <c r="I7" i="1" s="1"/>
  <c r="I5" i="1" a="1"/>
  <c r="I5" i="1" s="1"/>
  <c r="F7" i="1" a="1"/>
  <c r="F7" i="1" s="1"/>
  <c r="E9" i="1" a="1"/>
  <c r="E9" i="1" s="1"/>
  <c r="E5" i="1" a="1"/>
  <c r="E5" i="1" s="1"/>
  <c r="E3" i="1" a="1"/>
  <c r="E3" i="1" s="1"/>
  <c r="F6" i="1" a="1"/>
  <c r="F6" i="1" s="1"/>
  <c r="F4" i="1" a="1"/>
  <c r="F4" i="1" s="1"/>
  <c r="E6" i="1" a="1"/>
  <c r="E6" i="1" s="1"/>
  <c r="E4" i="1" a="1"/>
  <c r="E4" i="1" s="1"/>
  <c r="F8" i="1" a="1"/>
  <c r="F8" i="1" s="1"/>
  <c r="E8" i="1" a="1"/>
  <c r="E8" i="1" s="1"/>
  <c r="F9" i="1" a="1"/>
  <c r="F9" i="1" s="1"/>
  <c r="F5" i="1" a="1"/>
  <c r="F5" i="1" s="1"/>
  <c r="E7" i="1" a="1"/>
  <c r="E7" i="1" s="1"/>
  <c r="C16" i="1" a="1"/>
  <c r="C16" i="1" s="1"/>
  <c r="C17" i="1" a="1"/>
  <c r="C17" i="1" s="1"/>
  <c r="C13" i="1" a="1"/>
  <c r="C13" i="1" s="1"/>
  <c r="C5" i="1" a="1"/>
  <c r="C5" i="1" s="1"/>
  <c r="C3" i="1" a="1"/>
  <c r="C3" i="1" s="1"/>
  <c r="B21" i="1" a="1"/>
  <c r="B21" i="1" s="1"/>
  <c r="B17" i="1" a="1"/>
  <c r="B17" i="1" s="1"/>
  <c r="B15" i="1" a="1"/>
  <c r="B15" i="1" s="1"/>
  <c r="B13" i="1" a="1"/>
  <c r="B13" i="1" s="1"/>
  <c r="B11" i="1" a="1"/>
  <c r="B11" i="1" s="1"/>
  <c r="B9" i="1" a="1"/>
  <c r="B9" i="1" s="1"/>
  <c r="B7" i="1" a="1"/>
  <c r="B7" i="1" s="1"/>
  <c r="B5" i="1" a="1"/>
  <c r="B5" i="1" s="1"/>
  <c r="C18" i="1" a="1"/>
  <c r="C18" i="1" s="1"/>
  <c r="C6" i="1" a="1"/>
  <c r="C6" i="1" s="1"/>
  <c r="C12" i="1" a="1"/>
  <c r="C12" i="1" s="1"/>
  <c r="C4" i="1" a="1"/>
  <c r="C4" i="1" s="1"/>
  <c r="C14" i="1" a="1"/>
  <c r="C14" i="1" s="1"/>
  <c r="C10" i="1" a="1"/>
  <c r="C10" i="1" s="1"/>
  <c r="C8" i="1" a="1"/>
  <c r="C8" i="1" s="1"/>
  <c r="B20" i="1" a="1"/>
  <c r="B20" i="1" s="1"/>
  <c r="B18" i="1" a="1"/>
  <c r="B18" i="1" s="1"/>
  <c r="B16" i="1" a="1"/>
  <c r="B16" i="1" s="1"/>
  <c r="B14" i="1" a="1"/>
  <c r="B14" i="1" s="1"/>
  <c r="B12" i="1" a="1"/>
  <c r="B12" i="1" s="1"/>
  <c r="B10" i="1" a="1"/>
  <c r="B10" i="1" s="1"/>
  <c r="B8" i="1" a="1"/>
  <c r="B8" i="1" s="1"/>
  <c r="B6" i="1" a="1"/>
  <c r="B6" i="1" s="1"/>
  <c r="B4" i="1" a="1"/>
  <c r="B4" i="1" s="1"/>
  <c r="C20" i="1" a="1"/>
  <c r="C20" i="1" s="1"/>
  <c r="C9" i="1" a="1"/>
  <c r="C9" i="1" s="1"/>
  <c r="C19" i="1" a="1"/>
  <c r="C19" i="1" s="1"/>
  <c r="C7" i="1" a="1"/>
  <c r="C7" i="1" s="1"/>
  <c r="C21" i="1" a="1"/>
  <c r="C21" i="1" s="1"/>
  <c r="C15" i="1" a="1"/>
  <c r="C15" i="1" s="1"/>
  <c r="C11" i="1" a="1"/>
  <c r="C11" i="1" s="1"/>
  <c r="B19" i="1" a="1"/>
  <c r="B19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<sst xmlns="http://schemas.openxmlformats.org/spreadsheetml/2006/main" count="1143" uniqueCount="37">
  <si>
    <t>décembre</t>
  </si>
  <si>
    <t>avril</t>
  </si>
  <si>
    <t>janvier</t>
  </si>
  <si>
    <t>Year</t>
  </si>
  <si>
    <t>février</t>
  </si>
  <si>
    <t>Pending</t>
  </si>
  <si>
    <t>Accepted</t>
  </si>
  <si>
    <t>Refused</t>
  </si>
  <si>
    <t>Année</t>
  </si>
  <si>
    <t>Mois</t>
  </si>
  <si>
    <t>Semaine</t>
  </si>
  <si>
    <t>Date</t>
  </si>
  <si>
    <t>Criterias</t>
  </si>
  <si>
    <t>Temps Perdu</t>
  </si>
  <si>
    <t>Statut</t>
  </si>
  <si>
    <t>CNESST</t>
  </si>
  <si>
    <t>Causes</t>
  </si>
  <si>
    <t>Équipe</t>
  </si>
  <si>
    <t>Evening</t>
  </si>
  <si>
    <t>Night</t>
  </si>
  <si>
    <t>wk</t>
  </si>
  <si>
    <t>Day</t>
  </si>
  <si>
    <t>RVU</t>
  </si>
  <si>
    <t>Managment</t>
  </si>
  <si>
    <t>Décision</t>
  </si>
  <si>
    <t>mai</t>
  </si>
  <si>
    <t>juillet</t>
  </si>
  <si>
    <t>novembre</t>
  </si>
  <si>
    <t>mars</t>
  </si>
  <si>
    <t>juin</t>
  </si>
  <si>
    <t>août</t>
  </si>
  <si>
    <t>septembre</t>
  </si>
  <si>
    <t>octobre</t>
  </si>
  <si>
    <t>Mangment</t>
  </si>
  <si>
    <t>ID</t>
  </si>
  <si>
    <t>MOIS</t>
  </si>
  <si>
    <t>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</si>
</sst>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mmm"/>
    <numFmt numFmtId="165" formatCode="d\ mmm\ yyyy"/>
    <numFmt numFmtId="166" formatCode="[$-C0C]d\ mmm\ yyyy;@"/>
    <numFmt numFmtId="167" formatCode="d\ mmmm\ yyyy"/>
    <numFmt numFmtId="168" formatCode="mmmm"/>
    <numFmt numFmtId="169" formatCode="[$-C0C]mmmm"/>
    <numFmt numFmtId="170" formatCode="[$-C0C]d\ mmm\ yyyy"/>
  </numFmts>
  <fonts count="8">
    <font>
      <sz val="11"/>
      <color theme="1"/>
      <name val="Aptos Narrow"/>
      <family val="2"/>
      <scheme val="minor"/>
    </font>
    <font>
      <sz val="11"/>
      <name val="Microsoft Sans Serif"/>
      <family val="2"/>
    </font>
    <font>
      <sz val="10"/>
      <name val="Aptos Narrow"/>
      <family val="2"/>
      <scheme val="minor"/>
    </font>
    <font>
      <sz val="11"/>
      <name val="Century Gothic"/>
      <family val="2"/>
    </font>
    <font>
      <sz val="10"/>
      <color indexed="8"/>
      <name val="Aptos Narrow"/>
      <family val="2"/>
      <scheme val="minor"/>
    </font>
    <font>
      <sz val="10"/>
      <name val="Arial"/>
      <family val="2"/>
    </font>
    <font>
      <b/>
      <sz val="10"/>
      <name val="Aptos Narrow"/>
      <family val="2"/>
      <scheme val="minor"/>
    </font>
    <font>
      <sz val="11"/>
      <color rgb="FF000000"/>
      <name val="Aptos Narrow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5" fillId="0" borderId="0"/>
    <xf numFmtId="0" fontId="5" fillId="0" borderId="0"/>
  </cellStyleXfs>
  <cellXfs count="109">
    <xf numFmtId="0" fontId="0" fillId="0" borderId="0" xfId="0"/>
    <xf numFmtId="0" fontId="2" fillId="0" borderId="0" xfId="1" applyFont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left" vertical="center"/>
      <protection hidden="1"/>
    </xf>
    <xf numFmtId="0" fontId="2" fillId="2" borderId="0" xfId="1" applyFont="1" applyFill="1" applyAlignment="1" applyProtection="1">
      <alignment horizontal="left" vertical="center"/>
      <protection hidden="1"/>
    </xf>
    <xf numFmtId="0" fontId="2" fillId="2" borderId="0" xfId="2" applyFont="1" applyFill="1" applyAlignment="1" applyProtection="1">
      <alignment horizontal="center" vertical="center"/>
      <protection hidden="1"/>
    </xf>
    <xf numFmtId="0" fontId="2" fillId="2" borderId="0" xfId="2" applyFont="1" applyFill="1" applyAlignment="1" applyProtection="1">
      <alignment horizontal="center" vertical="center" wrapText="1"/>
      <protection hidden="1"/>
    </xf>
    <xf numFmtId="164" fontId="2" fillId="2" borderId="0" xfId="1" applyNumberFormat="1" applyFont="1" applyFill="1" applyAlignment="1" applyProtection="1">
      <alignment horizontal="left" vertical="center"/>
      <protection hidden="1"/>
    </xf>
    <xf numFmtId="1" fontId="2" fillId="2" borderId="1" xfId="1" applyNumberFormat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/>
      <protection hidden="1"/>
    </xf>
    <xf numFmtId="1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1" xfId="2" applyFont="1" applyFill="1" applyBorder="1" applyAlignment="1" applyProtection="1">
      <alignment horizontal="center" vertical="center"/>
      <protection hidden="1"/>
    </xf>
    <xf numFmtId="1" fontId="2" fillId="2" borderId="2" xfId="1" applyNumberFormat="1" applyFont="1" applyFill="1" applyBorder="1" applyAlignment="1" applyProtection="1">
      <alignment horizontal="center" vertical="center"/>
      <protection hidden="1"/>
    </xf>
    <xf numFmtId="0" fontId="2" fillId="2" borderId="1" xfId="1" applyFont="1" applyFill="1" applyBorder="1" applyAlignment="1" applyProtection="1">
      <alignment horizontal="center" vertical="center"/>
      <protection hidden="1"/>
    </xf>
    <xf numFmtId="1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2" fillId="0" borderId="2" xfId="1" applyFont="1" applyBorder="1" applyAlignment="1" applyProtection="1">
      <alignment horizontal="center" vertical="center"/>
      <protection hidden="1"/>
    </xf>
    <xf numFmtId="0" fontId="2" fillId="0" borderId="1" xfId="1" applyFont="1" applyBorder="1" applyAlignment="1" applyProtection="1">
      <alignment horizontal="center" vertical="center"/>
      <protection hidden="1"/>
    </xf>
    <xf numFmtId="0" fontId="2" fillId="0" borderId="3" xfId="1" applyFont="1" applyBorder="1" applyAlignment="1" applyProtection="1">
      <alignment horizontal="center" vertical="center"/>
      <protection hidden="1"/>
    </xf>
    <xf numFmtId="1" fontId="2" fillId="0" borderId="1" xfId="1" applyNumberFormat="1" applyFont="1" applyBorder="1" applyAlignment="1" applyProtection="1">
      <alignment horizontal="center" vertical="center"/>
      <protection hidden="1"/>
    </xf>
    <xf numFmtId="0" fontId="2" fillId="4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 applyProtection="1">
      <alignment vertical="center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64" fontId="2" fillId="0" borderId="0" xfId="1" applyNumberFormat="1" applyFont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justify" vertical="center" wrapText="1"/>
      <protection locked="0"/>
    </xf>
    <xf numFmtId="0" fontId="2" fillId="0" borderId="0" xfId="1" applyFont="1" applyAlignment="1" applyProtection="1">
      <alignment horizontal="center" vertical="center" wrapText="1"/>
      <protection locked="0"/>
    </xf>
    <xf numFmtId="1" fontId="2" fillId="0" borderId="0" xfId="1" applyNumberFormat="1" applyFont="1" applyAlignment="1" applyProtection="1">
      <alignment horizontal="center" vertical="center"/>
      <protection locked="0"/>
    </xf>
    <xf numFmtId="165" fontId="2" fillId="0" borderId="0" xfId="1" applyNumberFormat="1" applyFont="1" applyAlignment="1" applyProtection="1">
      <alignment horizontal="center" vertical="center"/>
      <protection locked="0"/>
    </xf>
    <xf numFmtId="1" fontId="2" fillId="2" borderId="0" xfId="1" applyNumberFormat="1" applyFont="1" applyFill="1" applyAlignment="1" applyProtection="1">
      <alignment horizontal="center" vertical="center"/>
      <protection locked="0"/>
    </xf>
    <xf numFmtId="165" fontId="2" fillId="2" borderId="0" xfId="1" applyNumberFormat="1" applyFont="1" applyFill="1" applyAlignment="1" applyProtection="1">
      <alignment horizontal="center" vertical="center"/>
      <protection locked="0"/>
    </xf>
    <xf numFmtId="164" fontId="2" fillId="2" borderId="0" xfId="1" applyNumberFormat="1" applyFont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166" fontId="2" fillId="2" borderId="0" xfId="1" applyNumberFormat="1" applyFont="1" applyFill="1" applyAlignment="1" applyProtection="1">
      <alignment horizontal="justify" vertical="center" wrapText="1"/>
      <protection locked="0"/>
    </xf>
    <xf numFmtId="166" fontId="2" fillId="2" borderId="0" xfId="1" applyNumberFormat="1" applyFont="1" applyFill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locked="0"/>
    </xf>
    <xf numFmtId="0" fontId="6" fillId="8" borderId="1" xfId="1" applyFont="1" applyFill="1" applyBorder="1" applyAlignment="1" applyProtection="1">
      <alignment horizontal="center" vertical="center"/>
      <protection hidden="1"/>
    </xf>
    <xf numFmtId="164" fontId="6" fillId="8" borderId="1" xfId="1" applyNumberFormat="1" applyFont="1" applyFill="1" applyBorder="1" applyAlignment="1" applyProtection="1">
      <alignment horizontal="center" vertical="center"/>
      <protection hidden="1"/>
    </xf>
    <xf numFmtId="0" fontId="6" fillId="8" borderId="1" xfId="1" applyFont="1" applyFill="1" applyBorder="1" applyAlignment="1" applyProtection="1">
      <alignment horizontal="center" vertical="center" wrapText="1"/>
      <protection locked="0"/>
    </xf>
    <xf numFmtId="0" fontId="6" fillId="8" borderId="1" xfId="1" applyFont="1" applyFill="1" applyBorder="1" applyAlignment="1" applyProtection="1">
      <alignment horizontal="justify" vertical="center" wrapText="1"/>
      <protection locked="0"/>
    </xf>
    <xf numFmtId="165" fontId="6" fillId="8" borderId="1" xfId="1" applyNumberFormat="1" applyFont="1" applyFill="1" applyBorder="1" applyAlignment="1" applyProtection="1">
      <alignment horizontal="center" vertical="center"/>
      <protection locked="0"/>
    </xf>
    <xf numFmtId="1" fontId="6" fillId="8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>
      <alignment horizontal="center" vertical="center"/>
    </xf>
    <xf numFmtId="0" fontId="2" fillId="0" borderId="0" xfId="2" applyFont="1" applyAlignment="1" applyProtection="1">
      <alignment horizontal="center" vertical="center"/>
      <protection hidden="1"/>
    </xf>
    <xf numFmtId="0" fontId="2" fillId="9" borderId="1" xfId="2" applyFont="1" applyFill="1" applyBorder="1" applyAlignment="1">
      <alignment horizontal="center" vertical="center"/>
    </xf>
    <xf numFmtId="1" fontId="2" fillId="2" borderId="0" xfId="1" applyNumberFormat="1" applyFont="1" applyFill="1" applyAlignment="1" applyProtection="1">
      <alignment horizontal="center" vertical="top" wrapText="1"/>
      <protection hidden="1"/>
    </xf>
    <xf numFmtId="1" fontId="2" fillId="0" borderId="1" xfId="2" applyNumberFormat="1" applyFont="1" applyBorder="1" applyAlignment="1" applyProtection="1">
      <alignment horizontal="center" vertical="center"/>
      <protection hidden="1"/>
    </xf>
    <xf numFmtId="1" fontId="2" fillId="0" borderId="1" xfId="2" applyNumberFormat="1" applyFont="1" applyBorder="1" applyAlignment="1" applyProtection="1">
      <alignment horizontal="center" vertical="center" wrapText="1"/>
      <protection hidden="1"/>
    </xf>
    <xf numFmtId="167" fontId="2" fillId="2" borderId="0" xfId="1" applyNumberFormat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justify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168" fontId="2" fillId="2" borderId="0" xfId="1" applyNumberFormat="1" applyFont="1" applyFill="1" applyAlignment="1" applyProtection="1">
      <alignment horizontal="center" vertical="center"/>
      <protection hidden="1"/>
    </xf>
    <xf numFmtId="165" fontId="4" fillId="2" borderId="0" xfId="1" applyNumberFormat="1" applyFont="1" applyFill="1" applyAlignment="1" applyProtection="1">
      <alignment horizontal="justify" vertical="center" wrapText="1"/>
      <protection locked="0"/>
    </xf>
    <xf numFmtId="165" fontId="2" fillId="2" borderId="0" xfId="1" applyNumberFormat="1" applyFont="1" applyFill="1" applyAlignment="1" applyProtection="1">
      <alignment horizontal="justify" vertical="center" wrapText="1"/>
      <protection locked="0"/>
    </xf>
    <xf numFmtId="167" fontId="4" fillId="2" borderId="0" xfId="1" applyNumberFormat="1" applyFont="1" applyFill="1" applyAlignment="1" applyProtection="1">
      <alignment horizontal="justify" vertical="center" wrapText="1"/>
      <protection locked="0"/>
    </xf>
    <xf numFmtId="0" fontId="2" fillId="2" borderId="0" xfId="1" applyFont="1" applyFill="1" applyAlignment="1">
      <alignment horizontal="justify" vertical="center" wrapText="1"/>
    </xf>
    <xf numFmtId="0" fontId="2" fillId="2" borderId="0" xfId="4" applyFont="1" applyFill="1" applyAlignment="1">
      <alignment horizontal="justify" vertical="center" wrapText="1"/>
    </xf>
    <xf numFmtId="165" fontId="2" fillId="2" borderId="0" xfId="1" applyNumberFormat="1" applyFont="1" applyFill="1" applyAlignment="1">
      <alignment horizontal="justify" vertical="center" wrapText="1"/>
    </xf>
    <xf numFmtId="166" fontId="2" fillId="0" borderId="0" xfId="1" applyNumberFormat="1" applyFont="1" applyAlignment="1" applyProtection="1">
      <alignment horizontal="center" vertical="center"/>
      <protection locked="0"/>
    </xf>
    <xf numFmtId="166" fontId="2" fillId="10" borderId="0" xfId="1" applyNumberFormat="1" applyFont="1" applyFill="1" applyAlignment="1" applyProtection="1">
      <alignment horizontal="center" vertical="center"/>
      <protection locked="0"/>
    </xf>
    <xf numFmtId="1" fontId="2" fillId="10" borderId="0" xfId="1" applyNumberFormat="1" applyFont="1" applyFill="1" applyAlignment="1" applyProtection="1">
      <alignment horizontal="center" vertical="center"/>
      <protection locked="0"/>
    </xf>
    <xf numFmtId="0" fontId="2" fillId="10" borderId="0" xfId="1" applyFont="1" applyFill="1" applyAlignment="1" applyProtection="1">
      <alignment horizontal="center" vertical="center"/>
      <protection locked="0"/>
    </xf>
    <xf numFmtId="0" fontId="2" fillId="10" borderId="0" xfId="1" applyFont="1" applyFill="1" applyAlignment="1" applyProtection="1">
      <alignment horizontal="center" vertical="center" wrapText="1"/>
      <protection locked="0"/>
    </xf>
    <xf numFmtId="165" fontId="2" fillId="10" borderId="0" xfId="1" applyNumberFormat="1" applyFont="1" applyFill="1" applyAlignment="1" applyProtection="1">
      <alignment horizontal="justify" vertical="center" wrapText="1"/>
      <protection locked="0"/>
    </xf>
    <xf numFmtId="0" fontId="4" fillId="10" borderId="0" xfId="1" applyFont="1" applyFill="1" applyAlignment="1" applyProtection="1">
      <alignment horizontal="center" vertical="center"/>
      <protection locked="0"/>
    </xf>
    <xf numFmtId="1" fontId="2" fillId="10" borderId="0" xfId="1" applyNumberFormat="1" applyFont="1" applyFill="1" applyAlignment="1" applyProtection="1">
      <alignment horizontal="center" vertical="center"/>
      <protection hidden="1"/>
    </xf>
    <xf numFmtId="168" fontId="2" fillId="10" borderId="0" xfId="1" applyNumberFormat="1" applyFont="1" applyFill="1" applyAlignment="1" applyProtection="1">
      <alignment horizontal="center" vertical="center"/>
      <protection hidden="1"/>
    </xf>
    <xf numFmtId="0" fontId="2" fillId="10" borderId="0" xfId="1" applyFont="1" applyFill="1" applyAlignment="1" applyProtection="1">
      <alignment horizontal="justify" vertical="center" wrapText="1"/>
      <protection locked="0"/>
    </xf>
    <xf numFmtId="166" fontId="2" fillId="2" borderId="0" xfId="1" quotePrefix="1" applyNumberFormat="1" applyFont="1" applyFill="1" applyAlignment="1" applyProtection="1">
      <alignment horizontal="center" vertical="center"/>
      <protection locked="0"/>
    </xf>
    <xf numFmtId="0" fontId="2" fillId="2" borderId="0" xfId="1" quotePrefix="1" applyFont="1" applyFill="1" applyAlignment="1" applyProtection="1">
      <alignment horizontal="center" vertical="center"/>
      <protection locked="0"/>
    </xf>
    <xf numFmtId="166" fontId="2" fillId="11" borderId="0" xfId="1" applyNumberFormat="1" applyFont="1" applyFill="1" applyAlignment="1" applyProtection="1">
      <alignment horizontal="center" vertical="center"/>
      <protection locked="0"/>
    </xf>
    <xf numFmtId="1" fontId="2" fillId="11" borderId="0" xfId="1" applyNumberFormat="1" applyFont="1" applyFill="1" applyAlignment="1" applyProtection="1">
      <alignment horizontal="center" vertical="center"/>
      <protection locked="0"/>
    </xf>
    <xf numFmtId="0" fontId="2" fillId="11" borderId="0" xfId="1" applyFont="1" applyFill="1" applyAlignment="1" applyProtection="1">
      <alignment horizontal="center" vertical="center"/>
      <protection locked="0"/>
    </xf>
    <xf numFmtId="0" fontId="2" fillId="11" borderId="0" xfId="1" applyFont="1" applyFill="1" applyAlignment="1" applyProtection="1">
      <alignment horizontal="center" vertical="center" wrapText="1"/>
      <protection locked="0"/>
    </xf>
    <xf numFmtId="0" fontId="2" fillId="11" borderId="0" xfId="1" applyFont="1" applyFill="1" applyAlignment="1" applyProtection="1">
      <alignment horizontal="justify" vertical="center" wrapText="1"/>
      <protection locked="0"/>
    </xf>
    <xf numFmtId="0" fontId="4" fillId="11" borderId="0" xfId="1" applyFont="1" applyFill="1" applyAlignment="1" applyProtection="1">
      <alignment horizontal="center" vertical="center"/>
      <protection locked="0"/>
    </xf>
    <xf numFmtId="164" fontId="2" fillId="11" borderId="0" xfId="1" applyNumberFormat="1" applyFont="1" applyFill="1" applyAlignment="1" applyProtection="1">
      <alignment horizontal="center" vertical="center"/>
      <protection hidden="1"/>
    </xf>
    <xf numFmtId="1" fontId="2" fillId="11" borderId="0" xfId="1" applyNumberFormat="1" applyFont="1" applyFill="1" applyAlignment="1" applyProtection="1">
      <alignment horizontal="center" vertical="center"/>
      <protection hidden="1"/>
    </xf>
    <xf numFmtId="169" fontId="2" fillId="2" borderId="0" xfId="1" applyNumberFormat="1" applyFont="1" applyFill="1" applyAlignment="1" applyProtection="1">
      <alignment horizontal="center" vertical="center"/>
      <protection hidden="1"/>
    </xf>
    <xf numFmtId="166" fontId="2" fillId="12" borderId="0" xfId="1" applyNumberFormat="1" applyFont="1" applyFill="1" applyAlignment="1" applyProtection="1">
      <alignment horizontal="center" vertical="center"/>
      <protection locked="0"/>
    </xf>
    <xf numFmtId="1" fontId="2" fillId="12" borderId="0" xfId="1" applyNumberFormat="1" applyFont="1" applyFill="1" applyAlignment="1" applyProtection="1">
      <alignment horizontal="center" vertical="center"/>
      <protection locked="0"/>
    </xf>
    <xf numFmtId="0" fontId="2" fillId="12" borderId="0" xfId="1" applyFont="1" applyFill="1" applyAlignment="1" applyProtection="1">
      <alignment horizontal="center" vertical="center"/>
      <protection locked="0"/>
    </xf>
    <xf numFmtId="0" fontId="2" fillId="12" borderId="0" xfId="1" applyFont="1" applyFill="1" applyAlignment="1" applyProtection="1">
      <alignment horizontal="center" vertical="center" wrapText="1"/>
      <protection locked="0"/>
    </xf>
    <xf numFmtId="0" fontId="2" fillId="12" borderId="0" xfId="1" quotePrefix="1" applyFont="1" applyFill="1" applyAlignment="1" applyProtection="1">
      <alignment horizontal="justify" vertical="center" wrapText="1"/>
      <protection locked="0"/>
    </xf>
    <xf numFmtId="0" fontId="4" fillId="12" borderId="0" xfId="1" applyFont="1" applyFill="1" applyAlignment="1" applyProtection="1">
      <alignment horizontal="center" vertical="center"/>
      <protection locked="0"/>
    </xf>
    <xf numFmtId="164" fontId="2" fillId="12" borderId="0" xfId="1" applyNumberFormat="1" applyFont="1" applyFill="1" applyAlignment="1" applyProtection="1">
      <alignment horizontal="center" vertical="center"/>
      <protection hidden="1"/>
    </xf>
    <xf numFmtId="1" fontId="2" fillId="12" borderId="0" xfId="1" applyNumberFormat="1" applyFont="1" applyFill="1" applyAlignment="1" applyProtection="1">
      <alignment horizontal="center" vertical="center"/>
      <protection hidden="1"/>
    </xf>
    <xf numFmtId="170" fontId="2" fillId="2" borderId="0" xfId="1" applyNumberFormat="1" applyFont="1" applyFill="1" applyAlignment="1" applyProtection="1">
      <alignment horizontal="center" vertical="center"/>
      <protection locked="0"/>
    </xf>
    <xf numFmtId="166" fontId="4" fillId="2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 vertical="center"/>
      <protection hidden="1"/>
    </xf>
    <xf numFmtId="1" fontId="2" fillId="3" borderId="1" xfId="2" applyNumberFormat="1" applyFont="1" applyFill="1" applyBorder="1" applyAlignment="1" applyProtection="1">
      <alignment horizontal="center" vertical="center" wrapText="1"/>
      <protection hidden="1"/>
    </xf>
    <xf numFmtId="1" fontId="2" fillId="4" borderId="1" xfId="1" applyNumberFormat="1" applyFont="1" applyFill="1" applyBorder="1" applyAlignment="1" applyProtection="1">
      <alignment horizontal="center" vertical="center"/>
      <protection hidden="1"/>
    </xf>
    <xf numFmtId="1" fontId="2" fillId="5" borderId="1" xfId="1" applyNumberFormat="1" applyFont="1" applyFill="1" applyBorder="1" applyAlignment="1" applyProtection="1">
      <alignment horizontal="center" vertical="center"/>
      <protection hidden="1"/>
    </xf>
    <xf numFmtId="1" fontId="2" fillId="6" borderId="1" xfId="1" applyNumberFormat="1" applyFont="1" applyFill="1" applyBorder="1" applyAlignment="1" applyProtection="1">
      <alignment horizontal="center" vertical="center"/>
      <protection hidden="1"/>
    </xf>
    <xf numFmtId="0" fontId="2" fillId="3" borderId="3" xfId="2" applyFont="1" applyFill="1" applyBorder="1" applyAlignment="1" applyProtection="1">
      <alignment horizontal="center" vertical="center" wrapText="1"/>
      <protection hidden="1"/>
    </xf>
    <xf numFmtId="0" fontId="2" fillId="3" borderId="1" xfId="2" applyFont="1" applyFill="1" applyBorder="1" applyAlignment="1" applyProtection="1">
      <alignment horizontal="center" vertical="center" wrapText="1"/>
      <protection hidden="1"/>
    </xf>
    <xf numFmtId="0" fontId="2" fillId="7" borderId="1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hidden="1"/>
    </xf>
    <xf numFmtId="0" fontId="2" fillId="5" borderId="1" xfId="1" applyFont="1" applyFill="1" applyBorder="1" applyAlignment="1" applyProtection="1">
      <alignment horizontal="center" vertical="center"/>
      <protection hidden="1"/>
    </xf>
    <xf numFmtId="0" fontId="2" fillId="4" borderId="2" xfId="1" applyFont="1" applyFill="1" applyBorder="1" applyAlignment="1" applyProtection="1">
      <alignment horizontal="center" vertical="center"/>
      <protection hidden="1"/>
    </xf>
    <xf numFmtId="1" fontId="2" fillId="7" borderId="1" xfId="1" applyNumberFormat="1" applyFont="1" applyFill="1" applyBorder="1" applyAlignment="1" applyProtection="1">
      <alignment horizontal="center" vertical="center"/>
      <protection hidden="1"/>
    </xf>
    <xf numFmtId="0" fontId="2" fillId="4" borderId="4" xfId="1" applyFont="1" applyFill="1" applyBorder="1" applyAlignment="1" applyProtection="1">
      <alignment horizontal="center" vertical="center"/>
      <protection hidden="1"/>
    </xf>
    <xf numFmtId="0" fontId="2" fillId="4" borderId="3" xfId="1" applyFont="1" applyFill="1" applyBorder="1" applyAlignment="1" applyProtection="1">
      <alignment horizontal="center" vertical="center"/>
      <protection hidden="1"/>
    </xf>
    <xf numFmtId="0" fontId="2" fillId="2" borderId="1" xfId="2" applyFont="1" applyFill="1" applyBorder="1" applyAlignment="1" applyProtection="1">
      <alignment horizontal="center" vertical="center" wrapText="1"/>
      <protection hidden="1"/>
    </xf>
  </cellXfs>
  <cellStyles count="5">
    <cellStyle name="Normal" xfId="0" builtinId="0"/>
    <cellStyle name="Normal 2" xfId="1" xr:uid="{C3B859B7-D032-4FA8-BB9E-155253E04CEF}"/>
    <cellStyle name="Normal 3" xfId="4" xr:uid="{2E0749BE-7000-4169-83EE-CD250E22F269}"/>
    <cellStyle name="Normal 8" xfId="3" xr:uid="{BA93DB2F-FE2B-43C6-B223-67C2EFA04E9A}"/>
    <cellStyle name="Normal_Statistiques Accident ETV" xfId="2" xr:uid="{BB5A87DF-483C-4646-B2AA-3580B0554C35}"/>
  </cellStyles>
  <dxfs count="4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66FF33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color auto="1"/>
      </font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theme="0"/>
      </font>
      <fill>
        <patternFill>
          <bgColor rgb="FFFF0000"/>
        </patternFill>
      </fill>
    </dxf>
    <dxf>
      <font>
        <b val="0"/>
        <i val="0"/>
      </font>
      <fill>
        <patternFill>
          <fgColor auto="1"/>
          <bgColor rgb="FF00FF00"/>
        </patternFill>
      </fill>
    </dxf>
    <dxf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66FF33"/>
        </patternFill>
      </fill>
    </dxf>
    <dxf>
      <font>
        <color theme="0"/>
      </font>
      <fill>
        <patternFill>
          <bgColor rgb="FFFF0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12</xdr:row>
          <xdr:rowOff>107950</xdr:rowOff>
        </xdr:from>
        <xdr:to>
          <xdr:col>20</xdr:col>
          <xdr:colOff>184150</xdr:colOff>
          <xdr:row>13</xdr:row>
          <xdr:rowOff>165100</xdr:rowOff>
        </xdr:to>
        <xdr:sp macro="" textlink="">
          <xdr:nvSpPr>
            <xdr:cNvPr id="1119" name="Button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2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Aptos Narrow"/>
                </a:rPr>
                <a:t>Run 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BD677-005D-4CA1-BF6A-60E3604252E8}">
  <sheetPr codeName="Feuil7">
    <tabColor indexed="48"/>
  </sheetPr>
  <dimension ref="A1:G26"/>
  <sheetViews>
    <sheetView showZeros="0" zoomScaleNormal="100" workbookViewId="0">
      <pane ySplit="1" topLeftCell="A2" activePane="bottomLeft" state="frozen"/>
      <selection activeCell="A4" sqref="A4"/>
      <selection pane="bottomLeft" activeCell="D21" sqref="D21"/>
    </sheetView>
  </sheetViews>
  <sheetFormatPr baseColWidth="10" defaultColWidth="12.25" defaultRowHeight="12.5"/>
  <cols>
    <col min="1" max="1" width="23.75" style="47" bestFit="1" customWidth="1"/>
    <col min="2" max="2" width="13.25" style="47" customWidth="1"/>
    <col min="3" max="3" width="30.25" style="47" bestFit="1" customWidth="1"/>
    <col min="4" max="4" width="18.83203125" style="47" customWidth="1"/>
    <col min="5" max="5" width="12.25" style="47"/>
    <col min="6" max="6" width="16.75" style="47" bestFit="1" customWidth="1"/>
    <col min="7" max="16384" width="12.25" style="47"/>
  </cols>
  <sheetData>
    <row r="1" spans="1:7">
      <c r="A1" s="49" t="s">
        <v>3</v>
      </c>
      <c r="B1" s="49" t="s">
        <v>17</v>
      </c>
      <c r="C1" s="49" t="s">
        <v>16</v>
      </c>
      <c r="D1" s="49" t="s">
        <v>15</v>
      </c>
      <c r="E1" s="49" t="s">
        <v>14</v>
      </c>
      <c r="F1" s="49" t="s">
        <v>13</v>
      </c>
      <c r="G1" s="49" t="s">
        <v>12</v>
      </c>
    </row>
    <row r="2" spans="1:7">
      <c r="A2" s="47">
        <v>2024</v>
      </c>
      <c r="B2" s="47" t="s">
        <v>21</v>
      </c>
      <c r="G2" s="47" t="s">
        <v>6</v>
      </c>
    </row>
    <row r="3" spans="1:7">
      <c r="A3" s="47">
        <v>2025</v>
      </c>
      <c r="B3" s="47" t="s">
        <v>18</v>
      </c>
      <c r="G3" s="47" t="s">
        <v>5</v>
      </c>
    </row>
    <row r="4" spans="1:7">
      <c r="B4" s="47" t="s">
        <v>19</v>
      </c>
      <c r="G4" s="47" t="s">
        <v>7</v>
      </c>
    </row>
    <row r="5" spans="1:7">
      <c r="B5" s="47" t="s">
        <v>22</v>
      </c>
    </row>
    <row r="9" spans="1:7">
      <c r="A9" s="48"/>
    </row>
    <row r="10" spans="1:7">
      <c r="A10" s="48"/>
    </row>
    <row r="11" spans="1:7">
      <c r="A11" s="48"/>
    </row>
    <row r="12" spans="1:7">
      <c r="A12" s="48"/>
    </row>
    <row r="13" spans="1:7">
      <c r="A13" s="48"/>
    </row>
    <row r="14" spans="1:7">
      <c r="A14" s="48"/>
    </row>
    <row r="15" spans="1:7">
      <c r="A15" s="48"/>
    </row>
    <row r="16" spans="1:7">
      <c r="A16" s="48"/>
    </row>
    <row r="17" spans="1:1">
      <c r="A17" s="48"/>
    </row>
    <row r="18" spans="1:1">
      <c r="A18" s="48"/>
    </row>
    <row r="19" spans="1:1">
      <c r="A19" s="48"/>
    </row>
    <row r="20" spans="1:1">
      <c r="A20" s="48"/>
    </row>
    <row r="21" spans="1:1">
      <c r="A21" s="48"/>
    </row>
    <row r="23" spans="1:1">
      <c r="A23" s="48"/>
    </row>
    <row r="26" spans="1:1">
      <c r="A26" s="48"/>
    </row>
  </sheetData>
  <conditionalFormatting sqref="A2:G1048576">
    <cfRule type="expression" dxfId="41" priority="1">
      <formula>AND($C2&lt;&gt;"",$C3&lt;&gt;"")</formula>
    </cfRule>
    <cfRule type="expression" dxfId="40" priority="2">
      <formula>AND($C1&lt;&gt;"",$C2&lt;&gt;"")</formula>
    </cfRule>
  </conditionalFormatting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A7CA6-E434-4B84-B374-CC337E8D0A88}">
  <sheetPr codeName="Feuil4">
    <tabColor rgb="FFC00000"/>
    <pageSetUpPr fitToPage="1"/>
  </sheetPr>
  <dimension ref="A1:P365"/>
  <sheetViews>
    <sheetView showGridLines="0" showZeros="0" zoomScale="70" zoomScaleNormal="70" zoomScaleSheetLayoutView="70" workbookViewId="0">
      <pane ySplit="1" topLeftCell="A2" activePane="bottomLeft" state="frozen"/>
      <selection activeCell="A4" sqref="A4"/>
      <selection pane="bottomLeft" activeCell="Q1" sqref="Q1"/>
    </sheetView>
  </sheetViews>
  <sheetFormatPr baseColWidth="10" defaultColWidth="12.25" defaultRowHeight="18" customHeight="1"/>
  <cols>
    <col min="1" max="1" width="13.4140625" style="31" customWidth="1"/>
    <col min="2" max="2" width="10.58203125" style="30" customWidth="1"/>
    <col min="3" max="5" width="10.58203125" style="25" customWidth="1"/>
    <col min="6" max="6" width="10" style="25" bestFit="1" customWidth="1"/>
    <col min="7" max="7" width="10.58203125" style="29" customWidth="1"/>
    <col min="8" max="8" width="10.58203125" style="28" customWidth="1"/>
    <col min="9" max="9" width="10.58203125" style="25" customWidth="1"/>
    <col min="10" max="11" width="10.58203125" style="27" customWidth="1"/>
    <col min="12" max="12" width="10.75" style="25" customWidth="1"/>
    <col min="13" max="13" width="12.83203125" style="25" customWidth="1"/>
    <col min="14" max="14" width="7.75" style="25" customWidth="1"/>
    <col min="15" max="15" width="10" style="26" bestFit="1" customWidth="1"/>
    <col min="16" max="16" width="11.1640625" style="1" customWidth="1"/>
    <col min="17" max="16384" width="12.25" style="24"/>
  </cols>
  <sheetData>
    <row r="1" spans="1:16" ht="18" customHeight="1">
      <c r="A1" s="45" t="s">
        <v>11</v>
      </c>
      <c r="B1" s="46"/>
      <c r="C1" s="40"/>
      <c r="D1" s="45"/>
      <c r="E1" s="40"/>
      <c r="F1" s="40" t="s">
        <v>17</v>
      </c>
      <c r="G1" s="43"/>
      <c r="H1" s="44"/>
      <c r="I1" s="43"/>
      <c r="J1" s="43"/>
      <c r="K1" s="43"/>
      <c r="L1" s="43" t="s">
        <v>24</v>
      </c>
      <c r="M1" s="43"/>
      <c r="N1" s="40" t="s">
        <v>10</v>
      </c>
      <c r="O1" s="42" t="s">
        <v>9</v>
      </c>
      <c r="P1" s="41" t="s">
        <v>8</v>
      </c>
    </row>
    <row r="2" spans="1:16" ht="18" customHeight="1">
      <c r="A2" s="39">
        <v>40217</v>
      </c>
      <c r="B2" s="53"/>
      <c r="C2" s="33"/>
      <c r="D2" s="33"/>
      <c r="E2" s="35"/>
      <c r="F2" s="35" t="s">
        <v>22</v>
      </c>
      <c r="G2" s="27"/>
      <c r="H2" s="54"/>
      <c r="I2" s="55"/>
      <c r="L2" s="37" t="s">
        <v>6</v>
      </c>
      <c r="M2" s="27"/>
      <c r="N2" s="10">
        <v>6</v>
      </c>
      <c r="O2" s="56" t="s">
        <v>4</v>
      </c>
      <c r="P2" s="10">
        <v>2010</v>
      </c>
    </row>
    <row r="3" spans="1:16" ht="18" customHeight="1">
      <c r="A3" s="39">
        <v>40526</v>
      </c>
      <c r="B3" s="53"/>
      <c r="C3" s="33"/>
      <c r="D3" s="33"/>
      <c r="E3" s="35"/>
      <c r="F3" s="35" t="s">
        <v>22</v>
      </c>
      <c r="G3" s="37"/>
      <c r="H3" s="57"/>
      <c r="I3" s="55"/>
      <c r="L3" s="27" t="s">
        <v>6</v>
      </c>
      <c r="M3" s="27"/>
      <c r="N3" s="10">
        <v>50</v>
      </c>
      <c r="O3" s="56" t="s">
        <v>0</v>
      </c>
      <c r="P3" s="10">
        <v>2010</v>
      </c>
    </row>
    <row r="4" spans="1:16" ht="18" customHeight="1">
      <c r="A4" s="39">
        <v>40557</v>
      </c>
      <c r="B4" s="53"/>
      <c r="C4" s="33"/>
      <c r="D4" s="33"/>
      <c r="E4" s="35"/>
      <c r="F4" s="35" t="s">
        <v>22</v>
      </c>
      <c r="G4" s="37"/>
      <c r="H4" s="57"/>
      <c r="I4" s="55"/>
      <c r="L4" s="27" t="s">
        <v>6</v>
      </c>
      <c r="M4" s="27"/>
      <c r="N4" s="10">
        <v>2</v>
      </c>
      <c r="O4" s="56" t="s">
        <v>2</v>
      </c>
      <c r="P4" s="10">
        <v>2011</v>
      </c>
    </row>
    <row r="5" spans="1:16" ht="18" customHeight="1">
      <c r="A5" s="39">
        <v>41058</v>
      </c>
      <c r="B5" s="53"/>
      <c r="C5" s="33"/>
      <c r="D5" s="33"/>
      <c r="E5" s="35"/>
      <c r="F5" s="35" t="s">
        <v>22</v>
      </c>
      <c r="G5" s="37"/>
      <c r="H5" s="57"/>
      <c r="I5" s="55"/>
      <c r="L5" s="27" t="s">
        <v>6</v>
      </c>
      <c r="M5" s="27"/>
      <c r="N5" s="10">
        <v>22</v>
      </c>
      <c r="O5" s="56" t="s">
        <v>25</v>
      </c>
      <c r="P5" s="10">
        <v>2012</v>
      </c>
    </row>
    <row r="6" spans="1:16" ht="18" customHeight="1">
      <c r="A6" s="39">
        <v>41120</v>
      </c>
      <c r="B6" s="53"/>
      <c r="C6" s="33"/>
      <c r="D6" s="33"/>
      <c r="E6" s="35"/>
      <c r="F6" s="35" t="s">
        <v>22</v>
      </c>
      <c r="G6" s="37"/>
      <c r="H6" s="57"/>
      <c r="I6" s="55"/>
      <c r="L6" s="27" t="s">
        <v>6</v>
      </c>
      <c r="M6" s="27"/>
      <c r="N6" s="10">
        <v>31</v>
      </c>
      <c r="O6" s="56" t="s">
        <v>26</v>
      </c>
      <c r="P6" s="10">
        <v>2012</v>
      </c>
    </row>
    <row r="7" spans="1:16" ht="18" customHeight="1">
      <c r="A7" s="39">
        <v>41215</v>
      </c>
      <c r="B7" s="53"/>
      <c r="C7" s="33"/>
      <c r="D7" s="33"/>
      <c r="E7" s="35"/>
      <c r="F7" s="35" t="s">
        <v>22</v>
      </c>
      <c r="G7" s="37"/>
      <c r="H7" s="57"/>
      <c r="I7" s="55"/>
      <c r="L7" s="27" t="s">
        <v>6</v>
      </c>
      <c r="M7" s="27"/>
      <c r="N7" s="10">
        <v>44</v>
      </c>
      <c r="O7" s="56" t="s">
        <v>27</v>
      </c>
      <c r="P7" s="10">
        <v>2012</v>
      </c>
    </row>
    <row r="8" spans="1:16" ht="18" customHeight="1">
      <c r="A8" s="39">
        <v>41624</v>
      </c>
      <c r="B8" s="53"/>
      <c r="C8" s="33"/>
      <c r="D8" s="33"/>
      <c r="E8" s="35"/>
      <c r="F8" s="35" t="s">
        <v>22</v>
      </c>
      <c r="G8" s="37"/>
      <c r="H8" s="57"/>
      <c r="I8" s="55"/>
      <c r="L8" s="27" t="s">
        <v>6</v>
      </c>
      <c r="M8" s="27"/>
      <c r="N8" s="10">
        <v>51</v>
      </c>
      <c r="O8" s="56" t="s">
        <v>0</v>
      </c>
      <c r="P8" s="10">
        <v>2013</v>
      </c>
    </row>
    <row r="9" spans="1:16" ht="18" customHeight="1">
      <c r="A9" s="39">
        <v>41647</v>
      </c>
      <c r="B9" s="53"/>
      <c r="C9" s="33"/>
      <c r="D9" s="33"/>
      <c r="E9" s="35"/>
      <c r="F9" s="35" t="s">
        <v>19</v>
      </c>
      <c r="G9" s="37"/>
      <c r="H9" s="54"/>
      <c r="I9" s="55"/>
      <c r="L9" s="27" t="s">
        <v>7</v>
      </c>
      <c r="M9" s="27"/>
      <c r="N9" s="10">
        <v>2</v>
      </c>
      <c r="O9" s="56" t="s">
        <v>2</v>
      </c>
      <c r="P9" s="10">
        <v>2014</v>
      </c>
    </row>
    <row r="10" spans="1:16" ht="18" customHeight="1">
      <c r="A10" s="39">
        <v>41649</v>
      </c>
      <c r="B10" s="53"/>
      <c r="C10" s="33"/>
      <c r="D10" s="33"/>
      <c r="E10" s="35"/>
      <c r="F10" s="35" t="s">
        <v>21</v>
      </c>
      <c r="G10" s="37"/>
      <c r="H10" s="54"/>
      <c r="I10" s="55"/>
      <c r="L10" s="27" t="s">
        <v>7</v>
      </c>
      <c r="M10" s="27"/>
      <c r="N10" s="10">
        <v>2</v>
      </c>
      <c r="O10" s="56" t="s">
        <v>2</v>
      </c>
      <c r="P10" s="10">
        <v>2014</v>
      </c>
    </row>
    <row r="11" spans="1:16" ht="18" customHeight="1">
      <c r="A11" s="39">
        <v>41654</v>
      </c>
      <c r="B11" s="53"/>
      <c r="C11" s="33"/>
      <c r="D11" s="33"/>
      <c r="E11" s="35"/>
      <c r="F11" s="35" t="s">
        <v>18</v>
      </c>
      <c r="G11" s="37"/>
      <c r="H11" s="54"/>
      <c r="I11" s="55"/>
      <c r="L11" s="27" t="s">
        <v>7</v>
      </c>
      <c r="M11" s="27"/>
      <c r="N11" s="10">
        <v>3</v>
      </c>
      <c r="O11" s="56" t="s">
        <v>2</v>
      </c>
      <c r="P11" s="10">
        <v>2014</v>
      </c>
    </row>
    <row r="12" spans="1:16" ht="18" customHeight="1">
      <c r="A12" s="39">
        <v>41655</v>
      </c>
      <c r="B12" s="53"/>
      <c r="C12" s="33"/>
      <c r="D12" s="33"/>
      <c r="E12" s="35"/>
      <c r="F12" s="35" t="s">
        <v>19</v>
      </c>
      <c r="G12" s="37"/>
      <c r="H12" s="54"/>
      <c r="I12" s="55"/>
      <c r="L12" s="27" t="s">
        <v>6</v>
      </c>
      <c r="M12" s="27"/>
      <c r="N12" s="10">
        <v>3</v>
      </c>
      <c r="O12" s="56" t="s">
        <v>2</v>
      </c>
      <c r="P12" s="10">
        <v>2014</v>
      </c>
    </row>
    <row r="13" spans="1:16" ht="18" customHeight="1">
      <c r="A13" s="39">
        <v>41658</v>
      </c>
      <c r="B13" s="53"/>
      <c r="C13" s="33"/>
      <c r="D13" s="33"/>
      <c r="E13" s="35"/>
      <c r="F13" s="35" t="s">
        <v>21</v>
      </c>
      <c r="G13" s="37"/>
      <c r="H13" s="54"/>
      <c r="I13" s="55"/>
      <c r="L13" s="27" t="s">
        <v>7</v>
      </c>
      <c r="M13" s="27"/>
      <c r="N13" s="10">
        <v>4</v>
      </c>
      <c r="O13" s="56" t="s">
        <v>2</v>
      </c>
      <c r="P13" s="10">
        <v>2014</v>
      </c>
    </row>
    <row r="14" spans="1:16" ht="18" customHeight="1">
      <c r="A14" s="39">
        <v>41660</v>
      </c>
      <c r="B14" s="53"/>
      <c r="C14" s="33"/>
      <c r="D14" s="33"/>
      <c r="E14" s="35"/>
      <c r="F14" s="35" t="s">
        <v>21</v>
      </c>
      <c r="G14" s="37"/>
      <c r="H14" s="54"/>
      <c r="I14" s="55"/>
      <c r="L14" s="27" t="s">
        <v>7</v>
      </c>
      <c r="M14" s="27"/>
      <c r="N14" s="10">
        <v>4</v>
      </c>
      <c r="O14" s="56" t="s">
        <v>2</v>
      </c>
      <c r="P14" s="10">
        <v>2014</v>
      </c>
    </row>
    <row r="15" spans="1:16" ht="18" customHeight="1">
      <c r="A15" s="39">
        <v>41665</v>
      </c>
      <c r="B15" s="53"/>
      <c r="C15" s="33"/>
      <c r="D15" s="33"/>
      <c r="E15" s="35"/>
      <c r="F15" s="35" t="s">
        <v>21</v>
      </c>
      <c r="G15" s="37"/>
      <c r="H15" s="54"/>
      <c r="I15" s="55"/>
      <c r="L15" s="27" t="s">
        <v>6</v>
      </c>
      <c r="M15" s="27"/>
      <c r="N15" s="10">
        <v>5</v>
      </c>
      <c r="O15" s="56" t="s">
        <v>2</v>
      </c>
      <c r="P15" s="10">
        <v>2014</v>
      </c>
    </row>
    <row r="16" spans="1:16" ht="18" customHeight="1">
      <c r="A16" s="39">
        <v>41671</v>
      </c>
      <c r="B16" s="53"/>
      <c r="C16" s="33"/>
      <c r="D16" s="33"/>
      <c r="E16" s="35"/>
      <c r="F16" s="35" t="s">
        <v>21</v>
      </c>
      <c r="G16" s="37"/>
      <c r="H16" s="54"/>
      <c r="I16" s="55"/>
      <c r="L16" s="27" t="s">
        <v>7</v>
      </c>
      <c r="M16" s="27"/>
      <c r="N16" s="10">
        <v>5</v>
      </c>
      <c r="O16" s="56" t="s">
        <v>4</v>
      </c>
      <c r="P16" s="10">
        <v>2014</v>
      </c>
    </row>
    <row r="17" spans="1:16" ht="18" customHeight="1">
      <c r="A17" s="39">
        <v>41677</v>
      </c>
      <c r="B17" s="53"/>
      <c r="C17" s="33"/>
      <c r="D17" s="33"/>
      <c r="E17" s="35"/>
      <c r="F17" s="35" t="s">
        <v>18</v>
      </c>
      <c r="G17" s="37"/>
      <c r="H17" s="54"/>
      <c r="I17" s="55"/>
      <c r="L17" s="27" t="s">
        <v>7</v>
      </c>
      <c r="M17" s="27"/>
      <c r="N17" s="10">
        <v>6</v>
      </c>
      <c r="O17" s="56" t="s">
        <v>4</v>
      </c>
      <c r="P17" s="10">
        <v>2014</v>
      </c>
    </row>
    <row r="18" spans="1:16" ht="18" customHeight="1">
      <c r="A18" s="39">
        <v>41687</v>
      </c>
      <c r="B18" s="53"/>
      <c r="C18" s="33"/>
      <c r="D18" s="33"/>
      <c r="E18" s="35"/>
      <c r="F18" s="35" t="s">
        <v>19</v>
      </c>
      <c r="G18" s="37"/>
      <c r="H18" s="54"/>
      <c r="I18" s="55"/>
      <c r="L18" s="27" t="s">
        <v>6</v>
      </c>
      <c r="M18" s="27"/>
      <c r="N18" s="10">
        <v>8</v>
      </c>
      <c r="O18" s="56" t="s">
        <v>4</v>
      </c>
      <c r="P18" s="10">
        <v>2014</v>
      </c>
    </row>
    <row r="19" spans="1:16" ht="18" customHeight="1">
      <c r="A19" s="39">
        <v>41690</v>
      </c>
      <c r="B19" s="53"/>
      <c r="C19" s="33"/>
      <c r="D19" s="33"/>
      <c r="E19" s="35"/>
      <c r="F19" s="35" t="s">
        <v>21</v>
      </c>
      <c r="G19" s="37"/>
      <c r="H19" s="54"/>
      <c r="I19" s="55"/>
      <c r="L19" s="27" t="s">
        <v>6</v>
      </c>
      <c r="M19" s="27"/>
      <c r="N19" s="10">
        <v>8</v>
      </c>
      <c r="O19" s="56" t="s">
        <v>4</v>
      </c>
      <c r="P19" s="10">
        <v>2014</v>
      </c>
    </row>
    <row r="20" spans="1:16" ht="18" customHeight="1">
      <c r="A20" s="39">
        <v>41702</v>
      </c>
      <c r="B20" s="53"/>
      <c r="C20" s="33"/>
      <c r="D20" s="33"/>
      <c r="E20" s="35"/>
      <c r="F20" s="35" t="s">
        <v>18</v>
      </c>
      <c r="G20" s="37"/>
      <c r="H20" s="54"/>
      <c r="I20" s="55"/>
      <c r="L20" s="27" t="s">
        <v>6</v>
      </c>
      <c r="M20" s="27"/>
      <c r="N20" s="10">
        <v>10</v>
      </c>
      <c r="O20" s="56" t="s">
        <v>28</v>
      </c>
      <c r="P20" s="10">
        <v>2014</v>
      </c>
    </row>
    <row r="21" spans="1:16" ht="18" customHeight="1">
      <c r="A21" s="39">
        <v>41704</v>
      </c>
      <c r="B21" s="53"/>
      <c r="C21" s="33"/>
      <c r="D21" s="33"/>
      <c r="E21" s="35"/>
      <c r="F21" s="35" t="s">
        <v>18</v>
      </c>
      <c r="G21" s="37"/>
      <c r="H21" s="54"/>
      <c r="I21" s="55"/>
      <c r="L21" s="27" t="s">
        <v>7</v>
      </c>
      <c r="M21" s="27"/>
      <c r="N21" s="10">
        <v>10</v>
      </c>
      <c r="O21" s="56" t="s">
        <v>28</v>
      </c>
      <c r="P21" s="10">
        <v>2014</v>
      </c>
    </row>
    <row r="22" spans="1:16" ht="18" customHeight="1">
      <c r="A22" s="39">
        <v>41705</v>
      </c>
      <c r="B22" s="53"/>
      <c r="C22" s="33"/>
      <c r="D22" s="33"/>
      <c r="E22" s="35"/>
      <c r="F22" s="35" t="s">
        <v>21</v>
      </c>
      <c r="G22" s="37"/>
      <c r="H22" s="54"/>
      <c r="I22" s="55"/>
      <c r="L22" s="27" t="s">
        <v>6</v>
      </c>
      <c r="M22" s="27"/>
      <c r="N22" s="10">
        <v>10</v>
      </c>
      <c r="O22" s="56" t="s">
        <v>28</v>
      </c>
      <c r="P22" s="10">
        <v>2014</v>
      </c>
    </row>
    <row r="23" spans="1:16" ht="18" customHeight="1">
      <c r="A23" s="39">
        <v>41711</v>
      </c>
      <c r="B23" s="53"/>
      <c r="C23" s="33"/>
      <c r="D23" s="33"/>
      <c r="E23" s="35"/>
      <c r="F23" s="35" t="s">
        <v>21</v>
      </c>
      <c r="G23" s="37"/>
      <c r="H23" s="57"/>
      <c r="I23" s="55"/>
      <c r="L23" s="27" t="s">
        <v>6</v>
      </c>
      <c r="M23" s="27"/>
      <c r="N23" s="10">
        <v>11</v>
      </c>
      <c r="O23" s="56" t="s">
        <v>28</v>
      </c>
      <c r="P23" s="10">
        <v>2014</v>
      </c>
    </row>
    <row r="24" spans="1:16" ht="18" customHeight="1">
      <c r="A24" s="39">
        <v>41726</v>
      </c>
      <c r="B24" s="53"/>
      <c r="C24" s="33"/>
      <c r="D24" s="33"/>
      <c r="E24" s="35"/>
      <c r="F24" s="35" t="s">
        <v>18</v>
      </c>
      <c r="G24" s="37"/>
      <c r="H24" s="57"/>
      <c r="I24" s="55"/>
      <c r="L24" s="27" t="s">
        <v>6</v>
      </c>
      <c r="M24" s="27"/>
      <c r="N24" s="10">
        <v>13</v>
      </c>
      <c r="O24" s="56" t="s">
        <v>28</v>
      </c>
      <c r="P24" s="10">
        <v>2014</v>
      </c>
    </row>
    <row r="25" spans="1:16" ht="18" customHeight="1">
      <c r="A25" s="39">
        <v>41726</v>
      </c>
      <c r="B25" s="53"/>
      <c r="C25" s="33"/>
      <c r="D25" s="33"/>
      <c r="E25" s="35"/>
      <c r="F25" s="35" t="s">
        <v>19</v>
      </c>
      <c r="G25" s="37"/>
      <c r="H25" s="57"/>
      <c r="I25" s="55"/>
      <c r="L25" s="27" t="s">
        <v>6</v>
      </c>
      <c r="M25" s="27"/>
      <c r="N25" s="10">
        <v>13</v>
      </c>
      <c r="O25" s="56" t="s">
        <v>28</v>
      </c>
      <c r="P25" s="10">
        <v>2014</v>
      </c>
    </row>
    <row r="26" spans="1:16" ht="18" customHeight="1">
      <c r="A26" s="39">
        <v>41745</v>
      </c>
      <c r="B26" s="53"/>
      <c r="C26" s="33"/>
      <c r="D26" s="33"/>
      <c r="E26" s="35"/>
      <c r="F26" s="35" t="s">
        <v>19</v>
      </c>
      <c r="G26" s="37"/>
      <c r="H26" s="57"/>
      <c r="I26" s="55"/>
      <c r="L26" s="27" t="s">
        <v>6</v>
      </c>
      <c r="M26" s="27"/>
      <c r="N26" s="10">
        <v>16</v>
      </c>
      <c r="O26" s="56" t="s">
        <v>1</v>
      </c>
      <c r="P26" s="10">
        <v>2014</v>
      </c>
    </row>
    <row r="27" spans="1:16" ht="18" customHeight="1">
      <c r="A27" s="39">
        <v>41758</v>
      </c>
      <c r="B27" s="53"/>
      <c r="C27" s="33"/>
      <c r="D27" s="33"/>
      <c r="E27" s="35"/>
      <c r="F27" s="35" t="s">
        <v>19</v>
      </c>
      <c r="G27" s="37"/>
      <c r="H27" s="57"/>
      <c r="I27" s="55"/>
      <c r="L27" s="27" t="s">
        <v>6</v>
      </c>
      <c r="M27" s="27"/>
      <c r="N27" s="10">
        <v>18</v>
      </c>
      <c r="O27" s="56" t="s">
        <v>1</v>
      </c>
      <c r="P27" s="10">
        <v>2014</v>
      </c>
    </row>
    <row r="28" spans="1:16" ht="18" customHeight="1">
      <c r="A28" s="39">
        <v>41760</v>
      </c>
      <c r="B28" s="53"/>
      <c r="C28" s="33"/>
      <c r="D28" s="33"/>
      <c r="E28" s="35"/>
      <c r="F28" s="35" t="s">
        <v>18</v>
      </c>
      <c r="G28" s="37"/>
      <c r="H28" s="57"/>
      <c r="I28" s="55"/>
      <c r="L28" s="27" t="s">
        <v>6</v>
      </c>
      <c r="M28" s="27"/>
      <c r="N28" s="10">
        <v>18</v>
      </c>
      <c r="O28" s="56" t="s">
        <v>25</v>
      </c>
      <c r="P28" s="10">
        <v>2014</v>
      </c>
    </row>
    <row r="29" spans="1:16" ht="18" customHeight="1">
      <c r="A29" s="39">
        <v>41764</v>
      </c>
      <c r="B29" s="53"/>
      <c r="C29" s="33"/>
      <c r="D29" s="33"/>
      <c r="E29" s="35"/>
      <c r="F29" s="35" t="s">
        <v>22</v>
      </c>
      <c r="G29" s="37"/>
      <c r="H29" s="58"/>
      <c r="I29" s="37"/>
      <c r="L29" s="27" t="s">
        <v>6</v>
      </c>
      <c r="M29" s="27"/>
      <c r="N29" s="10">
        <v>19</v>
      </c>
      <c r="O29" s="56" t="s">
        <v>25</v>
      </c>
      <c r="P29" s="10">
        <v>2014</v>
      </c>
    </row>
    <row r="30" spans="1:16" ht="18" customHeight="1">
      <c r="A30" s="39">
        <v>41767</v>
      </c>
      <c r="B30" s="53"/>
      <c r="C30" s="33"/>
      <c r="D30" s="33"/>
      <c r="E30" s="35"/>
      <c r="F30" s="35" t="s">
        <v>18</v>
      </c>
      <c r="G30" s="37"/>
      <c r="H30" s="54"/>
      <c r="I30" s="55"/>
      <c r="L30" s="27" t="s">
        <v>7</v>
      </c>
      <c r="M30" s="27"/>
      <c r="N30" s="10">
        <v>19</v>
      </c>
      <c r="O30" s="56" t="s">
        <v>25</v>
      </c>
      <c r="P30" s="10">
        <v>2014</v>
      </c>
    </row>
    <row r="31" spans="1:16" ht="18" customHeight="1">
      <c r="A31" s="39">
        <v>41785</v>
      </c>
      <c r="B31" s="53"/>
      <c r="C31" s="33"/>
      <c r="D31" s="33"/>
      <c r="E31" s="35"/>
      <c r="F31" s="35" t="s">
        <v>18</v>
      </c>
      <c r="G31" s="37"/>
      <c r="H31" s="54"/>
      <c r="I31" s="55"/>
      <c r="L31" s="27" t="s">
        <v>7</v>
      </c>
      <c r="M31" s="27"/>
      <c r="N31" s="10">
        <v>22</v>
      </c>
      <c r="O31" s="56" t="s">
        <v>25</v>
      </c>
      <c r="P31" s="10">
        <v>2014</v>
      </c>
    </row>
    <row r="32" spans="1:16" ht="18" customHeight="1">
      <c r="A32" s="39">
        <v>41786</v>
      </c>
      <c r="B32" s="53"/>
      <c r="C32" s="33"/>
      <c r="D32" s="33"/>
      <c r="E32" s="35"/>
      <c r="F32" s="35" t="s">
        <v>19</v>
      </c>
      <c r="G32" s="37"/>
      <c r="H32" s="54"/>
      <c r="I32" s="55"/>
      <c r="L32" s="27" t="s">
        <v>6</v>
      </c>
      <c r="M32" s="27"/>
      <c r="N32" s="10">
        <v>22</v>
      </c>
      <c r="O32" s="56" t="s">
        <v>25</v>
      </c>
      <c r="P32" s="10">
        <v>2014</v>
      </c>
    </row>
    <row r="33" spans="1:16" ht="18" customHeight="1">
      <c r="A33" s="39">
        <v>41795</v>
      </c>
      <c r="B33" s="53"/>
      <c r="C33" s="33"/>
      <c r="D33" s="33"/>
      <c r="E33" s="35"/>
      <c r="F33" s="35" t="s">
        <v>21</v>
      </c>
      <c r="G33" s="37"/>
      <c r="H33" s="54"/>
      <c r="I33" s="55"/>
      <c r="L33" s="27" t="s">
        <v>6</v>
      </c>
      <c r="M33" s="27"/>
      <c r="N33" s="10">
        <v>23</v>
      </c>
      <c r="O33" s="56" t="s">
        <v>29</v>
      </c>
      <c r="P33" s="10">
        <v>2014</v>
      </c>
    </row>
    <row r="34" spans="1:16" ht="18" customHeight="1">
      <c r="A34" s="39">
        <v>41804</v>
      </c>
      <c r="B34" s="53"/>
      <c r="C34" s="33"/>
      <c r="D34" s="33"/>
      <c r="E34" s="35"/>
      <c r="F34" s="35" t="s">
        <v>21</v>
      </c>
      <c r="G34" s="37"/>
      <c r="H34" s="54"/>
      <c r="I34" s="55"/>
      <c r="L34" s="27" t="s">
        <v>6</v>
      </c>
      <c r="M34" s="27"/>
      <c r="N34" s="10">
        <v>24</v>
      </c>
      <c r="O34" s="56" t="s">
        <v>29</v>
      </c>
      <c r="P34" s="10">
        <v>2014</v>
      </c>
    </row>
    <row r="35" spans="1:16" ht="18" customHeight="1">
      <c r="A35" s="39">
        <v>41822</v>
      </c>
      <c r="B35" s="53"/>
      <c r="C35" s="33"/>
      <c r="D35" s="33"/>
      <c r="E35" s="35"/>
      <c r="F35" s="35" t="s">
        <v>19</v>
      </c>
      <c r="G35" s="37"/>
      <c r="H35" s="54"/>
      <c r="I35" s="55"/>
      <c r="L35" s="27" t="s">
        <v>6</v>
      </c>
      <c r="M35" s="27"/>
      <c r="N35" s="10">
        <v>27</v>
      </c>
      <c r="O35" s="56" t="s">
        <v>26</v>
      </c>
      <c r="P35" s="10">
        <v>2014</v>
      </c>
    </row>
    <row r="36" spans="1:16" ht="18" customHeight="1">
      <c r="A36" s="39">
        <v>41826</v>
      </c>
      <c r="B36" s="53"/>
      <c r="C36" s="33"/>
      <c r="D36" s="33"/>
      <c r="E36" s="35"/>
      <c r="F36" s="35" t="s">
        <v>18</v>
      </c>
      <c r="G36" s="37"/>
      <c r="H36" s="54"/>
      <c r="I36" s="55"/>
      <c r="L36" s="27" t="s">
        <v>7</v>
      </c>
      <c r="M36" s="27"/>
      <c r="N36" s="10">
        <v>28</v>
      </c>
      <c r="O36" s="56" t="s">
        <v>26</v>
      </c>
      <c r="P36" s="10">
        <v>2014</v>
      </c>
    </row>
    <row r="37" spans="1:16" ht="18" customHeight="1">
      <c r="A37" s="39">
        <v>41827</v>
      </c>
      <c r="B37" s="53"/>
      <c r="C37" s="33"/>
      <c r="D37" s="33"/>
      <c r="E37" s="35"/>
      <c r="F37" s="35" t="s">
        <v>19</v>
      </c>
      <c r="G37" s="37"/>
      <c r="H37" s="54"/>
      <c r="I37" s="55"/>
      <c r="L37" s="27" t="s">
        <v>6</v>
      </c>
      <c r="M37" s="27"/>
      <c r="N37" s="10">
        <v>28</v>
      </c>
      <c r="O37" s="56" t="s">
        <v>26</v>
      </c>
      <c r="P37" s="10">
        <v>2014</v>
      </c>
    </row>
    <row r="38" spans="1:16" ht="18" customHeight="1">
      <c r="A38" s="39">
        <v>41848</v>
      </c>
      <c r="B38" s="53"/>
      <c r="C38" s="33"/>
      <c r="D38" s="33"/>
      <c r="E38" s="35"/>
      <c r="F38" s="35" t="s">
        <v>21</v>
      </c>
      <c r="G38" s="37"/>
      <c r="H38" s="54"/>
      <c r="I38" s="55"/>
      <c r="L38" s="27" t="s">
        <v>7</v>
      </c>
      <c r="M38" s="27"/>
      <c r="N38" s="10">
        <v>31</v>
      </c>
      <c r="O38" s="56" t="s">
        <v>26</v>
      </c>
      <c r="P38" s="10">
        <v>2014</v>
      </c>
    </row>
    <row r="39" spans="1:16" ht="18" customHeight="1">
      <c r="A39" s="39">
        <v>41849</v>
      </c>
      <c r="B39" s="53"/>
      <c r="C39" s="33"/>
      <c r="D39" s="33"/>
      <c r="E39" s="35"/>
      <c r="F39" s="35" t="s">
        <v>21</v>
      </c>
      <c r="G39" s="37"/>
      <c r="H39" s="54"/>
      <c r="I39" s="55"/>
      <c r="L39" s="27" t="s">
        <v>6</v>
      </c>
      <c r="M39" s="27"/>
      <c r="N39" s="10">
        <v>31</v>
      </c>
      <c r="O39" s="56" t="s">
        <v>26</v>
      </c>
      <c r="P39" s="10">
        <v>2014</v>
      </c>
    </row>
    <row r="40" spans="1:16" ht="18" customHeight="1">
      <c r="A40" s="39">
        <v>41851</v>
      </c>
      <c r="B40" s="53"/>
      <c r="C40" s="33"/>
      <c r="D40" s="33"/>
      <c r="E40" s="35"/>
      <c r="F40" s="35" t="s">
        <v>21</v>
      </c>
      <c r="G40" s="37"/>
      <c r="H40" s="54"/>
      <c r="I40" s="55"/>
      <c r="L40" s="27" t="s">
        <v>6</v>
      </c>
      <c r="M40" s="27"/>
      <c r="N40" s="10">
        <v>31</v>
      </c>
      <c r="O40" s="56" t="s">
        <v>26</v>
      </c>
      <c r="P40" s="10">
        <v>2014</v>
      </c>
    </row>
    <row r="41" spans="1:16" ht="18" customHeight="1">
      <c r="A41" s="39">
        <v>41870</v>
      </c>
      <c r="B41" s="53"/>
      <c r="C41" s="33"/>
      <c r="D41" s="33"/>
      <c r="E41" s="35"/>
      <c r="F41" s="35" t="s">
        <v>21</v>
      </c>
      <c r="G41" s="37"/>
      <c r="H41" s="54"/>
      <c r="I41" s="55"/>
      <c r="L41" s="27" t="s">
        <v>6</v>
      </c>
      <c r="M41" s="27"/>
      <c r="N41" s="10">
        <v>34</v>
      </c>
      <c r="O41" s="56" t="s">
        <v>30</v>
      </c>
      <c r="P41" s="10">
        <v>2014</v>
      </c>
    </row>
    <row r="42" spans="1:16" ht="18" customHeight="1">
      <c r="A42" s="39">
        <v>41877</v>
      </c>
      <c r="B42" s="53"/>
      <c r="C42" s="33"/>
      <c r="D42" s="33"/>
      <c r="E42" s="35"/>
      <c r="F42" s="35" t="s">
        <v>18</v>
      </c>
      <c r="G42" s="37"/>
      <c r="H42" s="54"/>
      <c r="I42" s="55"/>
      <c r="L42" s="27" t="s">
        <v>6</v>
      </c>
      <c r="M42" s="27"/>
      <c r="N42" s="10">
        <v>35</v>
      </c>
      <c r="O42" s="56" t="s">
        <v>30</v>
      </c>
      <c r="P42" s="10">
        <v>2014</v>
      </c>
    </row>
    <row r="43" spans="1:16" ht="18" customHeight="1">
      <c r="A43" s="39">
        <v>41878</v>
      </c>
      <c r="B43" s="53"/>
      <c r="C43" s="33"/>
      <c r="D43" s="33"/>
      <c r="E43" s="35"/>
      <c r="F43" s="35" t="s">
        <v>18</v>
      </c>
      <c r="G43" s="37"/>
      <c r="H43" s="54"/>
      <c r="I43" s="55"/>
      <c r="L43" s="27" t="s">
        <v>7</v>
      </c>
      <c r="M43" s="27"/>
      <c r="N43" s="10">
        <v>35</v>
      </c>
      <c r="O43" s="56" t="s">
        <v>30</v>
      </c>
      <c r="P43" s="10">
        <v>2014</v>
      </c>
    </row>
    <row r="44" spans="1:16" ht="18" customHeight="1">
      <c r="A44" s="39">
        <v>41884</v>
      </c>
      <c r="B44" s="53"/>
      <c r="C44" s="33"/>
      <c r="D44" s="33"/>
      <c r="E44" s="35"/>
      <c r="F44" s="35" t="s">
        <v>21</v>
      </c>
      <c r="G44" s="37"/>
      <c r="H44" s="54"/>
      <c r="I44" s="55"/>
      <c r="L44" s="27" t="s">
        <v>6</v>
      </c>
      <c r="M44" s="27"/>
      <c r="N44" s="10">
        <v>36</v>
      </c>
      <c r="O44" s="56" t="s">
        <v>31</v>
      </c>
      <c r="P44" s="10">
        <v>2014</v>
      </c>
    </row>
    <row r="45" spans="1:16" ht="18" customHeight="1">
      <c r="A45" s="39">
        <v>41892</v>
      </c>
      <c r="B45" s="53"/>
      <c r="C45" s="33"/>
      <c r="D45" s="33"/>
      <c r="E45" s="35"/>
      <c r="F45" s="35" t="s">
        <v>19</v>
      </c>
      <c r="G45" s="37"/>
      <c r="H45" s="54"/>
      <c r="I45" s="55"/>
      <c r="L45" s="27" t="s">
        <v>6</v>
      </c>
      <c r="M45" s="27"/>
      <c r="N45" s="10">
        <v>37</v>
      </c>
      <c r="O45" s="56" t="s">
        <v>31</v>
      </c>
      <c r="P45" s="10">
        <v>2014</v>
      </c>
    </row>
    <row r="46" spans="1:16" ht="18" customHeight="1">
      <c r="A46" s="39">
        <v>41898</v>
      </c>
      <c r="B46" s="53"/>
      <c r="C46" s="33"/>
      <c r="D46" s="33"/>
      <c r="E46" s="35"/>
      <c r="F46" s="35" t="s">
        <v>19</v>
      </c>
      <c r="G46" s="37"/>
      <c r="H46" s="54"/>
      <c r="I46" s="55"/>
      <c r="L46" s="27" t="s">
        <v>6</v>
      </c>
      <c r="M46" s="27"/>
      <c r="N46" s="10">
        <v>38</v>
      </c>
      <c r="O46" s="56" t="s">
        <v>31</v>
      </c>
      <c r="P46" s="10">
        <v>2014</v>
      </c>
    </row>
    <row r="47" spans="1:16" ht="18" customHeight="1">
      <c r="A47" s="39">
        <v>41940</v>
      </c>
      <c r="B47" s="53"/>
      <c r="C47" s="33"/>
      <c r="D47" s="33"/>
      <c r="E47" s="35"/>
      <c r="F47" s="35" t="s">
        <v>18</v>
      </c>
      <c r="G47" s="37"/>
      <c r="H47" s="54"/>
      <c r="I47" s="55"/>
      <c r="L47" s="27" t="s">
        <v>6</v>
      </c>
      <c r="M47" s="27"/>
      <c r="N47" s="10">
        <v>44</v>
      </c>
      <c r="O47" s="56" t="s">
        <v>32</v>
      </c>
      <c r="P47" s="10">
        <v>2014</v>
      </c>
    </row>
    <row r="48" spans="1:16" ht="18" customHeight="1">
      <c r="A48" s="39">
        <v>41940</v>
      </c>
      <c r="B48" s="53"/>
      <c r="C48" s="33"/>
      <c r="D48" s="33"/>
      <c r="E48" s="35"/>
      <c r="F48" s="35" t="s">
        <v>18</v>
      </c>
      <c r="G48" s="37"/>
      <c r="H48" s="54"/>
      <c r="I48" s="55"/>
      <c r="L48" s="27" t="s">
        <v>6</v>
      </c>
      <c r="M48" s="27"/>
      <c r="N48" s="10">
        <v>44</v>
      </c>
      <c r="O48" s="56" t="s">
        <v>32</v>
      </c>
      <c r="P48" s="10">
        <v>2014</v>
      </c>
    </row>
    <row r="49" spans="1:16" ht="18" customHeight="1">
      <c r="A49" s="39">
        <v>41947</v>
      </c>
      <c r="B49" s="53"/>
      <c r="C49" s="33"/>
      <c r="D49" s="33"/>
      <c r="E49" s="35"/>
      <c r="F49" s="35" t="s">
        <v>18</v>
      </c>
      <c r="G49" s="37"/>
      <c r="H49" s="54"/>
      <c r="I49" s="55"/>
      <c r="L49" s="27" t="s">
        <v>6</v>
      </c>
      <c r="M49" s="27"/>
      <c r="N49" s="10">
        <v>45</v>
      </c>
      <c r="O49" s="56" t="s">
        <v>27</v>
      </c>
      <c r="P49" s="10">
        <v>2014</v>
      </c>
    </row>
    <row r="50" spans="1:16" ht="18" customHeight="1">
      <c r="A50" s="39">
        <v>41949</v>
      </c>
      <c r="B50" s="53"/>
      <c r="C50" s="33"/>
      <c r="D50" s="33"/>
      <c r="E50" s="35"/>
      <c r="F50" s="35" t="s">
        <v>19</v>
      </c>
      <c r="G50" s="37"/>
      <c r="H50" s="54"/>
      <c r="I50" s="55"/>
      <c r="L50" s="27" t="s">
        <v>6</v>
      </c>
      <c r="M50" s="27"/>
      <c r="N50" s="10">
        <v>45</v>
      </c>
      <c r="O50" s="56" t="s">
        <v>27</v>
      </c>
      <c r="P50" s="10">
        <v>2014</v>
      </c>
    </row>
    <row r="51" spans="1:16" ht="18" customHeight="1">
      <c r="A51" s="39">
        <v>41967</v>
      </c>
      <c r="B51" s="53"/>
      <c r="C51" s="33"/>
      <c r="D51" s="33"/>
      <c r="E51" s="35"/>
      <c r="F51" s="35" t="s">
        <v>19</v>
      </c>
      <c r="G51" s="37"/>
      <c r="H51" s="54"/>
      <c r="I51" s="55"/>
      <c r="L51" s="27" t="s">
        <v>6</v>
      </c>
      <c r="M51" s="27"/>
      <c r="N51" s="10">
        <v>48</v>
      </c>
      <c r="O51" s="56" t="s">
        <v>27</v>
      </c>
      <c r="P51" s="10">
        <v>2014</v>
      </c>
    </row>
    <row r="52" spans="1:16" ht="18" customHeight="1">
      <c r="A52" s="39">
        <v>41979</v>
      </c>
      <c r="B52" s="53"/>
      <c r="C52" s="33"/>
      <c r="D52" s="33"/>
      <c r="E52" s="35"/>
      <c r="F52" s="35" t="s">
        <v>19</v>
      </c>
      <c r="G52" s="37"/>
      <c r="H52" s="54"/>
      <c r="I52" s="55"/>
      <c r="L52" s="27" t="s">
        <v>7</v>
      </c>
      <c r="M52" s="27"/>
      <c r="N52" s="10">
        <v>49</v>
      </c>
      <c r="O52" s="56" t="s">
        <v>0</v>
      </c>
      <c r="P52" s="10">
        <v>2014</v>
      </c>
    </row>
    <row r="53" spans="1:16" ht="18" customHeight="1">
      <c r="A53" s="39">
        <v>41984</v>
      </c>
      <c r="B53" s="53"/>
      <c r="C53" s="33"/>
      <c r="D53" s="33"/>
      <c r="E53" s="35"/>
      <c r="F53" s="35" t="s">
        <v>19</v>
      </c>
      <c r="G53" s="37"/>
      <c r="H53" s="54"/>
      <c r="I53" s="55"/>
      <c r="L53" s="27" t="s">
        <v>6</v>
      </c>
      <c r="M53" s="27"/>
      <c r="N53" s="10">
        <v>50</v>
      </c>
      <c r="O53" s="56" t="s">
        <v>0</v>
      </c>
      <c r="P53" s="10">
        <v>2014</v>
      </c>
    </row>
    <row r="54" spans="1:16" ht="18" customHeight="1">
      <c r="A54" s="39">
        <v>41999</v>
      </c>
      <c r="B54" s="53"/>
      <c r="C54" s="33"/>
      <c r="D54" s="33"/>
      <c r="E54" s="35"/>
      <c r="F54" s="35" t="s">
        <v>21</v>
      </c>
      <c r="G54" s="37"/>
      <c r="H54" s="54"/>
      <c r="I54" s="55"/>
      <c r="L54" s="27" t="s">
        <v>7</v>
      </c>
      <c r="M54" s="27"/>
      <c r="N54" s="10">
        <v>52</v>
      </c>
      <c r="O54" s="56" t="s">
        <v>0</v>
      </c>
      <c r="P54" s="10">
        <v>2014</v>
      </c>
    </row>
    <row r="55" spans="1:16" ht="18" customHeight="1">
      <c r="A55" s="39">
        <v>42003</v>
      </c>
      <c r="B55" s="53"/>
      <c r="C55" s="33"/>
      <c r="D55" s="33"/>
      <c r="E55" s="35"/>
      <c r="F55" s="35" t="s">
        <v>21</v>
      </c>
      <c r="G55" s="37"/>
      <c r="H55" s="54"/>
      <c r="I55" s="55"/>
      <c r="L55" s="27" t="s">
        <v>7</v>
      </c>
      <c r="M55" s="27"/>
      <c r="N55" s="10">
        <v>53</v>
      </c>
      <c r="O55" s="56" t="s">
        <v>0</v>
      </c>
      <c r="P55" s="10">
        <v>2014</v>
      </c>
    </row>
    <row r="56" spans="1:16" ht="18" customHeight="1">
      <c r="A56" s="39">
        <v>42011</v>
      </c>
      <c r="B56" s="53"/>
      <c r="C56" s="33"/>
      <c r="D56" s="33"/>
      <c r="E56" s="35"/>
      <c r="F56" s="35" t="s">
        <v>21</v>
      </c>
      <c r="G56" s="37"/>
      <c r="H56" s="54"/>
      <c r="I56" s="55"/>
      <c r="L56" s="27" t="s">
        <v>6</v>
      </c>
      <c r="M56" s="27"/>
      <c r="N56" s="10">
        <v>1</v>
      </c>
      <c r="O56" s="56" t="s">
        <v>2</v>
      </c>
      <c r="P56" s="10">
        <v>2015</v>
      </c>
    </row>
    <row r="57" spans="1:16" ht="18" customHeight="1">
      <c r="A57" s="39">
        <v>42011</v>
      </c>
      <c r="B57" s="53"/>
      <c r="C57" s="33"/>
      <c r="D57" s="33"/>
      <c r="E57" s="35"/>
      <c r="F57" s="35" t="s">
        <v>18</v>
      </c>
      <c r="G57" s="37"/>
      <c r="H57" s="54"/>
      <c r="I57" s="55"/>
      <c r="L57" s="27" t="s">
        <v>7</v>
      </c>
      <c r="M57" s="27"/>
      <c r="N57" s="10">
        <v>1</v>
      </c>
      <c r="O57" s="56" t="s">
        <v>2</v>
      </c>
      <c r="P57" s="10">
        <v>2015</v>
      </c>
    </row>
    <row r="58" spans="1:16" ht="18" customHeight="1">
      <c r="A58" s="39">
        <v>42023</v>
      </c>
      <c r="B58" s="53"/>
      <c r="C58" s="33"/>
      <c r="D58" s="33"/>
      <c r="E58" s="35"/>
      <c r="F58" s="35" t="s">
        <v>21</v>
      </c>
      <c r="G58" s="37"/>
      <c r="H58" s="54"/>
      <c r="I58" s="55"/>
      <c r="L58" s="27" t="s">
        <v>6</v>
      </c>
      <c r="M58" s="27"/>
      <c r="N58" s="10">
        <v>3</v>
      </c>
      <c r="O58" s="56" t="s">
        <v>2</v>
      </c>
      <c r="P58" s="10">
        <v>2015</v>
      </c>
    </row>
    <row r="59" spans="1:16" ht="18" customHeight="1">
      <c r="A59" s="39">
        <v>42024</v>
      </c>
      <c r="B59" s="53"/>
      <c r="C59" s="33"/>
      <c r="D59" s="33"/>
      <c r="E59" s="35"/>
      <c r="F59" s="35" t="s">
        <v>18</v>
      </c>
      <c r="G59" s="37"/>
      <c r="H59" s="54"/>
      <c r="I59" s="55"/>
      <c r="L59" s="27" t="s">
        <v>6</v>
      </c>
      <c r="M59" s="27"/>
      <c r="N59" s="10">
        <v>3</v>
      </c>
      <c r="O59" s="56" t="s">
        <v>2</v>
      </c>
      <c r="P59" s="10">
        <v>2015</v>
      </c>
    </row>
    <row r="60" spans="1:16" ht="18" customHeight="1">
      <c r="A60" s="39">
        <v>42024</v>
      </c>
      <c r="B60" s="53"/>
      <c r="C60" s="33"/>
      <c r="D60" s="33"/>
      <c r="E60" s="35"/>
      <c r="F60" s="35" t="s">
        <v>21</v>
      </c>
      <c r="G60" s="37"/>
      <c r="H60" s="54"/>
      <c r="I60" s="55"/>
      <c r="L60" s="27" t="s">
        <v>7</v>
      </c>
      <c r="M60" s="27"/>
      <c r="N60" s="10">
        <v>3</v>
      </c>
      <c r="O60" s="56" t="s">
        <v>2</v>
      </c>
      <c r="P60" s="10">
        <v>2015</v>
      </c>
    </row>
    <row r="61" spans="1:16" ht="18" customHeight="1">
      <c r="A61" s="39">
        <v>42031</v>
      </c>
      <c r="B61" s="53"/>
      <c r="C61" s="33"/>
      <c r="D61" s="33"/>
      <c r="E61" s="35"/>
      <c r="F61" s="35" t="s">
        <v>21</v>
      </c>
      <c r="G61" s="37"/>
      <c r="H61" s="54"/>
      <c r="I61" s="55"/>
      <c r="L61" s="27" t="s">
        <v>7</v>
      </c>
      <c r="M61" s="27"/>
      <c r="N61" s="10">
        <v>4</v>
      </c>
      <c r="O61" s="56" t="s">
        <v>2</v>
      </c>
      <c r="P61" s="10">
        <v>2015</v>
      </c>
    </row>
    <row r="62" spans="1:16" ht="18" customHeight="1">
      <c r="A62" s="39">
        <v>42034</v>
      </c>
      <c r="B62" s="53"/>
      <c r="C62" s="33"/>
      <c r="D62" s="33"/>
      <c r="E62" s="35"/>
      <c r="F62" s="35" t="s">
        <v>21</v>
      </c>
      <c r="G62" s="37"/>
      <c r="H62" s="54"/>
      <c r="I62" s="55"/>
      <c r="L62" s="27" t="s">
        <v>7</v>
      </c>
      <c r="M62" s="27"/>
      <c r="N62" s="10">
        <v>4</v>
      </c>
      <c r="O62" s="56" t="s">
        <v>2</v>
      </c>
      <c r="P62" s="10">
        <v>2015</v>
      </c>
    </row>
    <row r="63" spans="1:16" ht="18" customHeight="1">
      <c r="A63" s="39">
        <v>42044</v>
      </c>
      <c r="B63" s="53"/>
      <c r="C63" s="33"/>
      <c r="D63" s="33"/>
      <c r="E63" s="35"/>
      <c r="F63" s="35" t="s">
        <v>18</v>
      </c>
      <c r="G63" s="37"/>
      <c r="H63" s="54"/>
      <c r="I63" s="55"/>
      <c r="L63" s="27" t="s">
        <v>7</v>
      </c>
      <c r="M63" s="27"/>
      <c r="N63" s="10">
        <v>6</v>
      </c>
      <c r="O63" s="56" t="s">
        <v>4</v>
      </c>
      <c r="P63" s="10">
        <v>2015</v>
      </c>
    </row>
    <row r="64" spans="1:16" ht="18" customHeight="1">
      <c r="A64" s="39">
        <v>42060</v>
      </c>
      <c r="B64" s="53"/>
      <c r="C64" s="33"/>
      <c r="D64" s="33"/>
      <c r="E64" s="35"/>
      <c r="F64" s="35" t="s">
        <v>18</v>
      </c>
      <c r="G64" s="37"/>
      <c r="H64" s="54"/>
      <c r="I64" s="55"/>
      <c r="L64" s="27" t="s">
        <v>6</v>
      </c>
      <c r="M64" s="27"/>
      <c r="N64" s="10">
        <v>8</v>
      </c>
      <c r="O64" s="56" t="s">
        <v>4</v>
      </c>
      <c r="P64" s="10">
        <v>2015</v>
      </c>
    </row>
    <row r="65" spans="1:16" ht="18" customHeight="1">
      <c r="A65" s="39">
        <v>42060</v>
      </c>
      <c r="B65" s="53"/>
      <c r="C65" s="33"/>
      <c r="D65" s="33"/>
      <c r="E65" s="35"/>
      <c r="F65" s="35" t="s">
        <v>22</v>
      </c>
      <c r="G65" s="37"/>
      <c r="H65" s="59"/>
      <c r="I65" s="55"/>
      <c r="L65" s="27" t="s">
        <v>6</v>
      </c>
      <c r="M65" s="27"/>
      <c r="N65" s="10">
        <v>8</v>
      </c>
      <c r="O65" s="56" t="s">
        <v>4</v>
      </c>
      <c r="P65" s="10">
        <v>2015</v>
      </c>
    </row>
    <row r="66" spans="1:16" ht="18" customHeight="1">
      <c r="A66" s="39">
        <v>42070</v>
      </c>
      <c r="B66" s="53"/>
      <c r="C66" s="33"/>
      <c r="D66" s="33"/>
      <c r="E66" s="35"/>
      <c r="F66" s="35" t="s">
        <v>21</v>
      </c>
      <c r="G66" s="37"/>
      <c r="H66" s="54"/>
      <c r="I66" s="55"/>
      <c r="L66" s="27" t="s">
        <v>6</v>
      </c>
      <c r="M66" s="27"/>
      <c r="N66" s="10">
        <v>9</v>
      </c>
      <c r="O66" s="56" t="s">
        <v>28</v>
      </c>
      <c r="P66" s="10">
        <v>2015</v>
      </c>
    </row>
    <row r="67" spans="1:16" ht="18" customHeight="1">
      <c r="A67" s="39">
        <v>42085</v>
      </c>
      <c r="B67" s="53"/>
      <c r="C67" s="33"/>
      <c r="D67" s="33"/>
      <c r="E67" s="35"/>
      <c r="F67" s="35" t="s">
        <v>21</v>
      </c>
      <c r="G67" s="37"/>
      <c r="H67" s="54"/>
      <c r="I67" s="55"/>
      <c r="L67" s="27" t="s">
        <v>7</v>
      </c>
      <c r="M67" s="27"/>
      <c r="N67" s="10">
        <v>12</v>
      </c>
      <c r="O67" s="56" t="s">
        <v>28</v>
      </c>
      <c r="P67" s="10">
        <v>2015</v>
      </c>
    </row>
    <row r="68" spans="1:16" ht="18" customHeight="1">
      <c r="A68" s="39">
        <v>42085</v>
      </c>
      <c r="B68" s="53"/>
      <c r="C68" s="33"/>
      <c r="D68" s="33"/>
      <c r="E68" s="35"/>
      <c r="F68" s="35" t="s">
        <v>21</v>
      </c>
      <c r="G68" s="37"/>
      <c r="H68" s="54"/>
      <c r="I68" s="55"/>
      <c r="L68" s="27" t="s">
        <v>7</v>
      </c>
      <c r="M68" s="27"/>
      <c r="N68" s="10">
        <v>12</v>
      </c>
      <c r="O68" s="56" t="s">
        <v>28</v>
      </c>
      <c r="P68" s="10">
        <v>2015</v>
      </c>
    </row>
    <row r="69" spans="1:16" ht="18" customHeight="1">
      <c r="A69" s="39">
        <v>42110</v>
      </c>
      <c r="B69" s="53"/>
      <c r="C69" s="33"/>
      <c r="D69" s="33"/>
      <c r="E69" s="35"/>
      <c r="F69" s="35" t="s">
        <v>21</v>
      </c>
      <c r="G69" s="37"/>
      <c r="H69" s="54"/>
      <c r="I69" s="55"/>
      <c r="L69" s="27" t="s">
        <v>6</v>
      </c>
      <c r="M69" s="27"/>
      <c r="N69" s="10">
        <v>15</v>
      </c>
      <c r="O69" s="56" t="s">
        <v>1</v>
      </c>
      <c r="P69" s="10">
        <v>2015</v>
      </c>
    </row>
    <row r="70" spans="1:16" ht="18" customHeight="1">
      <c r="A70" s="39">
        <v>42116</v>
      </c>
      <c r="B70" s="53"/>
      <c r="C70" s="33"/>
      <c r="D70" s="33"/>
      <c r="E70" s="35"/>
      <c r="F70" s="35" t="s">
        <v>18</v>
      </c>
      <c r="G70" s="37"/>
      <c r="H70" s="54"/>
      <c r="I70" s="55"/>
      <c r="L70" s="27" t="s">
        <v>6</v>
      </c>
      <c r="M70" s="27"/>
      <c r="N70" s="10">
        <v>16</v>
      </c>
      <c r="O70" s="56" t="s">
        <v>1</v>
      </c>
      <c r="P70" s="10">
        <v>2015</v>
      </c>
    </row>
    <row r="71" spans="1:16" ht="18" customHeight="1">
      <c r="A71" s="39">
        <v>42116</v>
      </c>
      <c r="B71" s="53"/>
      <c r="C71" s="33"/>
      <c r="D71" s="33"/>
      <c r="E71" s="35"/>
      <c r="F71" s="35" t="s">
        <v>21</v>
      </c>
      <c r="G71" s="37"/>
      <c r="H71" s="54"/>
      <c r="I71" s="55"/>
      <c r="L71" s="27" t="s">
        <v>6</v>
      </c>
      <c r="M71" s="27"/>
      <c r="N71" s="10">
        <v>16</v>
      </c>
      <c r="O71" s="56" t="s">
        <v>1</v>
      </c>
      <c r="P71" s="10">
        <v>2015</v>
      </c>
    </row>
    <row r="72" spans="1:16" ht="18" customHeight="1">
      <c r="A72" s="39">
        <v>42136</v>
      </c>
      <c r="B72" s="53"/>
      <c r="C72" s="33"/>
      <c r="D72" s="33"/>
      <c r="E72" s="35"/>
      <c r="F72" s="35" t="s">
        <v>21</v>
      </c>
      <c r="G72" s="37"/>
      <c r="H72" s="54"/>
      <c r="I72" s="55"/>
      <c r="L72" s="27" t="s">
        <v>6</v>
      </c>
      <c r="M72" s="27"/>
      <c r="N72" s="10">
        <v>19</v>
      </c>
      <c r="O72" s="56" t="s">
        <v>25</v>
      </c>
      <c r="P72" s="10">
        <v>2015</v>
      </c>
    </row>
    <row r="73" spans="1:16" ht="18" customHeight="1">
      <c r="A73" s="39">
        <v>42137</v>
      </c>
      <c r="B73" s="53"/>
      <c r="C73" s="33"/>
      <c r="D73" s="33"/>
      <c r="E73" s="35"/>
      <c r="F73" s="35" t="s">
        <v>18</v>
      </c>
      <c r="G73" s="37"/>
      <c r="H73" s="54"/>
      <c r="I73" s="55"/>
      <c r="L73" s="27" t="s">
        <v>6</v>
      </c>
      <c r="M73" s="27"/>
      <c r="N73" s="10">
        <v>19</v>
      </c>
      <c r="O73" s="56" t="s">
        <v>25</v>
      </c>
      <c r="P73" s="10">
        <v>2015</v>
      </c>
    </row>
    <row r="74" spans="1:16" ht="18" customHeight="1">
      <c r="A74" s="39">
        <v>42151</v>
      </c>
      <c r="B74" s="53"/>
      <c r="C74" s="33"/>
      <c r="D74" s="33"/>
      <c r="E74" s="35"/>
      <c r="F74" s="35" t="s">
        <v>18</v>
      </c>
      <c r="G74" s="37"/>
      <c r="H74" s="54"/>
      <c r="I74" s="55"/>
      <c r="L74" s="27" t="s">
        <v>6</v>
      </c>
      <c r="M74" s="27"/>
      <c r="N74" s="10">
        <v>21</v>
      </c>
      <c r="O74" s="56" t="s">
        <v>25</v>
      </c>
      <c r="P74" s="10">
        <v>2015</v>
      </c>
    </row>
    <row r="75" spans="1:16" ht="18" customHeight="1">
      <c r="A75" s="39">
        <v>42190</v>
      </c>
      <c r="B75" s="53"/>
      <c r="C75" s="33"/>
      <c r="D75" s="33"/>
      <c r="E75" s="35"/>
      <c r="F75" s="35" t="s">
        <v>18</v>
      </c>
      <c r="G75" s="37"/>
      <c r="H75" s="54"/>
      <c r="I75" s="55"/>
      <c r="L75" s="27" t="s">
        <v>7</v>
      </c>
      <c r="M75" s="27"/>
      <c r="N75" s="10">
        <v>27</v>
      </c>
      <c r="O75" s="56" t="s">
        <v>26</v>
      </c>
      <c r="P75" s="10">
        <v>2015</v>
      </c>
    </row>
    <row r="76" spans="1:16" ht="18" customHeight="1">
      <c r="A76" s="39">
        <v>42192</v>
      </c>
      <c r="B76" s="53"/>
      <c r="C76" s="33"/>
      <c r="D76" s="33"/>
      <c r="E76" s="35"/>
      <c r="F76" s="35" t="s">
        <v>21</v>
      </c>
      <c r="G76" s="37"/>
      <c r="H76" s="54"/>
      <c r="I76" s="55"/>
      <c r="L76" s="27" t="s">
        <v>6</v>
      </c>
      <c r="M76" s="27"/>
      <c r="N76" s="10">
        <v>27</v>
      </c>
      <c r="O76" s="56" t="s">
        <v>26</v>
      </c>
      <c r="P76" s="10">
        <v>2015</v>
      </c>
    </row>
    <row r="77" spans="1:16" ht="18" customHeight="1">
      <c r="A77" s="39">
        <v>42195</v>
      </c>
      <c r="B77" s="53"/>
      <c r="C77" s="33"/>
      <c r="D77" s="33"/>
      <c r="E77" s="35"/>
      <c r="F77" s="35" t="s">
        <v>18</v>
      </c>
      <c r="G77" s="37"/>
      <c r="H77" s="54"/>
      <c r="I77" s="55"/>
      <c r="L77" s="27" t="s">
        <v>7</v>
      </c>
      <c r="M77" s="27"/>
      <c r="N77" s="10">
        <v>27</v>
      </c>
      <c r="O77" s="56" t="s">
        <v>26</v>
      </c>
      <c r="P77" s="10">
        <v>2015</v>
      </c>
    </row>
    <row r="78" spans="1:16" ht="18" customHeight="1">
      <c r="A78" s="39">
        <v>42202</v>
      </c>
      <c r="B78" s="53"/>
      <c r="C78" s="33"/>
      <c r="D78" s="33"/>
      <c r="E78" s="35"/>
      <c r="F78" s="35" t="s">
        <v>19</v>
      </c>
      <c r="G78" s="37"/>
      <c r="H78" s="54"/>
      <c r="I78" s="55"/>
      <c r="L78" s="27" t="s">
        <v>6</v>
      </c>
      <c r="M78" s="27"/>
      <c r="N78" s="10">
        <v>28</v>
      </c>
      <c r="O78" s="56" t="s">
        <v>26</v>
      </c>
      <c r="P78" s="10">
        <v>2015</v>
      </c>
    </row>
    <row r="79" spans="1:16" ht="18" customHeight="1">
      <c r="A79" s="39">
        <v>42211</v>
      </c>
      <c r="B79" s="53"/>
      <c r="C79" s="33"/>
      <c r="D79" s="33"/>
      <c r="E79" s="35"/>
      <c r="F79" s="35" t="s">
        <v>19</v>
      </c>
      <c r="G79" s="37"/>
      <c r="H79" s="54"/>
      <c r="I79" s="55"/>
      <c r="L79" s="27" t="s">
        <v>7</v>
      </c>
      <c r="M79" s="27"/>
      <c r="N79" s="10">
        <v>30</v>
      </c>
      <c r="O79" s="56" t="s">
        <v>26</v>
      </c>
      <c r="P79" s="10">
        <v>2015</v>
      </c>
    </row>
    <row r="80" spans="1:16" ht="18" customHeight="1">
      <c r="A80" s="39">
        <v>42214</v>
      </c>
      <c r="B80" s="53"/>
      <c r="C80" s="33"/>
      <c r="D80" s="33"/>
      <c r="E80" s="35"/>
      <c r="F80" s="35" t="s">
        <v>18</v>
      </c>
      <c r="G80" s="37"/>
      <c r="H80" s="54"/>
      <c r="I80" s="55"/>
      <c r="L80" s="27" t="s">
        <v>6</v>
      </c>
      <c r="M80" s="27"/>
      <c r="N80" s="10">
        <v>30</v>
      </c>
      <c r="O80" s="56" t="s">
        <v>26</v>
      </c>
      <c r="P80" s="10">
        <v>2015</v>
      </c>
    </row>
    <row r="81" spans="1:16" ht="18" customHeight="1">
      <c r="A81" s="39">
        <v>42220</v>
      </c>
      <c r="B81" s="53"/>
      <c r="C81" s="33"/>
      <c r="D81" s="33"/>
      <c r="E81" s="35"/>
      <c r="F81" s="35" t="s">
        <v>18</v>
      </c>
      <c r="G81" s="37"/>
      <c r="H81" s="54"/>
      <c r="I81" s="55"/>
      <c r="L81" s="27" t="s">
        <v>6</v>
      </c>
      <c r="M81" s="27"/>
      <c r="N81" s="10">
        <v>31</v>
      </c>
      <c r="O81" s="56" t="s">
        <v>30</v>
      </c>
      <c r="P81" s="10">
        <v>2015</v>
      </c>
    </row>
    <row r="82" spans="1:16" ht="18" customHeight="1">
      <c r="A82" s="39">
        <v>42226</v>
      </c>
      <c r="B82" s="53"/>
      <c r="C82" s="33"/>
      <c r="D82" s="33"/>
      <c r="E82" s="35"/>
      <c r="F82" s="35" t="s">
        <v>18</v>
      </c>
      <c r="G82" s="37"/>
      <c r="H82" s="54"/>
      <c r="I82" s="55"/>
      <c r="L82" s="27" t="s">
        <v>6</v>
      </c>
      <c r="M82" s="27"/>
      <c r="N82" s="10">
        <v>32</v>
      </c>
      <c r="O82" s="56" t="s">
        <v>30</v>
      </c>
      <c r="P82" s="10">
        <v>2015</v>
      </c>
    </row>
    <row r="83" spans="1:16" ht="18" customHeight="1">
      <c r="A83" s="39">
        <v>42228</v>
      </c>
      <c r="B83" s="53"/>
      <c r="C83" s="33"/>
      <c r="D83" s="33"/>
      <c r="E83" s="35"/>
      <c r="F83" s="35" t="s">
        <v>21</v>
      </c>
      <c r="G83" s="37"/>
      <c r="H83" s="54"/>
      <c r="I83" s="55"/>
      <c r="L83" s="27" t="s">
        <v>7</v>
      </c>
      <c r="M83" s="27"/>
      <c r="N83" s="10">
        <v>32</v>
      </c>
      <c r="O83" s="56" t="s">
        <v>30</v>
      </c>
      <c r="P83" s="10">
        <v>2015</v>
      </c>
    </row>
    <row r="84" spans="1:16" ht="18" customHeight="1">
      <c r="A84" s="39">
        <v>42237</v>
      </c>
      <c r="B84" s="53"/>
      <c r="C84" s="33"/>
      <c r="D84" s="33"/>
      <c r="E84" s="35"/>
      <c r="F84" s="35" t="s">
        <v>18</v>
      </c>
      <c r="G84" s="37"/>
      <c r="H84" s="54"/>
      <c r="I84" s="55"/>
      <c r="L84" s="27" t="s">
        <v>7</v>
      </c>
      <c r="M84" s="27"/>
      <c r="N84" s="10">
        <v>33</v>
      </c>
      <c r="O84" s="56" t="s">
        <v>30</v>
      </c>
      <c r="P84" s="10">
        <v>2015</v>
      </c>
    </row>
    <row r="85" spans="1:16" ht="18" customHeight="1">
      <c r="A85" s="39">
        <v>42241</v>
      </c>
      <c r="B85" s="53"/>
      <c r="C85" s="33"/>
      <c r="D85" s="33"/>
      <c r="E85" s="35"/>
      <c r="F85" s="35" t="s">
        <v>18</v>
      </c>
      <c r="G85" s="37"/>
      <c r="H85" s="54"/>
      <c r="I85" s="55"/>
      <c r="L85" s="27" t="s">
        <v>7</v>
      </c>
      <c r="M85" s="27"/>
      <c r="N85" s="10">
        <v>34</v>
      </c>
      <c r="O85" s="56" t="s">
        <v>30</v>
      </c>
      <c r="P85" s="10">
        <v>2015</v>
      </c>
    </row>
    <row r="86" spans="1:16" ht="18" customHeight="1">
      <c r="A86" s="39">
        <v>42245</v>
      </c>
      <c r="B86" s="53"/>
      <c r="C86" s="33"/>
      <c r="D86" s="33"/>
      <c r="E86" s="35"/>
      <c r="F86" s="35" t="s">
        <v>21</v>
      </c>
      <c r="G86" s="37"/>
      <c r="H86" s="54"/>
      <c r="I86" s="55"/>
      <c r="L86" s="27" t="s">
        <v>6</v>
      </c>
      <c r="M86" s="27"/>
      <c r="N86" s="10">
        <v>34</v>
      </c>
      <c r="O86" s="56" t="s">
        <v>30</v>
      </c>
      <c r="P86" s="10">
        <v>2015</v>
      </c>
    </row>
    <row r="87" spans="1:16" ht="18" customHeight="1">
      <c r="A87" s="39">
        <v>42287</v>
      </c>
      <c r="B87" s="53"/>
      <c r="C87" s="33"/>
      <c r="D87" s="33"/>
      <c r="E87" s="35"/>
      <c r="F87" s="35" t="s">
        <v>21</v>
      </c>
      <c r="G87" s="37"/>
      <c r="H87" s="54"/>
      <c r="I87" s="55"/>
      <c r="L87" s="27" t="s">
        <v>6</v>
      </c>
      <c r="M87" s="27"/>
      <c r="N87" s="10">
        <v>40</v>
      </c>
      <c r="O87" s="56" t="s">
        <v>32</v>
      </c>
      <c r="P87" s="10">
        <v>2015</v>
      </c>
    </row>
    <row r="88" spans="1:16" ht="18" customHeight="1">
      <c r="A88" s="39">
        <v>42297</v>
      </c>
      <c r="B88" s="53"/>
      <c r="C88" s="33"/>
      <c r="D88" s="33"/>
      <c r="E88" s="35"/>
      <c r="F88" s="35" t="s">
        <v>19</v>
      </c>
      <c r="G88" s="37"/>
      <c r="H88" s="54"/>
      <c r="I88" s="55"/>
      <c r="L88" s="27" t="s">
        <v>7</v>
      </c>
      <c r="M88" s="27"/>
      <c r="N88" s="10">
        <v>42</v>
      </c>
      <c r="O88" s="56" t="s">
        <v>32</v>
      </c>
      <c r="P88" s="10">
        <v>2015</v>
      </c>
    </row>
    <row r="89" spans="1:16" ht="18" customHeight="1">
      <c r="A89" s="39">
        <v>42306</v>
      </c>
      <c r="B89" s="53"/>
      <c r="C89" s="33"/>
      <c r="D89" s="33"/>
      <c r="E89" s="35"/>
      <c r="F89" s="35" t="s">
        <v>18</v>
      </c>
      <c r="G89" s="37"/>
      <c r="H89" s="54"/>
      <c r="I89" s="55"/>
      <c r="L89" s="27" t="s">
        <v>6</v>
      </c>
      <c r="M89" s="27"/>
      <c r="N89" s="10">
        <v>43</v>
      </c>
      <c r="O89" s="56" t="s">
        <v>32</v>
      </c>
      <c r="P89" s="10">
        <v>2015</v>
      </c>
    </row>
    <row r="90" spans="1:16" ht="18" customHeight="1">
      <c r="A90" s="39">
        <v>42312</v>
      </c>
      <c r="B90" s="53"/>
      <c r="C90" s="33"/>
      <c r="D90" s="33"/>
      <c r="E90" s="35"/>
      <c r="F90" s="35" t="s">
        <v>21</v>
      </c>
      <c r="G90" s="37"/>
      <c r="H90" s="54"/>
      <c r="I90" s="55"/>
      <c r="L90" s="27" t="s">
        <v>6</v>
      </c>
      <c r="M90" s="27"/>
      <c r="N90" s="10">
        <v>44</v>
      </c>
      <c r="O90" s="56" t="s">
        <v>27</v>
      </c>
      <c r="P90" s="10">
        <v>2015</v>
      </c>
    </row>
    <row r="91" spans="1:16" ht="18" customHeight="1">
      <c r="A91" s="39">
        <v>42317</v>
      </c>
      <c r="B91" s="53"/>
      <c r="C91" s="33"/>
      <c r="D91" s="33"/>
      <c r="E91" s="35"/>
      <c r="F91" s="35" t="s">
        <v>21</v>
      </c>
      <c r="G91" s="37"/>
      <c r="H91" s="54"/>
      <c r="I91" s="55"/>
      <c r="L91" s="27" t="s">
        <v>6</v>
      </c>
      <c r="M91" s="27"/>
      <c r="N91" s="10">
        <v>45</v>
      </c>
      <c r="O91" s="56" t="s">
        <v>27</v>
      </c>
      <c r="P91" s="10">
        <v>2015</v>
      </c>
    </row>
    <row r="92" spans="1:16" ht="18" customHeight="1">
      <c r="A92" s="39">
        <v>42320</v>
      </c>
      <c r="B92" s="53"/>
      <c r="C92" s="33"/>
      <c r="D92" s="33"/>
      <c r="E92" s="35"/>
      <c r="F92" s="35" t="s">
        <v>19</v>
      </c>
      <c r="G92" s="37"/>
      <c r="H92" s="54"/>
      <c r="I92" s="55"/>
      <c r="L92" s="27" t="s">
        <v>6</v>
      </c>
      <c r="M92" s="27"/>
      <c r="N92" s="10">
        <v>45</v>
      </c>
      <c r="O92" s="56" t="s">
        <v>27</v>
      </c>
      <c r="P92" s="10">
        <v>2015</v>
      </c>
    </row>
    <row r="93" spans="1:16" ht="18" customHeight="1">
      <c r="A93" s="39">
        <v>42345</v>
      </c>
      <c r="B93" s="53"/>
      <c r="C93" s="33"/>
      <c r="D93" s="33"/>
      <c r="E93" s="35"/>
      <c r="F93" s="35" t="s">
        <v>22</v>
      </c>
      <c r="G93" s="37"/>
      <c r="H93" s="54"/>
      <c r="I93" s="55"/>
      <c r="L93" s="27" t="s">
        <v>6</v>
      </c>
      <c r="M93" s="27"/>
      <c r="N93" s="10">
        <v>49</v>
      </c>
      <c r="O93" s="56" t="s">
        <v>0</v>
      </c>
      <c r="P93" s="10">
        <v>2015</v>
      </c>
    </row>
    <row r="94" spans="1:16" ht="18" customHeight="1">
      <c r="A94" s="39">
        <v>42346</v>
      </c>
      <c r="B94" s="53"/>
      <c r="C94" s="33"/>
      <c r="D94" s="33"/>
      <c r="E94" s="35"/>
      <c r="F94" s="35" t="s">
        <v>21</v>
      </c>
      <c r="G94" s="37"/>
      <c r="H94" s="54"/>
      <c r="I94" s="55"/>
      <c r="L94" s="27" t="s">
        <v>6</v>
      </c>
      <c r="M94" s="27"/>
      <c r="N94" s="10">
        <v>49</v>
      </c>
      <c r="O94" s="56" t="s">
        <v>0</v>
      </c>
      <c r="P94" s="10">
        <v>2015</v>
      </c>
    </row>
    <row r="95" spans="1:16" ht="18" customHeight="1">
      <c r="A95" s="39">
        <v>42348</v>
      </c>
      <c r="B95" s="53"/>
      <c r="C95" s="33"/>
      <c r="D95" s="33"/>
      <c r="E95" s="35"/>
      <c r="F95" s="35" t="s">
        <v>18</v>
      </c>
      <c r="G95" s="37"/>
      <c r="H95" s="54"/>
      <c r="I95" s="55"/>
      <c r="L95" s="27" t="s">
        <v>6</v>
      </c>
      <c r="M95" s="27"/>
      <c r="N95" s="10">
        <v>49</v>
      </c>
      <c r="O95" s="56" t="s">
        <v>0</v>
      </c>
      <c r="P95" s="10">
        <v>2015</v>
      </c>
    </row>
    <row r="96" spans="1:16" ht="18" customHeight="1">
      <c r="A96" s="39">
        <v>42355</v>
      </c>
      <c r="B96" s="53"/>
      <c r="C96" s="33"/>
      <c r="D96" s="33"/>
      <c r="E96" s="35"/>
      <c r="F96" s="35" t="s">
        <v>18</v>
      </c>
      <c r="G96" s="37"/>
      <c r="H96" s="54"/>
      <c r="I96" s="55"/>
      <c r="L96" s="27" t="s">
        <v>6</v>
      </c>
      <c r="M96" s="27"/>
      <c r="N96" s="10">
        <v>50</v>
      </c>
      <c r="O96" s="56" t="s">
        <v>0</v>
      </c>
      <c r="P96" s="10">
        <v>2015</v>
      </c>
    </row>
    <row r="97" spans="1:16" ht="18" customHeight="1">
      <c r="A97" s="39">
        <v>42382</v>
      </c>
      <c r="B97" s="53"/>
      <c r="C97" s="33"/>
      <c r="D97" s="33"/>
      <c r="E97" s="35"/>
      <c r="F97" s="35" t="s">
        <v>21</v>
      </c>
      <c r="G97" s="37"/>
      <c r="H97" s="54"/>
      <c r="I97" s="55"/>
      <c r="L97" s="27" t="s">
        <v>6</v>
      </c>
      <c r="M97" s="27"/>
      <c r="N97" s="10">
        <v>2</v>
      </c>
      <c r="O97" s="56" t="s">
        <v>2</v>
      </c>
      <c r="P97" s="10">
        <v>2016</v>
      </c>
    </row>
    <row r="98" spans="1:16" ht="18" customHeight="1">
      <c r="A98" s="39">
        <v>42389</v>
      </c>
      <c r="B98" s="53"/>
      <c r="C98" s="33"/>
      <c r="D98" s="33"/>
      <c r="E98" s="35"/>
      <c r="F98" s="35" t="s">
        <v>19</v>
      </c>
      <c r="G98" s="37"/>
      <c r="H98" s="54"/>
      <c r="I98" s="55"/>
      <c r="L98" s="27" t="s">
        <v>7</v>
      </c>
      <c r="M98" s="27"/>
      <c r="N98" s="10">
        <v>3</v>
      </c>
      <c r="O98" s="56" t="s">
        <v>2</v>
      </c>
      <c r="P98" s="10">
        <v>2016</v>
      </c>
    </row>
    <row r="99" spans="1:16" ht="18" customHeight="1">
      <c r="A99" s="39">
        <v>42391</v>
      </c>
      <c r="B99" s="53"/>
      <c r="C99" s="33"/>
      <c r="D99" s="33"/>
      <c r="E99" s="35"/>
      <c r="F99" s="35" t="s">
        <v>19</v>
      </c>
      <c r="G99" s="37"/>
      <c r="H99" s="54"/>
      <c r="I99" s="55"/>
      <c r="L99" s="27" t="s">
        <v>6</v>
      </c>
      <c r="M99" s="27"/>
      <c r="N99" s="10">
        <v>3</v>
      </c>
      <c r="O99" s="56" t="s">
        <v>2</v>
      </c>
      <c r="P99" s="10">
        <v>2016</v>
      </c>
    </row>
    <row r="100" spans="1:16" ht="18" customHeight="1">
      <c r="A100" s="39">
        <v>42396</v>
      </c>
      <c r="B100" s="53"/>
      <c r="C100" s="33"/>
      <c r="D100" s="33"/>
      <c r="E100" s="35"/>
      <c r="F100" s="35" t="s">
        <v>19</v>
      </c>
      <c r="G100" s="37"/>
      <c r="H100" s="54"/>
      <c r="I100" s="55"/>
      <c r="L100" s="27" t="s">
        <v>6</v>
      </c>
      <c r="M100" s="27"/>
      <c r="N100" s="10">
        <v>4</v>
      </c>
      <c r="O100" s="56" t="s">
        <v>2</v>
      </c>
      <c r="P100" s="10">
        <v>2016</v>
      </c>
    </row>
    <row r="101" spans="1:16" ht="18" customHeight="1">
      <c r="A101" s="39">
        <v>42401</v>
      </c>
      <c r="B101" s="53"/>
      <c r="C101" s="33"/>
      <c r="D101" s="33"/>
      <c r="E101" s="35"/>
      <c r="F101" s="35" t="s">
        <v>19</v>
      </c>
      <c r="G101" s="37"/>
      <c r="H101" s="57"/>
      <c r="I101" s="55"/>
      <c r="L101" s="27" t="s">
        <v>6</v>
      </c>
      <c r="M101" s="27"/>
      <c r="N101" s="10">
        <v>5</v>
      </c>
      <c r="O101" s="56" t="s">
        <v>4</v>
      </c>
      <c r="P101" s="10">
        <v>2016</v>
      </c>
    </row>
    <row r="102" spans="1:16" ht="18" customHeight="1">
      <c r="A102" s="39">
        <v>42404</v>
      </c>
      <c r="B102" s="53"/>
      <c r="C102" s="33"/>
      <c r="D102" s="33"/>
      <c r="E102" s="35"/>
      <c r="F102" s="35" t="s">
        <v>18</v>
      </c>
      <c r="G102" s="37"/>
      <c r="H102" s="54"/>
      <c r="I102" s="55"/>
      <c r="L102" s="27" t="s">
        <v>6</v>
      </c>
      <c r="M102" s="27"/>
      <c r="N102" s="10">
        <v>5</v>
      </c>
      <c r="O102" s="56" t="s">
        <v>4</v>
      </c>
      <c r="P102" s="10">
        <v>2016</v>
      </c>
    </row>
    <row r="103" spans="1:16" ht="18" customHeight="1">
      <c r="A103" s="39">
        <v>42417</v>
      </c>
      <c r="B103" s="53"/>
      <c r="C103" s="33"/>
      <c r="D103" s="33"/>
      <c r="E103" s="35"/>
      <c r="F103" s="35" t="s">
        <v>19</v>
      </c>
      <c r="G103" s="37"/>
      <c r="H103" s="54"/>
      <c r="I103" s="55"/>
      <c r="L103" s="27" t="s">
        <v>6</v>
      </c>
      <c r="M103" s="27"/>
      <c r="N103" s="10">
        <v>7</v>
      </c>
      <c r="O103" s="56" t="s">
        <v>4</v>
      </c>
      <c r="P103" s="10">
        <v>2016</v>
      </c>
    </row>
    <row r="104" spans="1:16" ht="18" customHeight="1">
      <c r="A104" s="39">
        <v>42425</v>
      </c>
      <c r="B104" s="53"/>
      <c r="C104" s="33"/>
      <c r="D104" s="33"/>
      <c r="E104" s="35"/>
      <c r="F104" s="35" t="s">
        <v>21</v>
      </c>
      <c r="G104" s="37"/>
      <c r="H104" s="54"/>
      <c r="I104" s="55"/>
      <c r="L104" s="27" t="s">
        <v>6</v>
      </c>
      <c r="M104" s="27"/>
      <c r="N104" s="10">
        <v>8</v>
      </c>
      <c r="O104" s="56" t="s">
        <v>4</v>
      </c>
      <c r="P104" s="10">
        <v>2016</v>
      </c>
    </row>
    <row r="105" spans="1:16" ht="18" customHeight="1">
      <c r="A105" s="39">
        <v>42426</v>
      </c>
      <c r="B105" s="53"/>
      <c r="C105" s="33"/>
      <c r="D105" s="33"/>
      <c r="E105" s="35"/>
      <c r="F105" s="35" t="s">
        <v>18</v>
      </c>
      <c r="G105" s="37"/>
      <c r="H105" s="54"/>
      <c r="I105" s="55"/>
      <c r="L105" s="27" t="s">
        <v>7</v>
      </c>
      <c r="M105" s="27"/>
      <c r="N105" s="10">
        <v>8</v>
      </c>
      <c r="O105" s="56" t="s">
        <v>4</v>
      </c>
      <c r="P105" s="10">
        <v>2016</v>
      </c>
    </row>
    <row r="106" spans="1:16" ht="18" customHeight="1">
      <c r="A106" s="39">
        <v>42429</v>
      </c>
      <c r="B106" s="53"/>
      <c r="C106" s="33"/>
      <c r="D106" s="33"/>
      <c r="E106" s="35"/>
      <c r="F106" s="35" t="s">
        <v>18</v>
      </c>
      <c r="G106" s="37"/>
      <c r="H106" s="54"/>
      <c r="I106" s="55"/>
      <c r="L106" s="27" t="s">
        <v>6</v>
      </c>
      <c r="M106" s="27"/>
      <c r="N106" s="10">
        <v>9</v>
      </c>
      <c r="O106" s="56" t="s">
        <v>4</v>
      </c>
      <c r="P106" s="10">
        <v>2016</v>
      </c>
    </row>
    <row r="107" spans="1:16" ht="18" customHeight="1">
      <c r="A107" s="39">
        <v>42437</v>
      </c>
      <c r="B107" s="53"/>
      <c r="C107" s="33"/>
      <c r="D107" s="33"/>
      <c r="E107" s="35"/>
      <c r="F107" s="35" t="s">
        <v>18</v>
      </c>
      <c r="G107" s="37"/>
      <c r="H107" s="54"/>
      <c r="I107" s="55"/>
      <c r="L107" s="27" t="s">
        <v>6</v>
      </c>
      <c r="M107" s="27"/>
      <c r="N107" s="10">
        <v>10</v>
      </c>
      <c r="O107" s="56" t="s">
        <v>28</v>
      </c>
      <c r="P107" s="10">
        <v>2016</v>
      </c>
    </row>
    <row r="108" spans="1:16" ht="18" customHeight="1">
      <c r="A108" s="39">
        <v>42440</v>
      </c>
      <c r="B108" s="53"/>
      <c r="C108" s="33"/>
      <c r="D108" s="33"/>
      <c r="E108" s="35"/>
      <c r="F108" s="35" t="s">
        <v>18</v>
      </c>
      <c r="G108" s="37"/>
      <c r="H108" s="54"/>
      <c r="I108" s="55"/>
      <c r="L108" s="27" t="s">
        <v>6</v>
      </c>
      <c r="M108" s="27"/>
      <c r="N108" s="10">
        <v>10</v>
      </c>
      <c r="O108" s="56" t="s">
        <v>28</v>
      </c>
      <c r="P108" s="10">
        <v>2016</v>
      </c>
    </row>
    <row r="109" spans="1:16" ht="18" customHeight="1">
      <c r="A109" s="39">
        <v>42477</v>
      </c>
      <c r="B109" s="53"/>
      <c r="C109" s="35"/>
      <c r="D109" s="35"/>
      <c r="E109" s="35"/>
      <c r="F109" s="35" t="s">
        <v>18</v>
      </c>
      <c r="G109" s="37"/>
      <c r="H109" s="60"/>
      <c r="I109" s="55"/>
      <c r="L109" s="27" t="s">
        <v>6</v>
      </c>
      <c r="M109" s="27"/>
      <c r="N109" s="10">
        <v>16</v>
      </c>
      <c r="O109" s="56" t="s">
        <v>1</v>
      </c>
      <c r="P109" s="10">
        <v>2016</v>
      </c>
    </row>
    <row r="110" spans="1:16" ht="18" customHeight="1">
      <c r="A110" s="39">
        <v>42479</v>
      </c>
      <c r="B110" s="53"/>
      <c r="C110" s="35"/>
      <c r="D110" s="35"/>
      <c r="E110" s="35"/>
      <c r="F110" s="35" t="s">
        <v>18</v>
      </c>
      <c r="G110" s="37"/>
      <c r="H110" s="54"/>
      <c r="I110" s="55"/>
      <c r="L110" s="27" t="s">
        <v>7</v>
      </c>
      <c r="M110" s="27"/>
      <c r="N110" s="10">
        <v>16</v>
      </c>
      <c r="O110" s="56" t="s">
        <v>1</v>
      </c>
      <c r="P110" s="10">
        <v>2016</v>
      </c>
    </row>
    <row r="111" spans="1:16" ht="18" customHeight="1">
      <c r="A111" s="39">
        <v>42479</v>
      </c>
      <c r="B111" s="53"/>
      <c r="C111" s="35"/>
      <c r="D111" s="35"/>
      <c r="E111" s="35"/>
      <c r="F111" s="35" t="s">
        <v>21</v>
      </c>
      <c r="G111" s="37"/>
      <c r="H111" s="54"/>
      <c r="I111" s="55"/>
      <c r="L111" s="27" t="s">
        <v>6</v>
      </c>
      <c r="M111" s="27"/>
      <c r="N111" s="10">
        <v>16</v>
      </c>
      <c r="O111" s="56" t="s">
        <v>1</v>
      </c>
      <c r="P111" s="10">
        <v>2016</v>
      </c>
    </row>
    <row r="112" spans="1:16" ht="18" customHeight="1">
      <c r="A112" s="39">
        <v>42481</v>
      </c>
      <c r="B112" s="53"/>
      <c r="C112" s="35"/>
      <c r="D112" s="35"/>
      <c r="E112" s="35"/>
      <c r="F112" s="35" t="s">
        <v>21</v>
      </c>
      <c r="G112" s="37"/>
      <c r="H112" s="54"/>
      <c r="I112" s="55"/>
      <c r="L112" s="27" t="s">
        <v>6</v>
      </c>
      <c r="M112" s="27"/>
      <c r="N112" s="10">
        <v>16</v>
      </c>
      <c r="O112" s="56" t="s">
        <v>1</v>
      </c>
      <c r="P112" s="10">
        <v>2016</v>
      </c>
    </row>
    <row r="113" spans="1:16" ht="18" customHeight="1">
      <c r="A113" s="39">
        <v>42484</v>
      </c>
      <c r="B113" s="53"/>
      <c r="C113" s="35"/>
      <c r="D113" s="35"/>
      <c r="E113" s="35"/>
      <c r="F113" s="35" t="s">
        <v>21</v>
      </c>
      <c r="G113" s="37"/>
      <c r="H113" s="60"/>
      <c r="I113" s="55"/>
      <c r="L113" s="27" t="s">
        <v>6</v>
      </c>
      <c r="M113" s="27"/>
      <c r="N113" s="10">
        <v>17</v>
      </c>
      <c r="O113" s="56" t="s">
        <v>1</v>
      </c>
      <c r="P113" s="10">
        <v>2016</v>
      </c>
    </row>
    <row r="114" spans="1:16" ht="18" customHeight="1">
      <c r="A114" s="39">
        <v>42485</v>
      </c>
      <c r="B114" s="53"/>
      <c r="C114" s="35"/>
      <c r="D114" s="33"/>
      <c r="E114" s="35"/>
      <c r="F114" s="35" t="s">
        <v>19</v>
      </c>
      <c r="G114" s="37"/>
      <c r="H114" s="54"/>
      <c r="I114" s="55"/>
      <c r="L114" s="27" t="s">
        <v>6</v>
      </c>
      <c r="M114" s="27"/>
      <c r="N114" s="10">
        <v>17</v>
      </c>
      <c r="O114" s="56" t="s">
        <v>1</v>
      </c>
      <c r="P114" s="10">
        <v>2016</v>
      </c>
    </row>
    <row r="115" spans="1:16" ht="18" customHeight="1">
      <c r="A115" s="39">
        <v>42499</v>
      </c>
      <c r="B115" s="53"/>
      <c r="C115" s="35"/>
      <c r="D115" s="35"/>
      <c r="E115" s="35"/>
      <c r="F115" s="35" t="s">
        <v>19</v>
      </c>
      <c r="G115" s="37"/>
      <c r="H115" s="54"/>
      <c r="I115" s="55"/>
      <c r="L115" s="27" t="s">
        <v>7</v>
      </c>
      <c r="M115" s="27"/>
      <c r="N115" s="10">
        <v>19</v>
      </c>
      <c r="O115" s="56" t="s">
        <v>25</v>
      </c>
      <c r="P115" s="10">
        <v>2016</v>
      </c>
    </row>
    <row r="116" spans="1:16" ht="18" customHeight="1">
      <c r="A116" s="39">
        <v>42536</v>
      </c>
      <c r="B116" s="53"/>
      <c r="C116" s="35"/>
      <c r="D116" s="35"/>
      <c r="E116" s="35"/>
      <c r="F116" s="35" t="s">
        <v>19</v>
      </c>
      <c r="G116" s="37"/>
      <c r="H116" s="54"/>
      <c r="I116" s="55"/>
      <c r="L116" s="27" t="s">
        <v>7</v>
      </c>
      <c r="M116" s="27"/>
      <c r="N116" s="10">
        <v>24</v>
      </c>
      <c r="O116" s="56" t="s">
        <v>29</v>
      </c>
      <c r="P116" s="10">
        <v>2016</v>
      </c>
    </row>
    <row r="117" spans="1:16" ht="18" customHeight="1">
      <c r="A117" s="39">
        <v>42541</v>
      </c>
      <c r="B117" s="53"/>
      <c r="C117" s="35"/>
      <c r="D117" s="35"/>
      <c r="E117" s="35"/>
      <c r="F117" s="35" t="s">
        <v>22</v>
      </c>
      <c r="G117" s="37"/>
      <c r="H117" s="54"/>
      <c r="I117" s="55"/>
      <c r="L117" s="27" t="s">
        <v>6</v>
      </c>
      <c r="M117" s="27"/>
      <c r="N117" s="10">
        <v>25</v>
      </c>
      <c r="O117" s="56" t="s">
        <v>29</v>
      </c>
      <c r="P117" s="10">
        <v>2016</v>
      </c>
    </row>
    <row r="118" spans="1:16" ht="18" customHeight="1">
      <c r="A118" s="39">
        <v>42546</v>
      </c>
      <c r="B118" s="53"/>
      <c r="C118" s="35"/>
      <c r="D118" s="35"/>
      <c r="E118" s="35"/>
      <c r="F118" s="35" t="s">
        <v>19</v>
      </c>
      <c r="G118" s="37"/>
      <c r="H118" s="54"/>
      <c r="I118" s="55"/>
      <c r="L118" s="27" t="s">
        <v>7</v>
      </c>
      <c r="M118" s="27"/>
      <c r="N118" s="10">
        <v>25</v>
      </c>
      <c r="O118" s="56" t="s">
        <v>29</v>
      </c>
      <c r="P118" s="10">
        <v>2016</v>
      </c>
    </row>
    <row r="119" spans="1:16" ht="18" customHeight="1">
      <c r="A119" s="39">
        <v>42549</v>
      </c>
      <c r="B119" s="53"/>
      <c r="C119" s="35"/>
      <c r="D119" s="35"/>
      <c r="E119" s="35"/>
      <c r="F119" s="35" t="s">
        <v>19</v>
      </c>
      <c r="G119" s="37"/>
      <c r="H119" s="54"/>
      <c r="I119" s="55"/>
      <c r="L119" s="27" t="s">
        <v>6</v>
      </c>
      <c r="M119" s="27"/>
      <c r="N119" s="10">
        <v>26</v>
      </c>
      <c r="O119" s="56" t="s">
        <v>29</v>
      </c>
      <c r="P119" s="10">
        <v>2016</v>
      </c>
    </row>
    <row r="120" spans="1:16" ht="18" customHeight="1">
      <c r="A120" s="39">
        <v>42549</v>
      </c>
      <c r="B120" s="53"/>
      <c r="C120" s="35"/>
      <c r="D120" s="35"/>
      <c r="E120" s="35"/>
      <c r="F120" s="35" t="s">
        <v>18</v>
      </c>
      <c r="G120" s="37"/>
      <c r="H120" s="54"/>
      <c r="I120" s="55"/>
      <c r="L120" s="27" t="s">
        <v>6</v>
      </c>
      <c r="M120" s="27"/>
      <c r="N120" s="10">
        <v>26</v>
      </c>
      <c r="O120" s="56" t="s">
        <v>29</v>
      </c>
      <c r="P120" s="10">
        <v>2016</v>
      </c>
    </row>
    <row r="121" spans="1:16" ht="18" customHeight="1">
      <c r="A121" s="39">
        <v>42556</v>
      </c>
      <c r="B121" s="53"/>
      <c r="C121" s="35"/>
      <c r="D121" s="35"/>
      <c r="E121" s="35"/>
      <c r="F121" s="35" t="s">
        <v>21</v>
      </c>
      <c r="G121" s="37"/>
      <c r="H121" s="54"/>
      <c r="I121" s="55"/>
      <c r="L121" s="27" t="s">
        <v>7</v>
      </c>
      <c r="M121" s="27"/>
      <c r="N121" s="10">
        <v>27</v>
      </c>
      <c r="O121" s="56" t="s">
        <v>26</v>
      </c>
      <c r="P121" s="10">
        <v>2016</v>
      </c>
    </row>
    <row r="122" spans="1:16" ht="18" customHeight="1">
      <c r="A122" s="39">
        <v>42584</v>
      </c>
      <c r="B122" s="53"/>
      <c r="C122" s="35"/>
      <c r="D122" s="35"/>
      <c r="E122" s="35"/>
      <c r="F122" s="35" t="s">
        <v>18</v>
      </c>
      <c r="G122" s="37"/>
      <c r="H122" s="54"/>
      <c r="I122" s="55"/>
      <c r="L122" s="27" t="s">
        <v>6</v>
      </c>
      <c r="M122" s="27"/>
      <c r="N122" s="10">
        <v>31</v>
      </c>
      <c r="O122" s="56" t="s">
        <v>30</v>
      </c>
      <c r="P122" s="10">
        <v>2016</v>
      </c>
    </row>
    <row r="123" spans="1:16" ht="18" customHeight="1">
      <c r="A123" s="39">
        <v>42587</v>
      </c>
      <c r="B123" s="53"/>
      <c r="C123" s="35"/>
      <c r="D123" s="35"/>
      <c r="E123" s="35"/>
      <c r="F123" s="35" t="s">
        <v>21</v>
      </c>
      <c r="G123" s="37"/>
      <c r="H123" s="54"/>
      <c r="I123" s="55"/>
      <c r="L123" s="27" t="s">
        <v>6</v>
      </c>
      <c r="M123" s="27"/>
      <c r="N123" s="10">
        <v>31</v>
      </c>
      <c r="O123" s="56" t="s">
        <v>30</v>
      </c>
      <c r="P123" s="10">
        <v>2016</v>
      </c>
    </row>
    <row r="124" spans="1:16" ht="18" customHeight="1">
      <c r="A124" s="39">
        <v>42592</v>
      </c>
      <c r="B124" s="53"/>
      <c r="C124" s="35"/>
      <c r="D124" s="35"/>
      <c r="E124" s="35"/>
      <c r="F124" s="35" t="s">
        <v>21</v>
      </c>
      <c r="G124" s="37"/>
      <c r="H124" s="54"/>
      <c r="I124" s="55"/>
      <c r="L124" s="27" t="s">
        <v>6</v>
      </c>
      <c r="M124" s="27"/>
      <c r="N124" s="10">
        <v>32</v>
      </c>
      <c r="O124" s="56" t="s">
        <v>30</v>
      </c>
      <c r="P124" s="10">
        <v>2016</v>
      </c>
    </row>
    <row r="125" spans="1:16" ht="18" customHeight="1">
      <c r="A125" s="39">
        <v>42648</v>
      </c>
      <c r="B125" s="53"/>
      <c r="C125" s="35"/>
      <c r="D125" s="35"/>
      <c r="E125" s="35"/>
      <c r="F125" s="35" t="s">
        <v>21</v>
      </c>
      <c r="G125" s="37"/>
      <c r="H125" s="54"/>
      <c r="I125" s="55"/>
      <c r="L125" s="27" t="s">
        <v>6</v>
      </c>
      <c r="M125" s="27"/>
      <c r="N125" s="10">
        <v>40</v>
      </c>
      <c r="O125" s="56" t="s">
        <v>32</v>
      </c>
      <c r="P125" s="10">
        <v>2016</v>
      </c>
    </row>
    <row r="126" spans="1:16" ht="18" customHeight="1">
      <c r="A126" s="39">
        <v>42697</v>
      </c>
      <c r="B126" s="53"/>
      <c r="C126" s="35"/>
      <c r="D126" s="35"/>
      <c r="E126" s="35"/>
      <c r="F126" s="35" t="s">
        <v>19</v>
      </c>
      <c r="G126" s="37"/>
      <c r="H126" s="54"/>
      <c r="I126" s="55"/>
      <c r="L126" s="27" t="s">
        <v>6</v>
      </c>
      <c r="M126" s="27"/>
      <c r="N126" s="10">
        <v>47</v>
      </c>
      <c r="O126" s="56" t="s">
        <v>27</v>
      </c>
      <c r="P126" s="10">
        <v>2016</v>
      </c>
    </row>
    <row r="127" spans="1:16" ht="18" customHeight="1">
      <c r="A127" s="39">
        <v>42697</v>
      </c>
      <c r="B127" s="53"/>
      <c r="C127" s="35"/>
      <c r="D127" s="35"/>
      <c r="E127" s="35"/>
      <c r="F127" s="35" t="s">
        <v>18</v>
      </c>
      <c r="G127" s="37"/>
      <c r="H127" s="54"/>
      <c r="I127" s="55"/>
      <c r="L127" s="27" t="s">
        <v>6</v>
      </c>
      <c r="M127" s="27"/>
      <c r="N127" s="10">
        <v>47</v>
      </c>
      <c r="O127" s="56" t="s">
        <v>27</v>
      </c>
      <c r="P127" s="10">
        <v>2016</v>
      </c>
    </row>
    <row r="128" spans="1:16" ht="18" customHeight="1">
      <c r="A128" s="39">
        <v>42703</v>
      </c>
      <c r="B128" s="53"/>
      <c r="C128" s="35"/>
      <c r="D128" s="35"/>
      <c r="E128" s="35"/>
      <c r="F128" s="35" t="s">
        <v>19</v>
      </c>
      <c r="G128" s="37"/>
      <c r="H128" s="54"/>
      <c r="I128" s="55"/>
      <c r="L128" s="27" t="s">
        <v>6</v>
      </c>
      <c r="M128" s="27"/>
      <c r="N128" s="10">
        <v>48</v>
      </c>
      <c r="O128" s="56" t="s">
        <v>27</v>
      </c>
      <c r="P128" s="10">
        <v>2016</v>
      </c>
    </row>
    <row r="129" spans="1:16" ht="18" customHeight="1">
      <c r="A129" s="39">
        <v>42709</v>
      </c>
      <c r="B129" s="53"/>
      <c r="C129" s="35"/>
      <c r="D129" s="33"/>
      <c r="E129" s="35"/>
      <c r="F129" s="35" t="s">
        <v>18</v>
      </c>
      <c r="G129" s="37"/>
      <c r="H129" s="54"/>
      <c r="I129" s="55"/>
      <c r="L129" s="27" t="s">
        <v>6</v>
      </c>
      <c r="M129" s="27"/>
      <c r="N129" s="10">
        <v>49</v>
      </c>
      <c r="O129" s="56" t="s">
        <v>0</v>
      </c>
      <c r="P129" s="10">
        <v>2016</v>
      </c>
    </row>
    <row r="130" spans="1:16" ht="18" customHeight="1">
      <c r="A130" s="39">
        <v>42754</v>
      </c>
      <c r="B130" s="53"/>
      <c r="C130" s="33"/>
      <c r="D130" s="35"/>
      <c r="E130" s="35"/>
      <c r="F130" s="35" t="s">
        <v>18</v>
      </c>
      <c r="G130" s="37"/>
      <c r="H130" s="57"/>
      <c r="I130" s="55"/>
      <c r="L130" s="27" t="s">
        <v>6</v>
      </c>
      <c r="M130" s="27"/>
      <c r="N130" s="10">
        <v>3</v>
      </c>
      <c r="O130" s="56" t="s">
        <v>2</v>
      </c>
      <c r="P130" s="10">
        <v>2017</v>
      </c>
    </row>
    <row r="131" spans="1:16" ht="18" customHeight="1">
      <c r="A131" s="39">
        <v>42764</v>
      </c>
      <c r="B131" s="53"/>
      <c r="C131" s="35"/>
      <c r="D131" s="35"/>
      <c r="E131" s="35"/>
      <c r="F131" s="35" t="s">
        <v>18</v>
      </c>
      <c r="G131" s="37"/>
      <c r="H131" s="57"/>
      <c r="I131" s="55"/>
      <c r="L131" s="27" t="s">
        <v>6</v>
      </c>
      <c r="M131" s="27"/>
      <c r="N131" s="10">
        <v>5</v>
      </c>
      <c r="O131" s="56" t="s">
        <v>2</v>
      </c>
      <c r="P131" s="10">
        <v>2017</v>
      </c>
    </row>
    <row r="132" spans="1:16" ht="18" customHeight="1">
      <c r="A132" s="39">
        <v>42788</v>
      </c>
      <c r="B132" s="53"/>
      <c r="C132" s="35"/>
      <c r="D132" s="35"/>
      <c r="E132" s="35"/>
      <c r="F132" s="35" t="s">
        <v>21</v>
      </c>
      <c r="G132" s="37"/>
      <c r="H132" s="36"/>
      <c r="I132" s="35"/>
      <c r="L132" s="27" t="s">
        <v>6</v>
      </c>
      <c r="M132" s="27"/>
      <c r="N132" s="32">
        <v>8</v>
      </c>
      <c r="O132" s="56" t="s">
        <v>4</v>
      </c>
      <c r="P132" s="10">
        <v>2017</v>
      </c>
    </row>
    <row r="133" spans="1:16" ht="18" customHeight="1">
      <c r="A133" s="39">
        <v>42810</v>
      </c>
      <c r="B133" s="53"/>
      <c r="C133" s="35"/>
      <c r="D133" s="35"/>
      <c r="E133" s="35"/>
      <c r="F133" s="35" t="s">
        <v>21</v>
      </c>
      <c r="G133" s="37"/>
      <c r="H133" s="36"/>
      <c r="I133" s="35"/>
      <c r="L133" s="27" t="s">
        <v>6</v>
      </c>
      <c r="M133" s="27"/>
      <c r="N133" s="32">
        <v>11</v>
      </c>
      <c r="O133" s="56" t="s">
        <v>28</v>
      </c>
      <c r="P133" s="10">
        <v>2017</v>
      </c>
    </row>
    <row r="134" spans="1:16" ht="18" customHeight="1">
      <c r="A134" s="39">
        <v>42816</v>
      </c>
      <c r="B134" s="53"/>
      <c r="C134" s="35"/>
      <c r="D134" s="35"/>
      <c r="E134" s="35"/>
      <c r="F134" s="35" t="s">
        <v>21</v>
      </c>
      <c r="G134" s="37"/>
      <c r="H134" s="36"/>
      <c r="I134" s="35"/>
      <c r="L134" s="27" t="s">
        <v>6</v>
      </c>
      <c r="M134" s="27"/>
      <c r="N134" s="32">
        <v>12</v>
      </c>
      <c r="O134" s="56" t="s">
        <v>28</v>
      </c>
      <c r="P134" s="10">
        <v>2017</v>
      </c>
    </row>
    <row r="135" spans="1:16" ht="18" customHeight="1">
      <c r="A135" s="39">
        <v>42817</v>
      </c>
      <c r="B135" s="53"/>
      <c r="C135" s="35"/>
      <c r="D135" s="35"/>
      <c r="E135" s="35"/>
      <c r="F135" s="35" t="s">
        <v>18</v>
      </c>
      <c r="G135" s="37"/>
      <c r="H135" s="57"/>
      <c r="I135" s="55"/>
      <c r="L135" s="27" t="s">
        <v>6</v>
      </c>
      <c r="M135" s="27"/>
      <c r="N135" s="10">
        <v>12</v>
      </c>
      <c r="O135" s="56" t="s">
        <v>28</v>
      </c>
      <c r="P135" s="10">
        <v>2017</v>
      </c>
    </row>
    <row r="136" spans="1:16" ht="18" customHeight="1">
      <c r="A136" s="39">
        <v>42860</v>
      </c>
      <c r="B136" s="53"/>
      <c r="C136" s="35"/>
      <c r="D136" s="35"/>
      <c r="E136" s="35"/>
      <c r="F136" s="35" t="s">
        <v>21</v>
      </c>
      <c r="G136" s="37"/>
      <c r="H136" s="57"/>
      <c r="I136" s="55"/>
      <c r="L136" s="27" t="s">
        <v>6</v>
      </c>
      <c r="M136" s="27"/>
      <c r="N136" s="10">
        <v>18</v>
      </c>
      <c r="O136" s="56" t="s">
        <v>25</v>
      </c>
      <c r="P136" s="10">
        <v>2017</v>
      </c>
    </row>
    <row r="137" spans="1:16" ht="18" customHeight="1">
      <c r="A137" s="39">
        <v>42867</v>
      </c>
      <c r="B137" s="53"/>
      <c r="C137" s="35"/>
      <c r="D137" s="35"/>
      <c r="E137" s="35"/>
      <c r="F137" s="35" t="s">
        <v>19</v>
      </c>
      <c r="G137" s="37"/>
      <c r="H137" s="57"/>
      <c r="I137" s="55"/>
      <c r="L137" s="27" t="s">
        <v>6</v>
      </c>
      <c r="M137" s="27"/>
      <c r="N137" s="10">
        <v>19</v>
      </c>
      <c r="O137" s="56" t="s">
        <v>25</v>
      </c>
      <c r="P137" s="10">
        <v>2017</v>
      </c>
    </row>
    <row r="138" spans="1:16" ht="18" customHeight="1">
      <c r="A138" s="39">
        <v>42900</v>
      </c>
      <c r="B138" s="53"/>
      <c r="C138" s="35"/>
      <c r="D138" s="35"/>
      <c r="E138" s="35"/>
      <c r="F138" s="35" t="s">
        <v>21</v>
      </c>
      <c r="G138" s="37"/>
      <c r="H138" s="54"/>
      <c r="I138" s="55"/>
      <c r="L138" s="27" t="s">
        <v>7</v>
      </c>
      <c r="M138" s="27"/>
      <c r="N138" s="10">
        <v>24</v>
      </c>
      <c r="O138" s="56" t="s">
        <v>29</v>
      </c>
      <c r="P138" s="10">
        <v>2017</v>
      </c>
    </row>
    <row r="139" spans="1:16" ht="18" customHeight="1">
      <c r="A139" s="39">
        <v>42952</v>
      </c>
      <c r="B139" s="53"/>
      <c r="C139" s="35"/>
      <c r="D139" s="35"/>
      <c r="E139" s="35"/>
      <c r="F139" s="35" t="s">
        <v>21</v>
      </c>
      <c r="G139" s="37"/>
      <c r="H139" s="57"/>
      <c r="I139" s="55"/>
      <c r="L139" s="27" t="s">
        <v>6</v>
      </c>
      <c r="M139" s="27"/>
      <c r="N139" s="10">
        <v>31</v>
      </c>
      <c r="O139" s="56" t="s">
        <v>30</v>
      </c>
      <c r="P139" s="10">
        <v>2017</v>
      </c>
    </row>
    <row r="140" spans="1:16" ht="18" customHeight="1">
      <c r="A140" s="39">
        <v>42985</v>
      </c>
      <c r="B140" s="53"/>
      <c r="C140" s="35"/>
      <c r="D140" s="35"/>
      <c r="E140" s="35"/>
      <c r="F140" s="35" t="s">
        <v>21</v>
      </c>
      <c r="G140" s="37"/>
      <c r="H140" s="54"/>
      <c r="I140" s="55"/>
      <c r="L140" s="27" t="s">
        <v>6</v>
      </c>
      <c r="M140" s="27"/>
      <c r="N140" s="10">
        <v>36</v>
      </c>
      <c r="O140" s="56" t="s">
        <v>31</v>
      </c>
      <c r="P140" s="10">
        <v>2017</v>
      </c>
    </row>
    <row r="141" spans="1:16" ht="18" customHeight="1">
      <c r="A141" s="39">
        <v>42994</v>
      </c>
      <c r="B141" s="53"/>
      <c r="C141" s="35"/>
      <c r="D141" s="35"/>
      <c r="E141" s="35"/>
      <c r="F141" s="35" t="s">
        <v>19</v>
      </c>
      <c r="G141" s="37"/>
      <c r="H141" s="54"/>
      <c r="I141" s="55"/>
      <c r="L141" s="27" t="s">
        <v>6</v>
      </c>
      <c r="M141" s="27"/>
      <c r="N141" s="10">
        <v>37</v>
      </c>
      <c r="O141" s="56" t="s">
        <v>31</v>
      </c>
      <c r="P141" s="10">
        <v>2017</v>
      </c>
    </row>
    <row r="142" spans="1:16" ht="18" customHeight="1">
      <c r="A142" s="39">
        <v>42994</v>
      </c>
      <c r="B142" s="53"/>
      <c r="C142" s="35"/>
      <c r="D142" s="35"/>
      <c r="E142" s="35"/>
      <c r="F142" s="35" t="s">
        <v>19</v>
      </c>
      <c r="G142" s="37"/>
      <c r="H142" s="54"/>
      <c r="I142" s="55"/>
      <c r="L142" s="27" t="s">
        <v>6</v>
      </c>
      <c r="M142" s="27"/>
      <c r="N142" s="10">
        <v>37</v>
      </c>
      <c r="O142" s="56" t="s">
        <v>31</v>
      </c>
      <c r="P142" s="10">
        <v>2017</v>
      </c>
    </row>
    <row r="143" spans="1:16" ht="18" customHeight="1">
      <c r="A143" s="39">
        <v>43062</v>
      </c>
      <c r="B143" s="53"/>
      <c r="C143" s="35"/>
      <c r="D143" s="35"/>
      <c r="E143" s="35"/>
      <c r="F143" s="35" t="s">
        <v>19</v>
      </c>
      <c r="G143" s="37"/>
      <c r="H143" s="54"/>
      <c r="I143" s="55"/>
      <c r="L143" s="27" t="s">
        <v>6</v>
      </c>
      <c r="M143" s="27"/>
      <c r="N143" s="10">
        <v>47</v>
      </c>
      <c r="O143" s="56" t="s">
        <v>27</v>
      </c>
      <c r="P143" s="10">
        <v>2017</v>
      </c>
    </row>
    <row r="144" spans="1:16" ht="18" customHeight="1">
      <c r="A144" s="39">
        <v>43068</v>
      </c>
      <c r="B144" s="53"/>
      <c r="C144" s="35"/>
      <c r="D144" s="35"/>
      <c r="E144" s="35"/>
      <c r="F144" s="35" t="s">
        <v>19</v>
      </c>
      <c r="G144" s="37"/>
      <c r="H144" s="54"/>
      <c r="I144" s="55"/>
      <c r="L144" s="27" t="s">
        <v>6</v>
      </c>
      <c r="M144" s="27"/>
      <c r="N144" s="10">
        <v>48</v>
      </c>
      <c r="O144" s="56" t="s">
        <v>27</v>
      </c>
      <c r="P144" s="10">
        <v>2017</v>
      </c>
    </row>
    <row r="145" spans="1:16" ht="18" customHeight="1">
      <c r="A145" s="39">
        <v>43081</v>
      </c>
      <c r="B145" s="53"/>
      <c r="C145" s="35"/>
      <c r="D145" s="35"/>
      <c r="E145" s="35"/>
      <c r="F145" s="35" t="s">
        <v>19</v>
      </c>
      <c r="G145" s="37"/>
      <c r="H145" s="54"/>
      <c r="I145" s="55"/>
      <c r="L145" s="27" t="s">
        <v>6</v>
      </c>
      <c r="M145" s="27"/>
      <c r="N145" s="10">
        <v>50</v>
      </c>
      <c r="O145" s="56" t="s">
        <v>0</v>
      </c>
      <c r="P145" s="10">
        <v>2017</v>
      </c>
    </row>
    <row r="146" spans="1:16" ht="18" customHeight="1">
      <c r="A146" s="39">
        <v>43089</v>
      </c>
      <c r="B146" s="53"/>
      <c r="C146" s="35"/>
      <c r="D146" s="35"/>
      <c r="E146" s="35"/>
      <c r="F146" s="35" t="s">
        <v>19</v>
      </c>
      <c r="G146" s="37"/>
      <c r="H146" s="54"/>
      <c r="I146" s="55"/>
      <c r="L146" s="27" t="s">
        <v>6</v>
      </c>
      <c r="M146" s="27"/>
      <c r="N146" s="10">
        <v>51</v>
      </c>
      <c r="O146" s="56" t="s">
        <v>0</v>
      </c>
      <c r="P146" s="10">
        <v>2017</v>
      </c>
    </row>
    <row r="147" spans="1:16" ht="18" customHeight="1">
      <c r="A147" s="39">
        <v>43118</v>
      </c>
      <c r="B147" s="53"/>
      <c r="C147" s="35"/>
      <c r="D147" s="35"/>
      <c r="E147" s="35"/>
      <c r="F147" s="35" t="s">
        <v>21</v>
      </c>
      <c r="G147" s="37"/>
      <c r="H147" s="61"/>
      <c r="I147" s="55"/>
      <c r="L147" s="27" t="s">
        <v>6</v>
      </c>
      <c r="M147" s="27"/>
      <c r="N147" s="10">
        <v>3</v>
      </c>
      <c r="O147" s="56" t="s">
        <v>2</v>
      </c>
      <c r="P147" s="10">
        <v>2018</v>
      </c>
    </row>
    <row r="148" spans="1:16" ht="18" customHeight="1">
      <c r="A148" s="39">
        <v>43127</v>
      </c>
      <c r="B148" s="53"/>
      <c r="C148" s="35"/>
      <c r="D148" s="35"/>
      <c r="E148" s="35"/>
      <c r="F148" s="35" t="s">
        <v>21</v>
      </c>
      <c r="G148" s="37"/>
      <c r="H148" s="61"/>
      <c r="I148" s="55"/>
      <c r="L148" s="27" t="s">
        <v>6</v>
      </c>
      <c r="M148" s="27"/>
      <c r="N148" s="10">
        <v>4</v>
      </c>
      <c r="O148" s="56" t="s">
        <v>2</v>
      </c>
      <c r="P148" s="10">
        <v>2018</v>
      </c>
    </row>
    <row r="149" spans="1:16" ht="18" customHeight="1">
      <c r="A149" s="39">
        <v>43132</v>
      </c>
      <c r="B149" s="53"/>
      <c r="C149" s="35"/>
      <c r="D149" s="35"/>
      <c r="E149" s="35"/>
      <c r="F149" s="35" t="s">
        <v>18</v>
      </c>
      <c r="G149" s="37"/>
      <c r="H149" s="61"/>
      <c r="I149" s="55"/>
      <c r="L149" s="27" t="s">
        <v>7</v>
      </c>
      <c r="M149" s="27"/>
      <c r="N149" s="10">
        <v>5</v>
      </c>
      <c r="O149" s="56" t="s">
        <v>4</v>
      </c>
      <c r="P149" s="10">
        <v>2018</v>
      </c>
    </row>
    <row r="150" spans="1:16" ht="18" customHeight="1">
      <c r="A150" s="39">
        <v>43139</v>
      </c>
      <c r="B150" s="53"/>
      <c r="C150" s="35"/>
      <c r="D150" s="35"/>
      <c r="E150" s="35"/>
      <c r="F150" s="35" t="s">
        <v>18</v>
      </c>
      <c r="G150" s="37"/>
      <c r="H150" s="60"/>
      <c r="I150" s="55"/>
      <c r="L150" s="27" t="s">
        <v>6</v>
      </c>
      <c r="M150" s="27"/>
      <c r="N150" s="10">
        <v>6</v>
      </c>
      <c r="O150" s="56" t="s">
        <v>4</v>
      </c>
      <c r="P150" s="10">
        <v>2018</v>
      </c>
    </row>
    <row r="151" spans="1:16" ht="18" customHeight="1">
      <c r="A151" s="39">
        <v>43145</v>
      </c>
      <c r="B151" s="53"/>
      <c r="C151" s="35"/>
      <c r="D151" s="35"/>
      <c r="E151" s="35"/>
      <c r="F151" s="35" t="s">
        <v>21</v>
      </c>
      <c r="G151" s="37"/>
      <c r="H151" s="61"/>
      <c r="I151" s="55"/>
      <c r="L151" s="27" t="s">
        <v>7</v>
      </c>
      <c r="M151" s="27"/>
      <c r="N151" s="10">
        <v>7</v>
      </c>
      <c r="O151" s="56" t="s">
        <v>4</v>
      </c>
      <c r="P151" s="10">
        <v>2018</v>
      </c>
    </row>
    <row r="152" spans="1:16" ht="18" customHeight="1">
      <c r="A152" s="39">
        <v>43153</v>
      </c>
      <c r="B152" s="53"/>
      <c r="C152" s="35"/>
      <c r="D152" s="35"/>
      <c r="E152" s="35"/>
      <c r="F152" s="35" t="s">
        <v>18</v>
      </c>
      <c r="G152" s="37"/>
      <c r="H152" s="61"/>
      <c r="I152" s="55"/>
      <c r="L152" s="27" t="s">
        <v>7</v>
      </c>
      <c r="M152" s="27"/>
      <c r="N152" s="10">
        <v>8</v>
      </c>
      <c r="O152" s="56" t="s">
        <v>4</v>
      </c>
      <c r="P152" s="10">
        <v>2018</v>
      </c>
    </row>
    <row r="153" spans="1:16" ht="18" customHeight="1">
      <c r="A153" s="39">
        <v>43153</v>
      </c>
      <c r="B153" s="53"/>
      <c r="C153" s="35"/>
      <c r="D153" s="35"/>
      <c r="E153" s="35"/>
      <c r="F153" s="35" t="s">
        <v>21</v>
      </c>
      <c r="G153" s="37"/>
      <c r="H153" s="61"/>
      <c r="I153" s="55"/>
      <c r="L153" s="27" t="s">
        <v>6</v>
      </c>
      <c r="M153" s="27"/>
      <c r="N153" s="10">
        <v>8</v>
      </c>
      <c r="O153" s="56" t="s">
        <v>4</v>
      </c>
      <c r="P153" s="10">
        <v>2018</v>
      </c>
    </row>
    <row r="154" spans="1:16" ht="18" customHeight="1">
      <c r="A154" s="39">
        <v>43158</v>
      </c>
      <c r="B154" s="53"/>
      <c r="C154" s="35"/>
      <c r="D154" s="35"/>
      <c r="E154" s="35"/>
      <c r="F154" s="35" t="s">
        <v>21</v>
      </c>
      <c r="G154" s="37"/>
      <c r="H154" s="61"/>
      <c r="I154" s="55"/>
      <c r="L154" s="27" t="s">
        <v>6</v>
      </c>
      <c r="M154" s="27"/>
      <c r="N154" s="10">
        <v>9</v>
      </c>
      <c r="O154" s="56" t="s">
        <v>4</v>
      </c>
      <c r="P154" s="10">
        <v>2018</v>
      </c>
    </row>
    <row r="155" spans="1:16" ht="18" customHeight="1">
      <c r="A155" s="39">
        <v>43193</v>
      </c>
      <c r="B155" s="53"/>
      <c r="C155" s="35"/>
      <c r="D155" s="35"/>
      <c r="E155" s="35"/>
      <c r="F155" s="35" t="s">
        <v>18</v>
      </c>
      <c r="G155" s="37"/>
      <c r="H155" s="61"/>
      <c r="I155" s="55"/>
      <c r="L155" s="27" t="s">
        <v>6</v>
      </c>
      <c r="M155" s="27"/>
      <c r="N155" s="10">
        <v>14</v>
      </c>
      <c r="O155" s="56" t="s">
        <v>1</v>
      </c>
      <c r="P155" s="10">
        <v>2018</v>
      </c>
    </row>
    <row r="156" spans="1:16" ht="18" customHeight="1">
      <c r="A156" s="39">
        <v>43207</v>
      </c>
      <c r="B156" s="53"/>
      <c r="C156" s="35"/>
      <c r="D156" s="35"/>
      <c r="E156" s="35"/>
      <c r="F156" s="35" t="s">
        <v>19</v>
      </c>
      <c r="G156" s="37"/>
      <c r="H156" s="61"/>
      <c r="I156" s="55"/>
      <c r="L156" s="27" t="s">
        <v>6</v>
      </c>
      <c r="M156" s="27"/>
      <c r="N156" s="10">
        <v>16</v>
      </c>
      <c r="O156" s="56" t="s">
        <v>1</v>
      </c>
      <c r="P156" s="10">
        <v>2018</v>
      </c>
    </row>
    <row r="157" spans="1:16" ht="18" customHeight="1">
      <c r="A157" s="39">
        <v>43207</v>
      </c>
      <c r="B157" s="53"/>
      <c r="C157" s="35"/>
      <c r="D157" s="35"/>
      <c r="E157" s="35"/>
      <c r="F157" s="35" t="s">
        <v>18</v>
      </c>
      <c r="G157" s="37"/>
      <c r="H157" s="61"/>
      <c r="I157" s="55"/>
      <c r="L157" s="27" t="s">
        <v>6</v>
      </c>
      <c r="M157" s="27"/>
      <c r="N157" s="10">
        <v>16</v>
      </c>
      <c r="O157" s="56" t="s">
        <v>1</v>
      </c>
      <c r="P157" s="10">
        <v>2018</v>
      </c>
    </row>
    <row r="158" spans="1:16" ht="18" customHeight="1">
      <c r="A158" s="39">
        <v>43228</v>
      </c>
      <c r="B158" s="53"/>
      <c r="C158" s="35"/>
      <c r="D158" s="35"/>
      <c r="E158" s="35"/>
      <c r="F158" s="35" t="s">
        <v>18</v>
      </c>
      <c r="G158" s="37"/>
      <c r="H158" s="61"/>
      <c r="I158" s="55"/>
      <c r="L158" s="27" t="s">
        <v>6</v>
      </c>
      <c r="M158" s="27"/>
      <c r="N158" s="10">
        <v>19</v>
      </c>
      <c r="O158" s="56" t="s">
        <v>25</v>
      </c>
      <c r="P158" s="10">
        <v>2018</v>
      </c>
    </row>
    <row r="159" spans="1:16" ht="18" customHeight="1">
      <c r="A159" s="39">
        <v>43229</v>
      </c>
      <c r="B159" s="53"/>
      <c r="C159" s="35"/>
      <c r="D159" s="35"/>
      <c r="E159" s="35"/>
      <c r="F159" s="35" t="s">
        <v>18</v>
      </c>
      <c r="G159" s="37"/>
      <c r="H159" s="61"/>
      <c r="I159" s="55"/>
      <c r="L159" s="27" t="s">
        <v>6</v>
      </c>
      <c r="M159" s="27"/>
      <c r="N159" s="10">
        <v>19</v>
      </c>
      <c r="O159" s="56" t="s">
        <v>25</v>
      </c>
      <c r="P159" s="10">
        <v>2018</v>
      </c>
    </row>
    <row r="160" spans="1:16" ht="18" customHeight="1">
      <c r="A160" s="39">
        <v>43251</v>
      </c>
      <c r="B160" s="32"/>
      <c r="C160" s="35"/>
      <c r="D160" s="35"/>
      <c r="E160" s="35"/>
      <c r="F160" s="35" t="s">
        <v>22</v>
      </c>
      <c r="G160" s="37"/>
      <c r="H160" s="36"/>
      <c r="I160" s="37"/>
      <c r="L160" s="27" t="s">
        <v>6</v>
      </c>
      <c r="M160" s="27"/>
      <c r="N160" s="10">
        <v>22</v>
      </c>
      <c r="O160" s="56" t="s">
        <v>25</v>
      </c>
      <c r="P160" s="10">
        <v>2018</v>
      </c>
    </row>
    <row r="161" spans="1:16" ht="18" customHeight="1">
      <c r="A161" s="39">
        <v>43273</v>
      </c>
      <c r="B161" s="53"/>
      <c r="C161" s="35"/>
      <c r="D161" s="35"/>
      <c r="E161" s="35"/>
      <c r="F161" s="35" t="s">
        <v>19</v>
      </c>
      <c r="G161" s="37"/>
      <c r="H161" s="61"/>
      <c r="I161" s="55"/>
      <c r="L161" s="27" t="s">
        <v>6</v>
      </c>
      <c r="M161" s="27"/>
      <c r="N161" s="10">
        <v>25</v>
      </c>
      <c r="O161" s="56" t="s">
        <v>29</v>
      </c>
      <c r="P161" s="10">
        <v>2018</v>
      </c>
    </row>
    <row r="162" spans="1:16" ht="18" customHeight="1">
      <c r="A162" s="39">
        <v>43278</v>
      </c>
      <c r="B162" s="53"/>
      <c r="C162" s="35"/>
      <c r="D162" s="35"/>
      <c r="E162" s="35"/>
      <c r="F162" s="35" t="s">
        <v>19</v>
      </c>
      <c r="G162" s="37"/>
      <c r="H162" s="61"/>
      <c r="I162" s="55"/>
      <c r="L162" s="27" t="s">
        <v>7</v>
      </c>
      <c r="M162" s="27"/>
      <c r="N162" s="10">
        <v>26</v>
      </c>
      <c r="O162" s="56" t="s">
        <v>29</v>
      </c>
      <c r="P162" s="10">
        <v>2018</v>
      </c>
    </row>
    <row r="163" spans="1:16" ht="18" customHeight="1">
      <c r="A163" s="39">
        <v>43299</v>
      </c>
      <c r="B163" s="53"/>
      <c r="C163" s="35"/>
      <c r="D163" s="35"/>
      <c r="E163" s="35"/>
      <c r="F163" s="35" t="s">
        <v>19</v>
      </c>
      <c r="G163" s="37"/>
      <c r="H163" s="61"/>
      <c r="I163" s="55"/>
      <c r="L163" s="27" t="s">
        <v>6</v>
      </c>
      <c r="M163" s="27"/>
      <c r="N163" s="10">
        <v>29</v>
      </c>
      <c r="O163" s="56" t="s">
        <v>26</v>
      </c>
      <c r="P163" s="10">
        <v>2018</v>
      </c>
    </row>
    <row r="164" spans="1:16" ht="18" customHeight="1">
      <c r="A164" s="39">
        <v>43322</v>
      </c>
      <c r="B164" s="53"/>
      <c r="C164" s="35"/>
      <c r="D164" s="35"/>
      <c r="E164" s="35"/>
      <c r="F164" s="35" t="s">
        <v>21</v>
      </c>
      <c r="G164" s="37"/>
      <c r="H164" s="61"/>
      <c r="I164" s="55"/>
      <c r="L164" s="27" t="s">
        <v>6</v>
      </c>
      <c r="M164" s="27"/>
      <c r="N164" s="10">
        <v>32</v>
      </c>
      <c r="O164" s="56" t="s">
        <v>30</v>
      </c>
      <c r="P164" s="10">
        <v>2018</v>
      </c>
    </row>
    <row r="165" spans="1:16" ht="18" customHeight="1">
      <c r="A165" s="39">
        <v>43339</v>
      </c>
      <c r="B165" s="53"/>
      <c r="C165" s="35"/>
      <c r="D165" s="35"/>
      <c r="E165" s="35"/>
      <c r="F165" s="35" t="s">
        <v>22</v>
      </c>
      <c r="G165" s="37"/>
      <c r="H165" s="59"/>
      <c r="I165" s="55"/>
      <c r="L165" s="27" t="s">
        <v>6</v>
      </c>
      <c r="M165" s="27"/>
      <c r="N165" s="10">
        <v>35</v>
      </c>
      <c r="O165" s="56" t="s">
        <v>30</v>
      </c>
      <c r="P165" s="10">
        <v>2018</v>
      </c>
    </row>
    <row r="166" spans="1:16" ht="18" customHeight="1">
      <c r="A166" s="39">
        <v>43342</v>
      </c>
      <c r="B166" s="53"/>
      <c r="C166" s="35"/>
      <c r="D166" s="35"/>
      <c r="E166" s="35"/>
      <c r="F166" s="35" t="s">
        <v>21</v>
      </c>
      <c r="G166" s="37"/>
      <c r="H166" s="61"/>
      <c r="I166" s="55"/>
      <c r="L166" s="27" t="s">
        <v>6</v>
      </c>
      <c r="M166" s="27"/>
      <c r="N166" s="10">
        <v>35</v>
      </c>
      <c r="O166" s="56" t="s">
        <v>30</v>
      </c>
      <c r="P166" s="10">
        <v>2018</v>
      </c>
    </row>
    <row r="167" spans="1:16" ht="18" customHeight="1">
      <c r="A167" s="39">
        <v>43367</v>
      </c>
      <c r="B167" s="53"/>
      <c r="C167" s="35"/>
      <c r="D167" s="33"/>
      <c r="E167" s="35"/>
      <c r="F167" s="35" t="s">
        <v>21</v>
      </c>
      <c r="G167" s="37"/>
      <c r="H167" s="61"/>
      <c r="I167" s="55"/>
      <c r="L167" s="27" t="s">
        <v>6</v>
      </c>
      <c r="M167" s="27"/>
      <c r="N167" s="10">
        <v>39</v>
      </c>
      <c r="O167" s="56" t="s">
        <v>31</v>
      </c>
      <c r="P167" s="10">
        <v>2018</v>
      </c>
    </row>
    <row r="168" spans="1:16" ht="18" customHeight="1">
      <c r="A168" s="39">
        <v>43386</v>
      </c>
      <c r="B168" s="53"/>
      <c r="C168" s="35"/>
      <c r="D168" s="35"/>
      <c r="E168" s="35"/>
      <c r="F168" s="35" t="s">
        <v>19</v>
      </c>
      <c r="G168" s="37"/>
      <c r="H168" s="61"/>
      <c r="I168" s="55"/>
      <c r="L168" s="27" t="s">
        <v>6</v>
      </c>
      <c r="M168" s="27"/>
      <c r="N168" s="10">
        <v>41</v>
      </c>
      <c r="O168" s="56" t="s">
        <v>32</v>
      </c>
      <c r="P168" s="10">
        <v>2018</v>
      </c>
    </row>
    <row r="169" spans="1:16" ht="18" customHeight="1">
      <c r="A169" s="39">
        <v>43395</v>
      </c>
      <c r="B169" s="53"/>
      <c r="C169" s="35"/>
      <c r="D169" s="35"/>
      <c r="E169" s="35"/>
      <c r="F169" s="35" t="s">
        <v>21</v>
      </c>
      <c r="G169" s="37"/>
      <c r="H169" s="61"/>
      <c r="I169" s="55"/>
      <c r="L169" s="27" t="s">
        <v>6</v>
      </c>
      <c r="M169" s="27"/>
      <c r="N169" s="10">
        <v>43</v>
      </c>
      <c r="O169" s="56" t="s">
        <v>32</v>
      </c>
      <c r="P169" s="10">
        <v>2018</v>
      </c>
    </row>
    <row r="170" spans="1:16" ht="18" customHeight="1">
      <c r="A170" s="39">
        <v>43418</v>
      </c>
      <c r="B170" s="53"/>
      <c r="C170" s="35"/>
      <c r="D170" s="35"/>
      <c r="E170" s="35"/>
      <c r="F170" s="35" t="s">
        <v>21</v>
      </c>
      <c r="G170" s="37"/>
      <c r="H170" s="61"/>
      <c r="I170" s="55"/>
      <c r="L170" s="27" t="s">
        <v>6</v>
      </c>
      <c r="M170" s="27"/>
      <c r="N170" s="10">
        <v>46</v>
      </c>
      <c r="O170" s="56" t="s">
        <v>27</v>
      </c>
      <c r="P170" s="10">
        <v>2018</v>
      </c>
    </row>
    <row r="171" spans="1:16" ht="18" customHeight="1">
      <c r="A171" s="39">
        <v>43432</v>
      </c>
      <c r="B171" s="53"/>
      <c r="C171" s="35"/>
      <c r="D171" s="35"/>
      <c r="E171" s="35"/>
      <c r="F171" s="35" t="s">
        <v>21</v>
      </c>
      <c r="G171" s="37"/>
      <c r="H171" s="61"/>
      <c r="I171" s="55"/>
      <c r="L171" s="27" t="s">
        <v>6</v>
      </c>
      <c r="M171" s="27"/>
      <c r="N171" s="10">
        <v>48</v>
      </c>
      <c r="O171" s="56" t="s">
        <v>27</v>
      </c>
      <c r="P171" s="10">
        <v>2018</v>
      </c>
    </row>
    <row r="172" spans="1:16" ht="18" customHeight="1">
      <c r="A172" s="39">
        <v>43434</v>
      </c>
      <c r="B172" s="53"/>
      <c r="C172" s="35"/>
      <c r="D172" s="35"/>
      <c r="E172" s="35"/>
      <c r="F172" s="35" t="s">
        <v>21</v>
      </c>
      <c r="G172" s="37"/>
      <c r="H172" s="61"/>
      <c r="I172" s="55"/>
      <c r="L172" s="27" t="s">
        <v>6</v>
      </c>
      <c r="M172" s="27"/>
      <c r="N172" s="10">
        <v>48</v>
      </c>
      <c r="O172" s="56" t="s">
        <v>27</v>
      </c>
      <c r="P172" s="10">
        <v>2018</v>
      </c>
    </row>
    <row r="173" spans="1:16" ht="18" customHeight="1">
      <c r="A173" s="39">
        <v>43444</v>
      </c>
      <c r="B173" s="53"/>
      <c r="C173" s="35"/>
      <c r="D173" s="35"/>
      <c r="E173" s="35"/>
      <c r="F173" s="35" t="s">
        <v>19</v>
      </c>
      <c r="G173" s="37"/>
      <c r="H173" s="61"/>
      <c r="I173" s="55"/>
      <c r="L173" s="27" t="s">
        <v>6</v>
      </c>
      <c r="M173" s="27"/>
      <c r="N173" s="10">
        <v>50</v>
      </c>
      <c r="O173" s="56" t="s">
        <v>0</v>
      </c>
      <c r="P173" s="10">
        <v>2018</v>
      </c>
    </row>
    <row r="174" spans="1:16" ht="18" customHeight="1">
      <c r="A174" s="39">
        <v>43468</v>
      </c>
      <c r="B174" s="32"/>
      <c r="C174" s="35"/>
      <c r="D174" s="35"/>
      <c r="E174" s="35"/>
      <c r="F174" s="35" t="s">
        <v>21</v>
      </c>
      <c r="G174" s="37"/>
      <c r="H174" s="54"/>
      <c r="I174" s="55"/>
      <c r="L174" s="27" t="s">
        <v>6</v>
      </c>
      <c r="M174" s="27"/>
      <c r="N174" s="10">
        <v>1</v>
      </c>
      <c r="O174" s="56" t="s">
        <v>2</v>
      </c>
      <c r="P174" s="10">
        <v>2019</v>
      </c>
    </row>
    <row r="175" spans="1:16" ht="18" customHeight="1">
      <c r="A175" s="39">
        <v>43482</v>
      </c>
      <c r="B175" s="32"/>
      <c r="C175" s="35"/>
      <c r="D175" s="35"/>
      <c r="E175" s="35"/>
      <c r="F175" s="35" t="s">
        <v>19</v>
      </c>
      <c r="G175" s="37"/>
      <c r="H175" s="54"/>
      <c r="I175" s="55"/>
      <c r="L175" s="27" t="s">
        <v>6</v>
      </c>
      <c r="M175" s="27"/>
      <c r="N175" s="10">
        <v>3</v>
      </c>
      <c r="O175" s="56" t="s">
        <v>2</v>
      </c>
      <c r="P175" s="10">
        <v>2019</v>
      </c>
    </row>
    <row r="176" spans="1:16" ht="18" customHeight="1">
      <c r="A176" s="39">
        <v>43486</v>
      </c>
      <c r="B176" s="32"/>
      <c r="C176" s="35"/>
      <c r="D176" s="35"/>
      <c r="E176" s="35"/>
      <c r="F176" s="35" t="s">
        <v>18</v>
      </c>
      <c r="G176" s="37"/>
      <c r="H176" s="54"/>
      <c r="I176" s="55"/>
      <c r="L176" s="27" t="s">
        <v>7</v>
      </c>
      <c r="M176" s="27"/>
      <c r="N176" s="10">
        <v>4</v>
      </c>
      <c r="O176" s="56" t="s">
        <v>2</v>
      </c>
      <c r="P176" s="10">
        <v>2019</v>
      </c>
    </row>
    <row r="177" spans="1:16" ht="18" customHeight="1">
      <c r="A177" s="39">
        <v>43486</v>
      </c>
      <c r="B177" s="32"/>
      <c r="C177" s="35"/>
      <c r="D177" s="35"/>
      <c r="E177" s="35"/>
      <c r="F177" s="35" t="s">
        <v>18</v>
      </c>
      <c r="G177" s="37"/>
      <c r="H177" s="54"/>
      <c r="I177" s="55"/>
      <c r="L177" s="27" t="s">
        <v>6</v>
      </c>
      <c r="M177" s="27"/>
      <c r="N177" s="10">
        <v>4</v>
      </c>
      <c r="O177" s="56" t="s">
        <v>2</v>
      </c>
      <c r="P177" s="10">
        <v>2019</v>
      </c>
    </row>
    <row r="178" spans="1:16" ht="18" customHeight="1">
      <c r="A178" s="39">
        <v>43488</v>
      </c>
      <c r="B178" s="32"/>
      <c r="C178" s="35"/>
      <c r="D178" s="35"/>
      <c r="E178" s="35"/>
      <c r="F178" s="35" t="s">
        <v>19</v>
      </c>
      <c r="G178" s="37"/>
      <c r="H178" s="54"/>
      <c r="I178" s="55"/>
      <c r="L178" s="27" t="s">
        <v>6</v>
      </c>
      <c r="M178" s="27"/>
      <c r="N178" s="10">
        <v>4</v>
      </c>
      <c r="O178" s="56" t="s">
        <v>2</v>
      </c>
      <c r="P178" s="10">
        <v>2019</v>
      </c>
    </row>
    <row r="179" spans="1:16" ht="18" customHeight="1">
      <c r="A179" s="39">
        <v>43489</v>
      </c>
      <c r="B179" s="32"/>
      <c r="C179" s="33"/>
      <c r="D179" s="35"/>
      <c r="E179" s="35"/>
      <c r="F179" s="35" t="s">
        <v>19</v>
      </c>
      <c r="G179" s="37"/>
      <c r="H179" s="54"/>
      <c r="I179" s="55"/>
      <c r="L179" s="27" t="s">
        <v>6</v>
      </c>
      <c r="M179" s="27"/>
      <c r="N179" s="10">
        <v>4</v>
      </c>
      <c r="O179" s="56" t="s">
        <v>2</v>
      </c>
      <c r="P179" s="10">
        <v>2019</v>
      </c>
    </row>
    <row r="180" spans="1:16" ht="18" customHeight="1">
      <c r="A180" s="39">
        <v>43489</v>
      </c>
      <c r="B180" s="32"/>
      <c r="C180" s="35"/>
      <c r="D180" s="35"/>
      <c r="E180" s="35"/>
      <c r="F180" s="35" t="s">
        <v>21</v>
      </c>
      <c r="G180" s="37"/>
      <c r="H180" s="54"/>
      <c r="I180" s="55"/>
      <c r="L180" s="27" t="s">
        <v>7</v>
      </c>
      <c r="M180" s="27"/>
      <c r="N180" s="10">
        <v>4</v>
      </c>
      <c r="O180" s="56" t="s">
        <v>2</v>
      </c>
      <c r="P180" s="10">
        <v>2019</v>
      </c>
    </row>
    <row r="181" spans="1:16" ht="18" customHeight="1">
      <c r="A181" s="39">
        <v>43495</v>
      </c>
      <c r="B181" s="32"/>
      <c r="C181" s="35"/>
      <c r="D181" s="35"/>
      <c r="E181" s="35"/>
      <c r="F181" s="35" t="s">
        <v>18</v>
      </c>
      <c r="G181" s="37"/>
      <c r="H181" s="54"/>
      <c r="I181" s="55"/>
      <c r="L181" s="27" t="s">
        <v>6</v>
      </c>
      <c r="M181" s="27"/>
      <c r="N181" s="10">
        <v>5</v>
      </c>
      <c r="O181" s="56" t="s">
        <v>2</v>
      </c>
      <c r="P181" s="10">
        <v>2019</v>
      </c>
    </row>
    <row r="182" spans="1:16" ht="18" customHeight="1">
      <c r="A182" s="39">
        <v>43500</v>
      </c>
      <c r="B182" s="32"/>
      <c r="C182" s="35"/>
      <c r="D182" s="35"/>
      <c r="E182" s="35"/>
      <c r="F182" s="35" t="s">
        <v>19</v>
      </c>
      <c r="G182" s="37"/>
      <c r="H182" s="54"/>
      <c r="I182" s="55"/>
      <c r="L182" s="27" t="s">
        <v>6</v>
      </c>
      <c r="M182" s="27"/>
      <c r="N182" s="10">
        <v>6</v>
      </c>
      <c r="O182" s="56" t="s">
        <v>4</v>
      </c>
      <c r="P182" s="10">
        <v>2019</v>
      </c>
    </row>
    <row r="183" spans="1:16" ht="18" customHeight="1">
      <c r="A183" s="39">
        <v>43503</v>
      </c>
      <c r="B183" s="32"/>
      <c r="C183" s="35"/>
      <c r="D183" s="35"/>
      <c r="E183" s="35"/>
      <c r="F183" s="35" t="s">
        <v>19</v>
      </c>
      <c r="G183" s="37"/>
      <c r="H183" s="54"/>
      <c r="I183" s="55"/>
      <c r="L183" s="27" t="s">
        <v>6</v>
      </c>
      <c r="M183" s="27"/>
      <c r="N183" s="10">
        <v>6</v>
      </c>
      <c r="O183" s="56" t="s">
        <v>4</v>
      </c>
      <c r="P183" s="10">
        <v>2019</v>
      </c>
    </row>
    <row r="184" spans="1:16" ht="18" customHeight="1">
      <c r="A184" s="39">
        <v>43551</v>
      </c>
      <c r="B184" s="32"/>
      <c r="C184" s="35"/>
      <c r="D184" s="35"/>
      <c r="E184" s="35"/>
      <c r="F184" s="35" t="s">
        <v>21</v>
      </c>
      <c r="G184" s="37"/>
      <c r="H184" s="54"/>
      <c r="I184" s="55"/>
      <c r="L184" s="27" t="s">
        <v>6</v>
      </c>
      <c r="M184" s="27"/>
      <c r="N184" s="10">
        <v>13</v>
      </c>
      <c r="O184" s="56" t="s">
        <v>28</v>
      </c>
      <c r="P184" s="10">
        <v>2019</v>
      </c>
    </row>
    <row r="185" spans="1:16" ht="18" customHeight="1">
      <c r="A185" s="39">
        <v>43569</v>
      </c>
      <c r="B185" s="32"/>
      <c r="C185" s="35"/>
      <c r="D185" s="35"/>
      <c r="E185" s="35"/>
      <c r="F185" s="35" t="s">
        <v>19</v>
      </c>
      <c r="G185" s="37"/>
      <c r="H185" s="54"/>
      <c r="I185" s="55"/>
      <c r="L185" s="27" t="s">
        <v>6</v>
      </c>
      <c r="M185" s="27"/>
      <c r="N185" s="10">
        <v>16</v>
      </c>
      <c r="O185" s="56" t="s">
        <v>1</v>
      </c>
      <c r="P185" s="10">
        <v>2019</v>
      </c>
    </row>
    <row r="186" spans="1:16" ht="18" customHeight="1">
      <c r="A186" s="39">
        <v>43571</v>
      </c>
      <c r="B186" s="32"/>
      <c r="C186" s="35"/>
      <c r="D186" s="35"/>
      <c r="E186" s="35"/>
      <c r="F186" s="35" t="s">
        <v>19</v>
      </c>
      <c r="G186" s="37"/>
      <c r="H186" s="54"/>
      <c r="I186" s="55"/>
      <c r="L186" s="27" t="s">
        <v>6</v>
      </c>
      <c r="M186" s="27"/>
      <c r="N186" s="10">
        <v>16</v>
      </c>
      <c r="O186" s="56" t="s">
        <v>1</v>
      </c>
      <c r="P186" s="10">
        <v>2019</v>
      </c>
    </row>
    <row r="187" spans="1:16" ht="18" customHeight="1">
      <c r="A187" s="39">
        <v>43582</v>
      </c>
      <c r="B187" s="32"/>
      <c r="C187" s="35"/>
      <c r="D187" s="35"/>
      <c r="E187" s="35"/>
      <c r="F187" s="35" t="s">
        <v>21</v>
      </c>
      <c r="G187" s="37"/>
      <c r="H187" s="54"/>
      <c r="I187" s="55"/>
      <c r="L187" s="27" t="s">
        <v>6</v>
      </c>
      <c r="M187" s="27"/>
      <c r="N187" s="10">
        <v>17</v>
      </c>
      <c r="O187" s="56" t="s">
        <v>1</v>
      </c>
      <c r="P187" s="10">
        <v>2019</v>
      </c>
    </row>
    <row r="188" spans="1:16" ht="18" customHeight="1">
      <c r="A188" s="39">
        <v>43612</v>
      </c>
      <c r="B188" s="32"/>
      <c r="C188" s="35"/>
      <c r="D188" s="35"/>
      <c r="E188" s="35"/>
      <c r="F188" s="35" t="s">
        <v>18</v>
      </c>
      <c r="G188" s="37"/>
      <c r="H188" s="54"/>
      <c r="I188" s="55"/>
      <c r="L188" s="27" t="s">
        <v>6</v>
      </c>
      <c r="M188" s="27"/>
      <c r="N188" s="10">
        <v>22</v>
      </c>
      <c r="O188" s="56" t="s">
        <v>25</v>
      </c>
      <c r="P188" s="10">
        <v>2019</v>
      </c>
    </row>
    <row r="189" spans="1:16" ht="18" customHeight="1">
      <c r="A189" s="39">
        <v>43612</v>
      </c>
      <c r="B189" s="32"/>
      <c r="C189" s="35"/>
      <c r="D189" s="35"/>
      <c r="E189" s="35"/>
      <c r="F189" s="35" t="s">
        <v>19</v>
      </c>
      <c r="G189" s="37"/>
      <c r="H189" s="54"/>
      <c r="I189" s="55"/>
      <c r="L189" s="27" t="s">
        <v>7</v>
      </c>
      <c r="M189" s="27"/>
      <c r="N189" s="10">
        <v>22</v>
      </c>
      <c r="O189" s="56" t="s">
        <v>25</v>
      </c>
      <c r="P189" s="10">
        <v>2019</v>
      </c>
    </row>
    <row r="190" spans="1:16" ht="18" customHeight="1">
      <c r="A190" s="39">
        <v>43613</v>
      </c>
      <c r="B190" s="32"/>
      <c r="C190" s="35"/>
      <c r="D190" s="35"/>
      <c r="E190" s="35"/>
      <c r="F190" s="35" t="s">
        <v>21</v>
      </c>
      <c r="G190" s="37"/>
      <c r="H190" s="54"/>
      <c r="I190" s="55"/>
      <c r="L190" s="27" t="s">
        <v>6</v>
      </c>
      <c r="M190" s="27"/>
      <c r="N190" s="10">
        <v>22</v>
      </c>
      <c r="O190" s="56" t="s">
        <v>25</v>
      </c>
      <c r="P190" s="10">
        <v>2019</v>
      </c>
    </row>
    <row r="191" spans="1:16" ht="18" customHeight="1">
      <c r="A191" s="39">
        <v>43618</v>
      </c>
      <c r="B191" s="32"/>
      <c r="C191" s="35"/>
      <c r="D191" s="35"/>
      <c r="E191" s="35"/>
      <c r="F191" s="35" t="s">
        <v>19</v>
      </c>
      <c r="G191" s="37"/>
      <c r="H191" s="54"/>
      <c r="I191" s="55"/>
      <c r="L191" s="27" t="s">
        <v>7</v>
      </c>
      <c r="M191" s="27"/>
      <c r="N191" s="10">
        <v>23</v>
      </c>
      <c r="O191" s="56" t="s">
        <v>29</v>
      </c>
      <c r="P191" s="10">
        <v>2019</v>
      </c>
    </row>
    <row r="192" spans="1:16" ht="18" customHeight="1">
      <c r="A192" s="39">
        <v>43618</v>
      </c>
      <c r="B192" s="32"/>
      <c r="C192" s="35"/>
      <c r="D192" s="35"/>
      <c r="E192" s="35"/>
      <c r="F192" s="35" t="s">
        <v>19</v>
      </c>
      <c r="G192" s="37"/>
      <c r="H192" s="54"/>
      <c r="I192" s="55"/>
      <c r="L192" s="27" t="s">
        <v>6</v>
      </c>
      <c r="M192" s="27"/>
      <c r="N192" s="10">
        <v>23</v>
      </c>
      <c r="O192" s="56" t="s">
        <v>29</v>
      </c>
      <c r="P192" s="10">
        <v>2019</v>
      </c>
    </row>
    <row r="193" spans="1:16" ht="18" customHeight="1">
      <c r="A193" s="39">
        <v>43627</v>
      </c>
      <c r="B193" s="32"/>
      <c r="C193" s="35"/>
      <c r="D193" s="35"/>
      <c r="E193" s="35"/>
      <c r="F193" s="35" t="s">
        <v>18</v>
      </c>
      <c r="G193" s="37"/>
      <c r="H193" s="54"/>
      <c r="I193" s="55"/>
      <c r="L193" s="27" t="s">
        <v>6</v>
      </c>
      <c r="M193" s="27"/>
      <c r="N193" s="10">
        <v>24</v>
      </c>
      <c r="O193" s="56" t="s">
        <v>29</v>
      </c>
      <c r="P193" s="10">
        <v>2019</v>
      </c>
    </row>
    <row r="194" spans="1:16" ht="18" customHeight="1">
      <c r="A194" s="39">
        <v>43633</v>
      </c>
      <c r="B194" s="32"/>
      <c r="C194" s="35"/>
      <c r="D194" s="35"/>
      <c r="E194" s="35"/>
      <c r="F194" s="35" t="s">
        <v>21</v>
      </c>
      <c r="G194" s="37"/>
      <c r="H194" s="54"/>
      <c r="I194" s="55"/>
      <c r="L194" s="27" t="s">
        <v>7</v>
      </c>
      <c r="M194" s="27"/>
      <c r="N194" s="10">
        <v>25</v>
      </c>
      <c r="O194" s="56" t="s">
        <v>29</v>
      </c>
      <c r="P194" s="10">
        <v>2019</v>
      </c>
    </row>
    <row r="195" spans="1:16" ht="18" customHeight="1">
      <c r="A195" s="39">
        <v>43633</v>
      </c>
      <c r="B195" s="32"/>
      <c r="C195" s="35"/>
      <c r="D195" s="35"/>
      <c r="E195" s="35"/>
      <c r="F195" s="35" t="s">
        <v>18</v>
      </c>
      <c r="G195" s="37"/>
      <c r="H195" s="54"/>
      <c r="I195" s="55"/>
      <c r="L195" s="27" t="s">
        <v>6</v>
      </c>
      <c r="M195" s="27"/>
      <c r="N195" s="10">
        <v>25</v>
      </c>
      <c r="O195" s="56" t="s">
        <v>29</v>
      </c>
      <c r="P195" s="10">
        <v>2019</v>
      </c>
    </row>
    <row r="196" spans="1:16" ht="18" customHeight="1">
      <c r="A196" s="39">
        <v>43642</v>
      </c>
      <c r="B196" s="32"/>
      <c r="C196" s="35"/>
      <c r="D196" s="35"/>
      <c r="E196" s="35"/>
      <c r="F196" s="35" t="s">
        <v>19</v>
      </c>
      <c r="G196" s="37"/>
      <c r="H196" s="54"/>
      <c r="I196" s="55"/>
      <c r="L196" s="27" t="s">
        <v>6</v>
      </c>
      <c r="M196" s="27"/>
      <c r="N196" s="10">
        <v>26</v>
      </c>
      <c r="O196" s="56" t="s">
        <v>29</v>
      </c>
      <c r="P196" s="10">
        <v>2019</v>
      </c>
    </row>
    <row r="197" spans="1:16" ht="18" customHeight="1">
      <c r="A197" s="39">
        <v>43657</v>
      </c>
      <c r="B197" s="32"/>
      <c r="C197" s="35"/>
      <c r="D197" s="35"/>
      <c r="E197" s="35"/>
      <c r="F197" s="35" t="s">
        <v>18</v>
      </c>
      <c r="G197" s="37"/>
      <c r="H197" s="54"/>
      <c r="I197" s="55"/>
      <c r="L197" s="27" t="s">
        <v>6</v>
      </c>
      <c r="M197" s="27"/>
      <c r="N197" s="10">
        <v>28</v>
      </c>
      <c r="O197" s="56" t="s">
        <v>26</v>
      </c>
      <c r="P197" s="10">
        <v>2019</v>
      </c>
    </row>
    <row r="198" spans="1:16" ht="18" customHeight="1">
      <c r="A198" s="39">
        <v>43659</v>
      </c>
      <c r="B198" s="32"/>
      <c r="C198" s="35"/>
      <c r="D198" s="35"/>
      <c r="E198" s="35"/>
      <c r="F198" s="35" t="s">
        <v>21</v>
      </c>
      <c r="G198" s="37"/>
      <c r="H198" s="54"/>
      <c r="I198" s="55"/>
      <c r="L198" s="27" t="s">
        <v>6</v>
      </c>
      <c r="M198" s="27"/>
      <c r="N198" s="10">
        <v>28</v>
      </c>
      <c r="O198" s="56" t="s">
        <v>26</v>
      </c>
      <c r="P198" s="10">
        <v>2019</v>
      </c>
    </row>
    <row r="199" spans="1:16" ht="18" customHeight="1">
      <c r="A199" s="39">
        <v>43664</v>
      </c>
      <c r="B199" s="32"/>
      <c r="C199" s="35"/>
      <c r="D199" s="35"/>
      <c r="E199" s="35"/>
      <c r="F199" s="35" t="s">
        <v>21</v>
      </c>
      <c r="G199" s="37"/>
      <c r="H199" s="54"/>
      <c r="I199" s="55"/>
      <c r="L199" s="27" t="s">
        <v>6</v>
      </c>
      <c r="M199" s="27"/>
      <c r="N199" s="10">
        <v>29</v>
      </c>
      <c r="O199" s="56" t="s">
        <v>26</v>
      </c>
      <c r="P199" s="10">
        <v>2019</v>
      </c>
    </row>
    <row r="200" spans="1:16" ht="18" customHeight="1">
      <c r="A200" s="39">
        <v>43682</v>
      </c>
      <c r="B200" s="32"/>
      <c r="C200" s="35"/>
      <c r="D200" s="35"/>
      <c r="E200" s="35"/>
      <c r="F200" s="35" t="s">
        <v>21</v>
      </c>
      <c r="G200" s="37"/>
      <c r="H200" s="54"/>
      <c r="I200" s="55"/>
      <c r="L200" s="27" t="s">
        <v>6</v>
      </c>
      <c r="M200" s="27"/>
      <c r="N200" s="10">
        <v>32</v>
      </c>
      <c r="O200" s="56" t="s">
        <v>30</v>
      </c>
      <c r="P200" s="10">
        <v>2019</v>
      </c>
    </row>
    <row r="201" spans="1:16" ht="18" customHeight="1">
      <c r="A201" s="39">
        <v>43684</v>
      </c>
      <c r="B201" s="32"/>
      <c r="C201" s="35"/>
      <c r="D201" s="33"/>
      <c r="E201" s="35"/>
      <c r="F201" s="35" t="s">
        <v>21</v>
      </c>
      <c r="G201" s="37"/>
      <c r="H201" s="54"/>
      <c r="I201" s="55"/>
      <c r="L201" s="27" t="s">
        <v>6</v>
      </c>
      <c r="M201" s="27"/>
      <c r="N201" s="10">
        <v>32</v>
      </c>
      <c r="O201" s="56" t="s">
        <v>30</v>
      </c>
      <c r="P201" s="10">
        <v>2019</v>
      </c>
    </row>
    <row r="202" spans="1:16" ht="18" customHeight="1">
      <c r="A202" s="39">
        <v>43685</v>
      </c>
      <c r="B202" s="32"/>
      <c r="C202" s="35"/>
      <c r="D202" s="35"/>
      <c r="E202" s="35"/>
      <c r="F202" s="35" t="s">
        <v>18</v>
      </c>
      <c r="G202" s="37"/>
      <c r="H202" s="54"/>
      <c r="I202" s="55"/>
      <c r="L202" s="27" t="s">
        <v>6</v>
      </c>
      <c r="M202" s="27"/>
      <c r="N202" s="10">
        <v>32</v>
      </c>
      <c r="O202" s="56" t="s">
        <v>30</v>
      </c>
      <c r="P202" s="10">
        <v>2019</v>
      </c>
    </row>
    <row r="203" spans="1:16" ht="18" customHeight="1">
      <c r="A203" s="39">
        <v>43693</v>
      </c>
      <c r="B203" s="32"/>
      <c r="C203" s="35"/>
      <c r="D203" s="35"/>
      <c r="E203" s="35"/>
      <c r="F203" s="35" t="s">
        <v>19</v>
      </c>
      <c r="G203" s="37"/>
      <c r="H203" s="54"/>
      <c r="I203" s="55"/>
      <c r="L203" s="27" t="s">
        <v>6</v>
      </c>
      <c r="M203" s="27"/>
      <c r="N203" s="10">
        <v>33</v>
      </c>
      <c r="O203" s="56" t="s">
        <v>30</v>
      </c>
      <c r="P203" s="10">
        <v>2019</v>
      </c>
    </row>
    <row r="204" spans="1:16" ht="18" customHeight="1">
      <c r="A204" s="39">
        <v>43727</v>
      </c>
      <c r="B204" s="32"/>
      <c r="C204" s="35"/>
      <c r="D204" s="35"/>
      <c r="E204" s="35"/>
      <c r="F204" s="35" t="s">
        <v>19</v>
      </c>
      <c r="G204" s="37"/>
      <c r="H204" s="54"/>
      <c r="I204" s="55"/>
      <c r="L204" s="27" t="s">
        <v>6</v>
      </c>
      <c r="M204" s="27"/>
      <c r="N204" s="10">
        <v>38</v>
      </c>
      <c r="O204" s="56" t="s">
        <v>31</v>
      </c>
      <c r="P204" s="10">
        <v>2019</v>
      </c>
    </row>
    <row r="205" spans="1:16" ht="18" customHeight="1">
      <c r="A205" s="39">
        <v>43746</v>
      </c>
      <c r="B205" s="32"/>
      <c r="C205" s="35"/>
      <c r="D205" s="35"/>
      <c r="E205" s="35"/>
      <c r="F205" s="35" t="s">
        <v>21</v>
      </c>
      <c r="G205" s="37"/>
      <c r="H205" s="54"/>
      <c r="I205" s="55"/>
      <c r="L205" s="27" t="s">
        <v>6</v>
      </c>
      <c r="M205" s="27"/>
      <c r="N205" s="10">
        <v>41</v>
      </c>
      <c r="O205" s="56" t="s">
        <v>32</v>
      </c>
      <c r="P205" s="10">
        <v>2019</v>
      </c>
    </row>
    <row r="206" spans="1:16" ht="18" customHeight="1">
      <c r="A206" s="39">
        <v>43754</v>
      </c>
      <c r="B206" s="32"/>
      <c r="C206" s="35"/>
      <c r="D206" s="33"/>
      <c r="E206" s="35"/>
      <c r="F206" s="35" t="s">
        <v>21</v>
      </c>
      <c r="G206" s="37"/>
      <c r="H206" s="54"/>
      <c r="I206" s="55"/>
      <c r="L206" s="27" t="s">
        <v>6</v>
      </c>
      <c r="M206" s="27"/>
      <c r="N206" s="10">
        <v>42</v>
      </c>
      <c r="O206" s="56" t="s">
        <v>32</v>
      </c>
      <c r="P206" s="10">
        <v>2019</v>
      </c>
    </row>
    <row r="207" spans="1:16" ht="18" customHeight="1">
      <c r="A207" s="39">
        <v>43755</v>
      </c>
      <c r="B207" s="32"/>
      <c r="C207" s="35"/>
      <c r="D207" s="35"/>
      <c r="E207" s="35"/>
      <c r="F207" s="35" t="s">
        <v>21</v>
      </c>
      <c r="G207" s="37"/>
      <c r="H207" s="54"/>
      <c r="I207" s="55"/>
      <c r="L207" s="27" t="s">
        <v>6</v>
      </c>
      <c r="M207" s="27"/>
      <c r="N207" s="10">
        <v>42</v>
      </c>
      <c r="O207" s="56" t="s">
        <v>32</v>
      </c>
      <c r="P207" s="10">
        <v>2019</v>
      </c>
    </row>
    <row r="208" spans="1:16" ht="18" customHeight="1">
      <c r="A208" s="39">
        <v>43756</v>
      </c>
      <c r="B208" s="32"/>
      <c r="C208" s="35"/>
      <c r="D208" s="35"/>
      <c r="E208" s="35"/>
      <c r="F208" s="35" t="s">
        <v>22</v>
      </c>
      <c r="G208" s="37"/>
      <c r="H208" s="54"/>
      <c r="I208" s="55"/>
      <c r="L208" s="27" t="s">
        <v>6</v>
      </c>
      <c r="M208" s="27"/>
      <c r="N208" s="10">
        <v>42</v>
      </c>
      <c r="O208" s="56" t="s">
        <v>32</v>
      </c>
      <c r="P208" s="10">
        <v>2019</v>
      </c>
    </row>
    <row r="209" spans="1:16" ht="18" customHeight="1">
      <c r="A209" s="39">
        <v>43761</v>
      </c>
      <c r="B209" s="32"/>
      <c r="C209" s="35"/>
      <c r="D209" s="35"/>
      <c r="E209" s="35"/>
      <c r="F209" s="35" t="s">
        <v>21</v>
      </c>
      <c r="G209" s="37"/>
      <c r="H209" s="54"/>
      <c r="I209" s="55"/>
      <c r="L209" s="27" t="s">
        <v>6</v>
      </c>
      <c r="M209" s="27"/>
      <c r="N209" s="10">
        <v>43</v>
      </c>
      <c r="O209" s="56" t="s">
        <v>32</v>
      </c>
      <c r="P209" s="10">
        <v>2019</v>
      </c>
    </row>
    <row r="210" spans="1:16" ht="18" customHeight="1">
      <c r="A210" s="39">
        <v>43761</v>
      </c>
      <c r="B210" s="32"/>
      <c r="C210" s="35"/>
      <c r="D210" s="35"/>
      <c r="E210" s="35"/>
      <c r="F210" s="35" t="s">
        <v>19</v>
      </c>
      <c r="G210" s="37"/>
      <c r="H210" s="54"/>
      <c r="I210" s="55"/>
      <c r="L210" s="27" t="s">
        <v>6</v>
      </c>
      <c r="M210" s="27"/>
      <c r="N210" s="10">
        <v>43</v>
      </c>
      <c r="O210" s="56" t="s">
        <v>32</v>
      </c>
      <c r="P210" s="10">
        <v>2019</v>
      </c>
    </row>
    <row r="211" spans="1:16" ht="18" customHeight="1">
      <c r="A211" s="39">
        <v>43762</v>
      </c>
      <c r="B211" s="32"/>
      <c r="C211" s="35"/>
      <c r="D211" s="35"/>
      <c r="E211" s="35"/>
      <c r="F211" s="35" t="s">
        <v>18</v>
      </c>
      <c r="G211" s="37"/>
      <c r="H211" s="54"/>
      <c r="I211" s="55"/>
      <c r="L211" s="27" t="s">
        <v>6</v>
      </c>
      <c r="M211" s="27"/>
      <c r="N211" s="10">
        <v>43</v>
      </c>
      <c r="O211" s="56" t="s">
        <v>32</v>
      </c>
      <c r="P211" s="10">
        <v>2019</v>
      </c>
    </row>
    <row r="212" spans="1:16" ht="18" customHeight="1">
      <c r="A212" s="39">
        <v>43766</v>
      </c>
      <c r="B212" s="32"/>
      <c r="C212" s="35"/>
      <c r="D212" s="35"/>
      <c r="E212" s="35"/>
      <c r="F212" s="35" t="s">
        <v>21</v>
      </c>
      <c r="G212" s="37"/>
      <c r="H212" s="54"/>
      <c r="I212" s="55"/>
      <c r="L212" s="27" t="s">
        <v>6</v>
      </c>
      <c r="M212" s="27"/>
      <c r="N212" s="10">
        <v>44</v>
      </c>
      <c r="O212" s="56" t="s">
        <v>32</v>
      </c>
      <c r="P212" s="10">
        <v>2019</v>
      </c>
    </row>
    <row r="213" spans="1:16" ht="18" customHeight="1">
      <c r="A213" s="39">
        <v>43799</v>
      </c>
      <c r="B213" s="32"/>
      <c r="C213" s="35"/>
      <c r="D213" s="35"/>
      <c r="E213" s="35"/>
      <c r="F213" s="35" t="s">
        <v>21</v>
      </c>
      <c r="G213" s="37"/>
      <c r="H213" s="54"/>
      <c r="I213" s="55"/>
      <c r="L213" s="27" t="s">
        <v>7</v>
      </c>
      <c r="M213" s="27"/>
      <c r="N213" s="10">
        <v>48</v>
      </c>
      <c r="O213" s="56" t="s">
        <v>27</v>
      </c>
      <c r="P213" s="10">
        <v>2019</v>
      </c>
    </row>
    <row r="214" spans="1:16" ht="18" customHeight="1">
      <c r="A214" s="39">
        <v>43808</v>
      </c>
      <c r="B214" s="32"/>
      <c r="C214" s="35"/>
      <c r="D214" s="35"/>
      <c r="E214" s="35"/>
      <c r="F214" s="35" t="s">
        <v>19</v>
      </c>
      <c r="G214" s="37"/>
      <c r="H214" s="54"/>
      <c r="I214" s="55"/>
      <c r="L214" s="27" t="s">
        <v>6</v>
      </c>
      <c r="M214" s="27"/>
      <c r="N214" s="10">
        <v>50</v>
      </c>
      <c r="O214" s="56" t="s">
        <v>0</v>
      </c>
      <c r="P214" s="10">
        <v>2019</v>
      </c>
    </row>
    <row r="215" spans="1:16" ht="18" customHeight="1">
      <c r="A215" s="39">
        <v>43834</v>
      </c>
      <c r="B215" s="32"/>
      <c r="C215" s="35"/>
      <c r="D215" s="35"/>
      <c r="E215" s="35"/>
      <c r="F215" s="35" t="s">
        <v>21</v>
      </c>
      <c r="G215" s="37"/>
      <c r="H215" s="36"/>
      <c r="I215" s="55"/>
      <c r="L215" s="27" t="s">
        <v>7</v>
      </c>
      <c r="M215" s="27"/>
      <c r="N215" s="10">
        <v>1</v>
      </c>
      <c r="O215" s="56" t="s">
        <v>2</v>
      </c>
      <c r="P215" s="10">
        <v>2020</v>
      </c>
    </row>
    <row r="216" spans="1:16" ht="18" customHeight="1">
      <c r="A216" s="39">
        <v>43835</v>
      </c>
      <c r="B216" s="32"/>
      <c r="C216" s="35"/>
      <c r="D216" s="35"/>
      <c r="E216" s="35"/>
      <c r="F216" s="35" t="s">
        <v>19</v>
      </c>
      <c r="G216" s="37"/>
      <c r="H216" s="36"/>
      <c r="I216" s="55"/>
      <c r="L216" s="27" t="s">
        <v>6</v>
      </c>
      <c r="M216" s="27"/>
      <c r="N216" s="10">
        <v>2</v>
      </c>
      <c r="O216" s="56" t="s">
        <v>2</v>
      </c>
      <c r="P216" s="10">
        <v>2020</v>
      </c>
    </row>
    <row r="217" spans="1:16" ht="18" customHeight="1">
      <c r="A217" s="39">
        <v>43858</v>
      </c>
      <c r="B217" s="32"/>
      <c r="C217" s="35"/>
      <c r="D217" s="35"/>
      <c r="E217" s="35"/>
      <c r="F217" s="35" t="s">
        <v>21</v>
      </c>
      <c r="G217" s="37"/>
      <c r="H217" s="36"/>
      <c r="I217" s="55"/>
      <c r="L217" s="27" t="s">
        <v>7</v>
      </c>
      <c r="M217" s="27"/>
      <c r="N217" s="10">
        <v>5</v>
      </c>
      <c r="O217" s="56" t="s">
        <v>2</v>
      </c>
      <c r="P217" s="10">
        <v>2020</v>
      </c>
    </row>
    <row r="218" spans="1:16" ht="18" customHeight="1">
      <c r="A218" s="39">
        <v>43865</v>
      </c>
      <c r="B218" s="32"/>
      <c r="C218" s="35"/>
      <c r="D218" s="35"/>
      <c r="E218" s="35"/>
      <c r="F218" s="35" t="s">
        <v>21</v>
      </c>
      <c r="G218" s="37"/>
      <c r="H218" s="36"/>
      <c r="I218" s="55"/>
      <c r="L218" s="27" t="s">
        <v>6</v>
      </c>
      <c r="M218" s="27"/>
      <c r="N218" s="10">
        <v>6</v>
      </c>
      <c r="O218" s="56" t="s">
        <v>4</v>
      </c>
      <c r="P218" s="10">
        <v>2020</v>
      </c>
    </row>
    <row r="219" spans="1:16" ht="18" customHeight="1">
      <c r="A219" s="39">
        <v>43867</v>
      </c>
      <c r="B219" s="32"/>
      <c r="C219" s="35"/>
      <c r="D219" s="35"/>
      <c r="E219" s="35"/>
      <c r="F219" s="35" t="s">
        <v>18</v>
      </c>
      <c r="G219" s="37"/>
      <c r="H219" s="36"/>
      <c r="I219" s="55"/>
      <c r="L219" s="27" t="s">
        <v>6</v>
      </c>
      <c r="M219" s="27"/>
      <c r="N219" s="10">
        <v>6</v>
      </c>
      <c r="O219" s="56" t="s">
        <v>4</v>
      </c>
      <c r="P219" s="10">
        <v>2020</v>
      </c>
    </row>
    <row r="220" spans="1:16" ht="18" customHeight="1">
      <c r="A220" s="39">
        <v>43868</v>
      </c>
      <c r="B220" s="53"/>
      <c r="C220" s="35"/>
      <c r="D220" s="35"/>
      <c r="E220" s="35"/>
      <c r="F220" s="35" t="s">
        <v>19</v>
      </c>
      <c r="G220" s="37"/>
      <c r="H220" s="36"/>
      <c r="I220" s="55"/>
      <c r="L220" s="27" t="s">
        <v>7</v>
      </c>
      <c r="M220" s="27"/>
      <c r="N220" s="10">
        <v>6</v>
      </c>
      <c r="O220" s="56" t="s">
        <v>4</v>
      </c>
      <c r="P220" s="10">
        <v>2020</v>
      </c>
    </row>
    <row r="221" spans="1:16" ht="18" customHeight="1">
      <c r="A221" s="39">
        <v>43868</v>
      </c>
      <c r="B221" s="53"/>
      <c r="C221" s="35"/>
      <c r="D221" s="35"/>
      <c r="E221" s="35"/>
      <c r="F221" s="35" t="s">
        <v>18</v>
      </c>
      <c r="G221" s="37"/>
      <c r="H221" s="54"/>
      <c r="I221" s="55"/>
      <c r="L221" s="27" t="s">
        <v>7</v>
      </c>
      <c r="M221" s="27"/>
      <c r="N221" s="10">
        <v>6</v>
      </c>
      <c r="O221" s="56" t="s">
        <v>4</v>
      </c>
      <c r="P221" s="10">
        <v>2020</v>
      </c>
    </row>
    <row r="222" spans="1:16" ht="18" customHeight="1">
      <c r="A222" s="39">
        <v>43874</v>
      </c>
      <c r="B222" s="32"/>
      <c r="C222" s="35"/>
      <c r="D222" s="35"/>
      <c r="E222" s="35"/>
      <c r="F222" s="35" t="s">
        <v>18</v>
      </c>
      <c r="G222" s="37"/>
      <c r="H222" s="36"/>
      <c r="I222" s="55"/>
      <c r="L222" s="27" t="s">
        <v>6</v>
      </c>
      <c r="M222" s="27"/>
      <c r="N222" s="10">
        <v>7</v>
      </c>
      <c r="O222" s="56" t="s">
        <v>4</v>
      </c>
      <c r="P222" s="10">
        <v>2020</v>
      </c>
    </row>
    <row r="223" spans="1:16" ht="18" customHeight="1">
      <c r="A223" s="39">
        <v>43899</v>
      </c>
      <c r="B223" s="32"/>
      <c r="C223" s="35"/>
      <c r="D223" s="35"/>
      <c r="E223" s="35"/>
      <c r="F223" s="35" t="s">
        <v>18</v>
      </c>
      <c r="G223" s="37"/>
      <c r="H223" s="54"/>
      <c r="I223" s="55"/>
      <c r="L223" s="27" t="s">
        <v>7</v>
      </c>
      <c r="M223" s="27"/>
      <c r="N223" s="10">
        <v>11</v>
      </c>
      <c r="O223" s="56" t="s">
        <v>28</v>
      </c>
      <c r="P223" s="10">
        <v>2020</v>
      </c>
    </row>
    <row r="224" spans="1:16" ht="18" customHeight="1">
      <c r="A224" s="39">
        <v>43901</v>
      </c>
      <c r="B224" s="32"/>
      <c r="C224" s="35"/>
      <c r="D224" s="35"/>
      <c r="E224" s="35"/>
      <c r="F224" s="35" t="s">
        <v>18</v>
      </c>
      <c r="G224" s="37"/>
      <c r="H224" s="36"/>
      <c r="I224" s="55"/>
      <c r="L224" s="27" t="s">
        <v>6</v>
      </c>
      <c r="M224" s="27"/>
      <c r="N224" s="10">
        <v>11</v>
      </c>
      <c r="O224" s="56" t="s">
        <v>28</v>
      </c>
      <c r="P224" s="10">
        <v>2020</v>
      </c>
    </row>
    <row r="225" spans="1:16" ht="18" customHeight="1">
      <c r="A225" s="39">
        <v>43906</v>
      </c>
      <c r="B225" s="32"/>
      <c r="C225" s="35"/>
      <c r="D225" s="35"/>
      <c r="E225" s="35"/>
      <c r="F225" s="35" t="s">
        <v>18</v>
      </c>
      <c r="G225" s="37"/>
      <c r="H225" s="54"/>
      <c r="I225" s="55"/>
      <c r="L225" s="27" t="s">
        <v>7</v>
      </c>
      <c r="M225" s="27"/>
      <c r="N225" s="10">
        <v>12</v>
      </c>
      <c r="O225" s="56" t="s">
        <v>28</v>
      </c>
      <c r="P225" s="10">
        <v>2020</v>
      </c>
    </row>
    <row r="226" spans="1:16" ht="18" customHeight="1">
      <c r="A226" s="39">
        <v>43942</v>
      </c>
      <c r="B226" s="32"/>
      <c r="C226" s="35"/>
      <c r="D226" s="35"/>
      <c r="E226" s="35"/>
      <c r="F226" s="35" t="s">
        <v>19</v>
      </c>
      <c r="G226" s="37"/>
      <c r="H226" s="36"/>
      <c r="I226" s="55"/>
      <c r="L226" s="27" t="s">
        <v>6</v>
      </c>
      <c r="M226" s="27"/>
      <c r="N226" s="10">
        <v>17</v>
      </c>
      <c r="O226" s="56" t="s">
        <v>1</v>
      </c>
      <c r="P226" s="10">
        <v>2020</v>
      </c>
    </row>
    <row r="227" spans="1:16" ht="18" customHeight="1">
      <c r="A227" s="39">
        <v>43978</v>
      </c>
      <c r="B227" s="32"/>
      <c r="C227" s="35"/>
      <c r="D227" s="35"/>
      <c r="E227" s="35"/>
      <c r="F227" s="35" t="s">
        <v>22</v>
      </c>
      <c r="G227" s="37"/>
      <c r="H227" s="57"/>
      <c r="I227" s="55"/>
      <c r="L227" s="27" t="s">
        <v>6</v>
      </c>
      <c r="M227" s="27"/>
      <c r="N227" s="10">
        <v>22</v>
      </c>
      <c r="O227" s="56" t="s">
        <v>25</v>
      </c>
      <c r="P227" s="10">
        <v>2020</v>
      </c>
    </row>
    <row r="228" spans="1:16" ht="18" customHeight="1">
      <c r="A228" s="39">
        <v>43981</v>
      </c>
      <c r="B228" s="32"/>
      <c r="C228" s="35"/>
      <c r="D228" s="35"/>
      <c r="E228" s="35"/>
      <c r="F228" s="35" t="s">
        <v>18</v>
      </c>
      <c r="G228" s="37"/>
      <c r="H228" s="54"/>
      <c r="I228" s="55"/>
      <c r="L228" s="27" t="s">
        <v>6</v>
      </c>
      <c r="M228" s="27"/>
      <c r="N228" s="10">
        <v>22</v>
      </c>
      <c r="O228" s="56" t="s">
        <v>25</v>
      </c>
      <c r="P228" s="10">
        <v>2020</v>
      </c>
    </row>
    <row r="229" spans="1:16" ht="18" customHeight="1">
      <c r="A229" s="39">
        <v>43984</v>
      </c>
      <c r="B229" s="32"/>
      <c r="C229" s="35"/>
      <c r="D229" s="35"/>
      <c r="E229" s="35"/>
      <c r="F229" s="35" t="s">
        <v>18</v>
      </c>
      <c r="G229" s="37"/>
      <c r="H229" s="54"/>
      <c r="I229" s="55"/>
      <c r="L229" s="27" t="s">
        <v>7</v>
      </c>
      <c r="M229" s="27"/>
      <c r="N229" s="10">
        <v>23</v>
      </c>
      <c r="O229" s="56" t="s">
        <v>29</v>
      </c>
      <c r="P229" s="10">
        <v>2020</v>
      </c>
    </row>
    <row r="230" spans="1:16" ht="18" customHeight="1">
      <c r="A230" s="39">
        <v>43987</v>
      </c>
      <c r="B230" s="32"/>
      <c r="C230" s="35"/>
      <c r="D230" s="35"/>
      <c r="E230" s="35"/>
      <c r="F230" s="35" t="s">
        <v>18</v>
      </c>
      <c r="G230" s="37"/>
      <c r="H230" s="54"/>
      <c r="I230" s="55"/>
      <c r="L230" s="27" t="s">
        <v>6</v>
      </c>
      <c r="M230" s="27"/>
      <c r="N230" s="10">
        <v>23</v>
      </c>
      <c r="O230" s="56" t="s">
        <v>29</v>
      </c>
      <c r="P230" s="10">
        <v>2020</v>
      </c>
    </row>
    <row r="231" spans="1:16" ht="18" customHeight="1">
      <c r="A231" s="39">
        <v>43987</v>
      </c>
      <c r="B231" s="32"/>
      <c r="C231" s="35"/>
      <c r="D231" s="35"/>
      <c r="E231" s="35"/>
      <c r="F231" s="35" t="s">
        <v>19</v>
      </c>
      <c r="G231" s="37"/>
      <c r="H231" s="54"/>
      <c r="I231" s="55"/>
      <c r="L231" s="27" t="s">
        <v>7</v>
      </c>
      <c r="M231" s="27"/>
      <c r="N231" s="10">
        <v>23</v>
      </c>
      <c r="O231" s="56" t="s">
        <v>29</v>
      </c>
      <c r="P231" s="10">
        <v>2020</v>
      </c>
    </row>
    <row r="232" spans="1:16" ht="18" customHeight="1">
      <c r="A232" s="39">
        <v>43997</v>
      </c>
      <c r="B232" s="32"/>
      <c r="C232" s="35"/>
      <c r="D232" s="35"/>
      <c r="E232" s="35"/>
      <c r="F232" s="35" t="s">
        <v>21</v>
      </c>
      <c r="G232" s="37"/>
      <c r="H232" s="54"/>
      <c r="I232" s="55"/>
      <c r="L232" s="27" t="s">
        <v>6</v>
      </c>
      <c r="M232" s="27"/>
      <c r="N232" s="10">
        <v>25</v>
      </c>
      <c r="O232" s="56" t="s">
        <v>29</v>
      </c>
      <c r="P232" s="10">
        <v>2020</v>
      </c>
    </row>
    <row r="233" spans="1:16" ht="18" customHeight="1">
      <c r="A233" s="39">
        <v>44000</v>
      </c>
      <c r="B233" s="32"/>
      <c r="C233" s="33"/>
      <c r="D233" s="33"/>
      <c r="E233" s="35"/>
      <c r="F233" s="35" t="s">
        <v>19</v>
      </c>
      <c r="G233" s="37"/>
      <c r="H233" s="54"/>
      <c r="I233" s="55"/>
      <c r="L233" s="27" t="s">
        <v>6</v>
      </c>
      <c r="M233" s="27"/>
      <c r="N233" s="10">
        <v>25</v>
      </c>
      <c r="O233" s="56" t="s">
        <v>29</v>
      </c>
      <c r="P233" s="10">
        <v>2020</v>
      </c>
    </row>
    <row r="234" spans="1:16" ht="18" customHeight="1">
      <c r="A234" s="39">
        <v>44012</v>
      </c>
      <c r="B234" s="32"/>
      <c r="C234" s="33"/>
      <c r="D234" s="33"/>
      <c r="E234" s="35"/>
      <c r="F234" s="35" t="s">
        <v>21</v>
      </c>
      <c r="G234" s="37"/>
      <c r="H234" s="54"/>
      <c r="I234" s="55"/>
      <c r="L234" s="27" t="s">
        <v>7</v>
      </c>
      <c r="M234" s="27"/>
      <c r="N234" s="10">
        <v>27</v>
      </c>
      <c r="O234" s="56" t="s">
        <v>29</v>
      </c>
      <c r="P234" s="10">
        <v>2020</v>
      </c>
    </row>
    <row r="235" spans="1:16" ht="18" customHeight="1">
      <c r="A235" s="39">
        <v>44020</v>
      </c>
      <c r="B235" s="32"/>
      <c r="C235" s="33"/>
      <c r="D235" s="33"/>
      <c r="E235" s="35"/>
      <c r="F235" s="35" t="s">
        <v>18</v>
      </c>
      <c r="G235" s="37"/>
      <c r="H235" s="54"/>
      <c r="I235" s="55"/>
      <c r="L235" s="27" t="s">
        <v>6</v>
      </c>
      <c r="M235" s="27"/>
      <c r="N235" s="10">
        <v>28</v>
      </c>
      <c r="O235" s="56" t="s">
        <v>26</v>
      </c>
      <c r="P235" s="10">
        <v>2020</v>
      </c>
    </row>
    <row r="236" spans="1:16" ht="18" customHeight="1">
      <c r="A236" s="39">
        <v>44036</v>
      </c>
      <c r="B236" s="32"/>
      <c r="C236" s="33"/>
      <c r="D236" s="33"/>
      <c r="E236" s="35"/>
      <c r="F236" s="35" t="s">
        <v>21</v>
      </c>
      <c r="G236" s="37"/>
      <c r="H236" s="54"/>
      <c r="I236" s="55"/>
      <c r="L236" s="27" t="s">
        <v>6</v>
      </c>
      <c r="M236" s="27"/>
      <c r="N236" s="10">
        <v>30</v>
      </c>
      <c r="O236" s="56" t="s">
        <v>26</v>
      </c>
      <c r="P236" s="10">
        <v>2020</v>
      </c>
    </row>
    <row r="237" spans="1:16" ht="18" customHeight="1">
      <c r="A237" s="39">
        <v>44062</v>
      </c>
      <c r="B237" s="32"/>
      <c r="C237" s="33"/>
      <c r="D237" s="33"/>
      <c r="E237" s="35"/>
      <c r="F237" s="35" t="s">
        <v>19</v>
      </c>
      <c r="G237" s="37"/>
      <c r="H237" s="54"/>
      <c r="I237" s="55"/>
      <c r="L237" s="27" t="s">
        <v>6</v>
      </c>
      <c r="M237" s="27"/>
      <c r="N237" s="10">
        <v>34</v>
      </c>
      <c r="O237" s="56" t="s">
        <v>30</v>
      </c>
      <c r="P237" s="10">
        <v>2020</v>
      </c>
    </row>
    <row r="238" spans="1:16" ht="18" customHeight="1">
      <c r="A238" s="39">
        <v>44086</v>
      </c>
      <c r="B238" s="32"/>
      <c r="C238" s="33"/>
      <c r="D238" s="33"/>
      <c r="E238" s="35"/>
      <c r="F238" s="35" t="s">
        <v>21</v>
      </c>
      <c r="G238" s="37"/>
      <c r="H238" s="36"/>
      <c r="I238" s="37"/>
      <c r="L238" s="27" t="s">
        <v>6</v>
      </c>
      <c r="M238" s="27"/>
      <c r="N238" s="10">
        <v>37</v>
      </c>
      <c r="O238" s="56" t="s">
        <v>31</v>
      </c>
      <c r="P238" s="10">
        <v>2020</v>
      </c>
    </row>
    <row r="239" spans="1:16" ht="18" customHeight="1">
      <c r="A239" s="39">
        <v>44097</v>
      </c>
      <c r="B239" s="32"/>
      <c r="C239" s="33"/>
      <c r="D239" s="33"/>
      <c r="E239" s="35"/>
      <c r="F239" s="35" t="s">
        <v>19</v>
      </c>
      <c r="G239" s="37"/>
      <c r="H239" s="54"/>
      <c r="I239" s="55"/>
      <c r="L239" s="27" t="s">
        <v>6</v>
      </c>
      <c r="M239" s="27"/>
      <c r="N239" s="10">
        <v>39</v>
      </c>
      <c r="O239" s="56" t="s">
        <v>31</v>
      </c>
      <c r="P239" s="10">
        <v>2020</v>
      </c>
    </row>
    <row r="240" spans="1:16" ht="18" customHeight="1">
      <c r="A240" s="39">
        <v>44113</v>
      </c>
      <c r="B240" s="32"/>
      <c r="C240" s="33"/>
      <c r="D240" s="33"/>
      <c r="E240" s="35"/>
      <c r="F240" s="35" t="s">
        <v>21</v>
      </c>
      <c r="G240" s="37"/>
      <c r="H240" s="54"/>
      <c r="I240" s="55"/>
      <c r="L240" s="27" t="s">
        <v>6</v>
      </c>
      <c r="M240" s="27"/>
      <c r="N240" s="10">
        <v>41</v>
      </c>
      <c r="O240" s="56" t="s">
        <v>32</v>
      </c>
      <c r="P240" s="10">
        <v>2020</v>
      </c>
    </row>
    <row r="241" spans="1:16" ht="18" customHeight="1">
      <c r="A241" s="39">
        <v>44127</v>
      </c>
      <c r="B241" s="32"/>
      <c r="C241" s="33"/>
      <c r="D241" s="33"/>
      <c r="E241" s="35"/>
      <c r="F241" s="35" t="s">
        <v>22</v>
      </c>
      <c r="G241" s="37"/>
      <c r="H241" s="54"/>
      <c r="I241" s="55"/>
      <c r="L241" s="27" t="s">
        <v>6</v>
      </c>
      <c r="M241" s="27"/>
      <c r="N241" s="10">
        <v>43</v>
      </c>
      <c r="O241" s="56" t="s">
        <v>32</v>
      </c>
      <c r="P241" s="10">
        <v>2020</v>
      </c>
    </row>
    <row r="242" spans="1:16" ht="18" customHeight="1">
      <c r="A242" s="39">
        <v>44140</v>
      </c>
      <c r="B242" s="32"/>
      <c r="C242" s="33"/>
      <c r="D242" s="33"/>
      <c r="E242" s="35"/>
      <c r="F242" s="35" t="s">
        <v>18</v>
      </c>
      <c r="G242" s="37"/>
      <c r="H242" s="36"/>
      <c r="I242" s="37"/>
      <c r="L242" s="27" t="s">
        <v>6</v>
      </c>
      <c r="M242" s="27"/>
      <c r="N242" s="10">
        <v>45</v>
      </c>
      <c r="O242" s="56" t="s">
        <v>27</v>
      </c>
      <c r="P242" s="10">
        <v>2020</v>
      </c>
    </row>
    <row r="243" spans="1:16" ht="18" customHeight="1">
      <c r="A243" s="39">
        <v>44153</v>
      </c>
      <c r="B243" s="32"/>
      <c r="C243" s="33"/>
      <c r="D243" s="33"/>
      <c r="E243" s="35"/>
      <c r="F243" s="35" t="s">
        <v>21</v>
      </c>
      <c r="G243" s="37"/>
      <c r="H243" s="57"/>
      <c r="I243" s="55"/>
      <c r="L243" s="27" t="s">
        <v>6</v>
      </c>
      <c r="M243" s="27"/>
      <c r="N243" s="10">
        <v>47</v>
      </c>
      <c r="O243" s="56" t="s">
        <v>27</v>
      </c>
      <c r="P243" s="10">
        <v>2020</v>
      </c>
    </row>
    <row r="244" spans="1:16" ht="18" customHeight="1">
      <c r="A244" s="39">
        <v>44166</v>
      </c>
      <c r="B244" s="32"/>
      <c r="C244" s="33"/>
      <c r="D244" s="33"/>
      <c r="E244" s="35"/>
      <c r="F244" s="35" t="s">
        <v>19</v>
      </c>
      <c r="G244" s="37"/>
      <c r="H244" s="58"/>
      <c r="I244" s="35"/>
      <c r="L244" s="27" t="s">
        <v>6</v>
      </c>
      <c r="M244" s="27"/>
      <c r="N244" s="32">
        <v>49</v>
      </c>
      <c r="O244" s="56" t="s">
        <v>0</v>
      </c>
      <c r="P244" s="10">
        <v>2020</v>
      </c>
    </row>
    <row r="245" spans="1:16" ht="18" customHeight="1">
      <c r="A245" s="39">
        <v>44169</v>
      </c>
      <c r="B245" s="32"/>
      <c r="C245" s="33"/>
      <c r="D245" s="33"/>
      <c r="E245" s="35"/>
      <c r="F245" s="35" t="s">
        <v>19</v>
      </c>
      <c r="G245" s="37"/>
      <c r="H245" s="54"/>
      <c r="I245" s="55"/>
      <c r="L245" s="27" t="s">
        <v>6</v>
      </c>
      <c r="M245" s="27"/>
      <c r="N245" s="10">
        <v>49</v>
      </c>
      <c r="O245" s="56" t="s">
        <v>0</v>
      </c>
      <c r="P245" s="10">
        <v>2020</v>
      </c>
    </row>
    <row r="246" spans="1:16" ht="18" customHeight="1">
      <c r="A246" s="39">
        <v>44196</v>
      </c>
      <c r="B246" s="32"/>
      <c r="C246" s="33"/>
      <c r="D246" s="33"/>
      <c r="E246" s="35"/>
      <c r="F246" s="35" t="s">
        <v>21</v>
      </c>
      <c r="G246" s="37"/>
      <c r="H246" s="62"/>
      <c r="I246" s="55"/>
      <c r="L246" s="27" t="s">
        <v>6</v>
      </c>
      <c r="M246" s="27"/>
      <c r="N246" s="10">
        <v>53</v>
      </c>
      <c r="O246" s="56" t="s">
        <v>0</v>
      </c>
      <c r="P246" s="10">
        <v>2020</v>
      </c>
    </row>
    <row r="247" spans="1:16" ht="18" customHeight="1">
      <c r="A247" s="39">
        <v>44208</v>
      </c>
      <c r="B247" s="32"/>
      <c r="C247" s="33"/>
      <c r="D247" s="33"/>
      <c r="E247" s="35"/>
      <c r="F247" s="35" t="s">
        <v>19</v>
      </c>
      <c r="G247" s="37"/>
      <c r="H247" s="57"/>
      <c r="I247" s="55"/>
      <c r="L247" s="27" t="s">
        <v>6</v>
      </c>
      <c r="M247" s="27"/>
      <c r="N247" s="10">
        <v>2</v>
      </c>
      <c r="O247" s="56" t="s">
        <v>2</v>
      </c>
      <c r="P247" s="10">
        <v>2021</v>
      </c>
    </row>
    <row r="248" spans="1:16" ht="18" customHeight="1">
      <c r="A248" s="39">
        <v>44235</v>
      </c>
      <c r="B248" s="32"/>
      <c r="C248" s="33"/>
      <c r="D248" s="33"/>
      <c r="E248" s="35"/>
      <c r="F248" s="35" t="s">
        <v>19</v>
      </c>
      <c r="G248" s="37"/>
      <c r="H248" s="57"/>
      <c r="I248" s="55"/>
      <c r="L248" s="27" t="s">
        <v>6</v>
      </c>
      <c r="M248" s="27"/>
      <c r="N248" s="10">
        <v>6</v>
      </c>
      <c r="O248" s="56" t="s">
        <v>4</v>
      </c>
      <c r="P248" s="10">
        <v>2021</v>
      </c>
    </row>
    <row r="249" spans="1:16" ht="18" customHeight="1">
      <c r="A249" s="39">
        <v>44237</v>
      </c>
      <c r="B249" s="32"/>
      <c r="C249" s="33"/>
      <c r="D249" s="33"/>
      <c r="E249" s="35"/>
      <c r="F249" s="35" t="s">
        <v>18</v>
      </c>
      <c r="G249" s="37"/>
      <c r="H249" s="36"/>
      <c r="I249" s="37"/>
      <c r="L249" s="27" t="s">
        <v>7</v>
      </c>
      <c r="M249" s="27"/>
      <c r="N249" s="10">
        <v>6</v>
      </c>
      <c r="O249" s="56" t="s">
        <v>4</v>
      </c>
      <c r="P249" s="10">
        <v>2021</v>
      </c>
    </row>
    <row r="250" spans="1:16" ht="18" customHeight="1">
      <c r="A250" s="39">
        <v>44260</v>
      </c>
      <c r="B250" s="32"/>
      <c r="C250" s="33"/>
      <c r="D250" s="33"/>
      <c r="E250" s="35"/>
      <c r="F250" s="35" t="s">
        <v>18</v>
      </c>
      <c r="G250" s="37"/>
      <c r="H250" s="57"/>
      <c r="I250" s="55"/>
      <c r="L250" s="27" t="s">
        <v>7</v>
      </c>
      <c r="M250" s="27"/>
      <c r="N250" s="10">
        <v>9</v>
      </c>
      <c r="O250" s="56" t="s">
        <v>28</v>
      </c>
      <c r="P250" s="10">
        <v>2021</v>
      </c>
    </row>
    <row r="251" spans="1:16" ht="18" customHeight="1">
      <c r="A251" s="39">
        <v>44266</v>
      </c>
      <c r="B251" s="32"/>
      <c r="C251" s="33"/>
      <c r="D251" s="33"/>
      <c r="E251" s="35"/>
      <c r="F251" s="35" t="s">
        <v>19</v>
      </c>
      <c r="G251" s="37"/>
      <c r="H251" s="57"/>
      <c r="I251" s="55"/>
      <c r="L251" s="27" t="s">
        <v>7</v>
      </c>
      <c r="M251" s="27"/>
      <c r="N251" s="10">
        <v>10</v>
      </c>
      <c r="O251" s="56" t="s">
        <v>28</v>
      </c>
      <c r="P251" s="10">
        <v>2021</v>
      </c>
    </row>
    <row r="252" spans="1:16" ht="18" customHeight="1">
      <c r="A252" s="39">
        <v>44273</v>
      </c>
      <c r="B252" s="32"/>
      <c r="C252" s="33"/>
      <c r="D252" s="33"/>
      <c r="E252" s="35"/>
      <c r="F252" s="35" t="s">
        <v>19</v>
      </c>
      <c r="G252" s="37"/>
      <c r="H252" s="57"/>
      <c r="I252" s="55"/>
      <c r="L252" s="27" t="s">
        <v>6</v>
      </c>
      <c r="M252" s="27"/>
      <c r="N252" s="10">
        <v>11</v>
      </c>
      <c r="O252" s="56" t="s">
        <v>28</v>
      </c>
      <c r="P252" s="10">
        <v>2021</v>
      </c>
    </row>
    <row r="253" spans="1:16" ht="18" customHeight="1">
      <c r="A253" s="39">
        <v>44320</v>
      </c>
      <c r="B253" s="32"/>
      <c r="C253" s="35"/>
      <c r="D253" s="35"/>
      <c r="E253" s="35"/>
      <c r="F253" s="35" t="s">
        <v>19</v>
      </c>
      <c r="G253" s="37"/>
      <c r="H253" s="59"/>
      <c r="I253" s="55"/>
      <c r="L253" s="27" t="s">
        <v>6</v>
      </c>
      <c r="M253" s="27"/>
      <c r="N253" s="10">
        <v>18</v>
      </c>
      <c r="O253" s="56" t="s">
        <v>25</v>
      </c>
      <c r="P253" s="10">
        <v>2021</v>
      </c>
    </row>
    <row r="254" spans="1:16" ht="18" customHeight="1">
      <c r="A254" s="39">
        <v>44330</v>
      </c>
      <c r="B254" s="32"/>
      <c r="C254" s="33"/>
      <c r="D254" s="33"/>
      <c r="E254" s="35"/>
      <c r="F254" s="35" t="s">
        <v>19</v>
      </c>
      <c r="G254" s="37"/>
      <c r="H254" s="57"/>
      <c r="I254" s="55"/>
      <c r="L254" s="27" t="s">
        <v>6</v>
      </c>
      <c r="M254" s="27"/>
      <c r="N254" s="10">
        <v>19</v>
      </c>
      <c r="O254" s="56" t="s">
        <v>25</v>
      </c>
      <c r="P254" s="10">
        <v>2021</v>
      </c>
    </row>
    <row r="255" spans="1:16" ht="18" customHeight="1">
      <c r="A255" s="39">
        <v>44351</v>
      </c>
      <c r="B255" s="32"/>
      <c r="C255" s="33"/>
      <c r="D255" s="33"/>
      <c r="E255" s="35"/>
      <c r="F255" s="35" t="s">
        <v>21</v>
      </c>
      <c r="G255" s="37"/>
      <c r="H255" s="58"/>
      <c r="I255" s="37"/>
      <c r="L255" s="27" t="s">
        <v>7</v>
      </c>
      <c r="M255" s="27"/>
      <c r="N255" s="10">
        <v>22</v>
      </c>
      <c r="O255" s="56" t="s">
        <v>29</v>
      </c>
      <c r="P255" s="10">
        <v>2021</v>
      </c>
    </row>
    <row r="256" spans="1:16" ht="18" customHeight="1">
      <c r="A256" s="39">
        <v>44354</v>
      </c>
      <c r="B256" s="32"/>
      <c r="C256" s="33"/>
      <c r="D256" s="33"/>
      <c r="E256" s="35"/>
      <c r="F256" s="35" t="s">
        <v>19</v>
      </c>
      <c r="G256" s="37"/>
      <c r="H256" s="57"/>
      <c r="I256" s="55"/>
      <c r="L256" s="27" t="s">
        <v>6</v>
      </c>
      <c r="M256" s="27"/>
      <c r="N256" s="10">
        <v>23</v>
      </c>
      <c r="O256" s="56" t="s">
        <v>29</v>
      </c>
      <c r="P256" s="10">
        <v>2021</v>
      </c>
    </row>
    <row r="257" spans="1:16" ht="18" customHeight="1">
      <c r="A257" s="39">
        <v>44379</v>
      </c>
      <c r="B257" s="32"/>
      <c r="C257" s="33"/>
      <c r="D257" s="33"/>
      <c r="E257" s="35"/>
      <c r="F257" s="35" t="s">
        <v>19</v>
      </c>
      <c r="G257" s="37"/>
      <c r="H257" s="57"/>
      <c r="I257" s="55"/>
      <c r="L257" s="27" t="s">
        <v>7</v>
      </c>
      <c r="M257" s="27"/>
      <c r="N257" s="10">
        <v>26</v>
      </c>
      <c r="O257" s="56" t="s">
        <v>26</v>
      </c>
      <c r="P257" s="10">
        <v>2021</v>
      </c>
    </row>
    <row r="258" spans="1:16" ht="18" customHeight="1">
      <c r="A258" s="39">
        <v>44384</v>
      </c>
      <c r="B258" s="32"/>
      <c r="C258" s="33"/>
      <c r="D258" s="33"/>
      <c r="E258" s="35"/>
      <c r="F258" s="35" t="s">
        <v>18</v>
      </c>
      <c r="G258" s="37"/>
      <c r="H258" s="59"/>
      <c r="I258" s="55"/>
      <c r="L258" s="27" t="s">
        <v>7</v>
      </c>
      <c r="M258" s="27"/>
      <c r="N258" s="10">
        <v>27</v>
      </c>
      <c r="O258" s="56" t="s">
        <v>26</v>
      </c>
      <c r="P258" s="10">
        <v>2021</v>
      </c>
    </row>
    <row r="259" spans="1:16" ht="18" customHeight="1">
      <c r="A259" s="39">
        <v>44385</v>
      </c>
      <c r="B259" s="32"/>
      <c r="C259" s="33"/>
      <c r="D259" s="33"/>
      <c r="E259" s="35"/>
      <c r="F259" s="35" t="s">
        <v>18</v>
      </c>
      <c r="G259" s="37"/>
      <c r="H259" s="36"/>
      <c r="I259" s="37"/>
      <c r="L259" s="27" t="s">
        <v>7</v>
      </c>
      <c r="M259" s="27"/>
      <c r="N259" s="10">
        <v>27</v>
      </c>
      <c r="O259" s="56" t="s">
        <v>26</v>
      </c>
      <c r="P259" s="10">
        <v>2021</v>
      </c>
    </row>
    <row r="260" spans="1:16" ht="18" customHeight="1">
      <c r="A260" s="39">
        <v>44411</v>
      </c>
      <c r="B260" s="32"/>
      <c r="C260" s="33"/>
      <c r="D260" s="33"/>
      <c r="E260" s="35"/>
      <c r="F260" s="35" t="s">
        <v>21</v>
      </c>
      <c r="G260" s="37"/>
      <c r="H260" s="58"/>
      <c r="I260" s="37"/>
      <c r="L260" s="27" t="s">
        <v>6</v>
      </c>
      <c r="M260" s="27"/>
      <c r="N260" s="10">
        <v>31</v>
      </c>
      <c r="O260" s="56" t="s">
        <v>30</v>
      </c>
      <c r="P260" s="10">
        <v>2021</v>
      </c>
    </row>
    <row r="261" spans="1:16" ht="18" customHeight="1">
      <c r="A261" s="39">
        <v>44413</v>
      </c>
      <c r="B261" s="32"/>
      <c r="C261" s="33"/>
      <c r="D261" s="33"/>
      <c r="E261" s="35"/>
      <c r="F261" s="35" t="s">
        <v>19</v>
      </c>
      <c r="G261" s="37"/>
      <c r="H261" s="36"/>
      <c r="I261" s="37"/>
      <c r="L261" s="27" t="s">
        <v>6</v>
      </c>
      <c r="M261" s="27"/>
      <c r="N261" s="10">
        <v>31</v>
      </c>
      <c r="O261" s="56" t="s">
        <v>30</v>
      </c>
      <c r="P261" s="10">
        <v>2021</v>
      </c>
    </row>
    <row r="262" spans="1:16" ht="18" customHeight="1">
      <c r="A262" s="39">
        <v>44431</v>
      </c>
      <c r="B262" s="32"/>
      <c r="C262" s="33"/>
      <c r="D262" s="33"/>
      <c r="E262" s="35"/>
      <c r="F262" s="35" t="s">
        <v>19</v>
      </c>
      <c r="G262" s="37"/>
      <c r="H262" s="36"/>
      <c r="I262" s="37"/>
      <c r="L262" s="27" t="s">
        <v>6</v>
      </c>
      <c r="M262" s="27"/>
      <c r="N262" s="10">
        <v>34</v>
      </c>
      <c r="O262" s="56" t="s">
        <v>30</v>
      </c>
      <c r="P262" s="10">
        <v>2021</v>
      </c>
    </row>
    <row r="263" spans="1:16" ht="18" customHeight="1">
      <c r="A263" s="39">
        <v>44452</v>
      </c>
      <c r="B263" s="32"/>
      <c r="C263" s="33"/>
      <c r="D263" s="33"/>
      <c r="E263" s="35"/>
      <c r="F263" s="35" t="s">
        <v>21</v>
      </c>
      <c r="G263" s="37"/>
      <c r="H263" s="36"/>
      <c r="I263" s="37"/>
      <c r="L263" s="27" t="s">
        <v>6</v>
      </c>
      <c r="M263" s="27"/>
      <c r="N263" s="10">
        <v>37</v>
      </c>
      <c r="O263" s="56" t="s">
        <v>31</v>
      </c>
      <c r="P263" s="10">
        <v>2021</v>
      </c>
    </row>
    <row r="264" spans="1:16" ht="18" customHeight="1">
      <c r="A264" s="39">
        <v>44453</v>
      </c>
      <c r="B264" s="32"/>
      <c r="C264" s="33"/>
      <c r="D264" s="33"/>
      <c r="E264" s="35"/>
      <c r="F264" s="35" t="s">
        <v>18</v>
      </c>
      <c r="G264" s="37"/>
      <c r="H264" s="36"/>
      <c r="I264" s="37"/>
      <c r="L264" s="27" t="s">
        <v>7</v>
      </c>
      <c r="M264" s="27"/>
      <c r="N264" s="10">
        <v>37</v>
      </c>
      <c r="O264" s="56" t="s">
        <v>31</v>
      </c>
      <c r="P264" s="10">
        <v>2021</v>
      </c>
    </row>
    <row r="265" spans="1:16" ht="18" customHeight="1">
      <c r="A265" s="39">
        <v>44455</v>
      </c>
      <c r="B265" s="32"/>
      <c r="C265" s="33"/>
      <c r="D265" s="33"/>
      <c r="E265" s="35"/>
      <c r="F265" s="35" t="s">
        <v>21</v>
      </c>
      <c r="G265" s="37"/>
      <c r="H265" s="36"/>
      <c r="I265" s="37"/>
      <c r="L265" s="27" t="s">
        <v>6</v>
      </c>
      <c r="M265" s="27"/>
      <c r="N265" s="10">
        <v>37</v>
      </c>
      <c r="O265" s="56" t="s">
        <v>31</v>
      </c>
      <c r="P265" s="10">
        <v>2021</v>
      </c>
    </row>
    <row r="266" spans="1:16" ht="18" customHeight="1">
      <c r="A266" s="39">
        <v>44475</v>
      </c>
      <c r="B266" s="32"/>
      <c r="C266" s="33"/>
      <c r="D266" s="33"/>
      <c r="E266" s="35"/>
      <c r="F266" s="35" t="s">
        <v>19</v>
      </c>
      <c r="G266" s="37"/>
      <c r="H266" s="58"/>
      <c r="I266" s="37"/>
      <c r="L266" s="27" t="s">
        <v>6</v>
      </c>
      <c r="M266" s="27"/>
      <c r="N266" s="10">
        <v>40</v>
      </c>
      <c r="O266" s="56" t="s">
        <v>32</v>
      </c>
      <c r="P266" s="10">
        <v>2021</v>
      </c>
    </row>
    <row r="267" spans="1:16" ht="18" customHeight="1">
      <c r="A267" s="39">
        <v>44488</v>
      </c>
      <c r="B267" s="32"/>
      <c r="C267" s="33"/>
      <c r="D267" s="33"/>
      <c r="E267" s="35"/>
      <c r="F267" s="35" t="s">
        <v>19</v>
      </c>
      <c r="G267" s="37"/>
      <c r="H267" s="58"/>
      <c r="I267" s="37"/>
      <c r="L267" s="27" t="s">
        <v>7</v>
      </c>
      <c r="M267" s="27"/>
      <c r="N267" s="10">
        <v>42</v>
      </c>
      <c r="O267" s="56" t="s">
        <v>32</v>
      </c>
      <c r="P267" s="10">
        <v>2021</v>
      </c>
    </row>
    <row r="268" spans="1:16" ht="18" customHeight="1">
      <c r="A268" s="39">
        <v>44497</v>
      </c>
      <c r="B268" s="32"/>
      <c r="C268" s="33"/>
      <c r="D268" s="33"/>
      <c r="E268" s="35"/>
      <c r="F268" s="35" t="s">
        <v>18</v>
      </c>
      <c r="G268" s="37"/>
      <c r="H268" s="58"/>
      <c r="I268" s="37"/>
      <c r="L268" s="27" t="s">
        <v>6</v>
      </c>
      <c r="M268" s="27"/>
      <c r="N268" s="10">
        <v>43</v>
      </c>
      <c r="O268" s="56" t="s">
        <v>32</v>
      </c>
      <c r="P268" s="10">
        <v>2021</v>
      </c>
    </row>
    <row r="269" spans="1:16" ht="18" customHeight="1">
      <c r="A269" s="39">
        <v>44522</v>
      </c>
      <c r="B269" s="32"/>
      <c r="C269" s="33"/>
      <c r="D269" s="33"/>
      <c r="E269" s="35"/>
      <c r="F269" s="35" t="s">
        <v>19</v>
      </c>
      <c r="G269" s="37"/>
      <c r="H269" s="58"/>
      <c r="I269" s="37"/>
      <c r="L269" s="27" t="s">
        <v>6</v>
      </c>
      <c r="M269" s="27"/>
      <c r="N269" s="10">
        <v>47</v>
      </c>
      <c r="O269" s="56" t="s">
        <v>27</v>
      </c>
      <c r="P269" s="10">
        <v>2021</v>
      </c>
    </row>
    <row r="270" spans="1:16" ht="18" customHeight="1">
      <c r="A270" s="39">
        <v>44526</v>
      </c>
      <c r="B270" s="32"/>
      <c r="C270" s="33"/>
      <c r="D270" s="33"/>
      <c r="E270" s="35"/>
      <c r="F270" s="35" t="s">
        <v>21</v>
      </c>
      <c r="G270" s="37"/>
      <c r="H270" s="58"/>
      <c r="I270" s="37"/>
      <c r="L270" s="27" t="s">
        <v>6</v>
      </c>
      <c r="M270" s="27"/>
      <c r="N270" s="10">
        <v>47</v>
      </c>
      <c r="O270" s="56" t="s">
        <v>27</v>
      </c>
      <c r="P270" s="10">
        <v>2021</v>
      </c>
    </row>
    <row r="271" spans="1:16" ht="18" customHeight="1">
      <c r="A271" s="39">
        <v>44533</v>
      </c>
      <c r="B271" s="32"/>
      <c r="C271" s="33"/>
      <c r="D271" s="33"/>
      <c r="E271" s="35"/>
      <c r="F271" s="35" t="s">
        <v>19</v>
      </c>
      <c r="G271" s="37"/>
      <c r="H271" s="36"/>
      <c r="I271" s="37"/>
      <c r="L271" s="27" t="s">
        <v>7</v>
      </c>
      <c r="M271" s="27"/>
      <c r="N271" s="10">
        <v>48</v>
      </c>
      <c r="O271" s="56" t="s">
        <v>0</v>
      </c>
      <c r="P271" s="10">
        <v>2021</v>
      </c>
    </row>
    <row r="272" spans="1:16" ht="18" customHeight="1">
      <c r="A272" s="39">
        <v>44540</v>
      </c>
      <c r="B272" s="32"/>
      <c r="C272" s="33"/>
      <c r="D272" s="33"/>
      <c r="E272" s="35"/>
      <c r="F272" s="35" t="s">
        <v>19</v>
      </c>
      <c r="G272" s="37"/>
      <c r="H272" s="58"/>
      <c r="I272" s="37"/>
      <c r="L272" s="27" t="s">
        <v>7</v>
      </c>
      <c r="M272" s="27"/>
      <c r="N272" s="10">
        <v>49</v>
      </c>
      <c r="O272" s="56" t="s">
        <v>0</v>
      </c>
      <c r="P272" s="10">
        <v>2021</v>
      </c>
    </row>
    <row r="273" spans="1:16" ht="18" customHeight="1">
      <c r="A273" s="39">
        <v>44575</v>
      </c>
      <c r="B273" s="32"/>
      <c r="C273" s="33"/>
      <c r="D273" s="33"/>
      <c r="E273" s="35"/>
      <c r="F273" s="35" t="s">
        <v>19</v>
      </c>
      <c r="G273" s="37"/>
      <c r="H273" s="36"/>
      <c r="I273" s="37"/>
      <c r="L273" s="27" t="s">
        <v>6</v>
      </c>
      <c r="M273" s="27"/>
      <c r="N273" s="10">
        <v>2</v>
      </c>
      <c r="O273" s="56" t="s">
        <v>2</v>
      </c>
      <c r="P273" s="10">
        <v>2022</v>
      </c>
    </row>
    <row r="274" spans="1:16" ht="18" customHeight="1">
      <c r="A274" s="39">
        <v>44592</v>
      </c>
      <c r="B274" s="32"/>
      <c r="C274" s="33"/>
      <c r="D274" s="33"/>
      <c r="E274" s="35"/>
      <c r="F274" s="35" t="s">
        <v>21</v>
      </c>
      <c r="G274" s="37"/>
      <c r="H274" s="36"/>
      <c r="I274" s="37"/>
      <c r="L274" s="27" t="s">
        <v>7</v>
      </c>
      <c r="M274" s="27"/>
      <c r="N274" s="10">
        <v>5</v>
      </c>
      <c r="O274" s="56" t="s">
        <v>2</v>
      </c>
      <c r="P274" s="10">
        <v>2022</v>
      </c>
    </row>
    <row r="275" spans="1:16" ht="18" customHeight="1">
      <c r="A275" s="39">
        <v>44608</v>
      </c>
      <c r="B275" s="32"/>
      <c r="C275" s="33"/>
      <c r="D275" s="33"/>
      <c r="E275" s="35"/>
      <c r="F275" s="35" t="s">
        <v>21</v>
      </c>
      <c r="G275" s="37"/>
      <c r="H275" s="36"/>
      <c r="I275" s="37"/>
      <c r="L275" s="27" t="s">
        <v>6</v>
      </c>
      <c r="M275" s="27"/>
      <c r="N275" s="10">
        <v>7</v>
      </c>
      <c r="O275" s="56" t="s">
        <v>4</v>
      </c>
      <c r="P275" s="10">
        <v>2022</v>
      </c>
    </row>
    <row r="276" spans="1:16" ht="18" customHeight="1">
      <c r="A276" s="39">
        <v>44626</v>
      </c>
      <c r="B276" s="32"/>
      <c r="C276" s="33"/>
      <c r="D276" s="33"/>
      <c r="E276" s="35"/>
      <c r="F276" s="35" t="s">
        <v>19</v>
      </c>
      <c r="G276" s="37"/>
      <c r="H276" s="58"/>
      <c r="I276" s="37"/>
      <c r="L276" s="27" t="s">
        <v>6</v>
      </c>
      <c r="M276" s="27"/>
      <c r="N276" s="10">
        <v>10</v>
      </c>
      <c r="O276" s="56" t="s">
        <v>28</v>
      </c>
      <c r="P276" s="10">
        <v>2022</v>
      </c>
    </row>
    <row r="277" spans="1:16" ht="18" customHeight="1">
      <c r="A277" s="39">
        <v>44629</v>
      </c>
      <c r="B277" s="32"/>
      <c r="C277" s="33"/>
      <c r="D277" s="33"/>
      <c r="E277" s="35"/>
      <c r="F277" s="35" t="s">
        <v>19</v>
      </c>
      <c r="G277" s="37"/>
      <c r="H277" s="58"/>
      <c r="I277" s="37"/>
      <c r="L277" s="27" t="s">
        <v>6</v>
      </c>
      <c r="M277" s="27"/>
      <c r="N277" s="10">
        <v>10</v>
      </c>
      <c r="O277" s="56" t="s">
        <v>28</v>
      </c>
      <c r="P277" s="10">
        <v>2022</v>
      </c>
    </row>
    <row r="278" spans="1:16" ht="18" customHeight="1">
      <c r="A278" s="39">
        <v>44633</v>
      </c>
      <c r="B278" s="32"/>
      <c r="C278" s="33"/>
      <c r="D278" s="33"/>
      <c r="E278" s="35"/>
      <c r="F278" s="35" t="s">
        <v>19</v>
      </c>
      <c r="G278" s="37"/>
      <c r="H278" s="58"/>
      <c r="I278" s="37"/>
      <c r="L278" s="27" t="s">
        <v>6</v>
      </c>
      <c r="M278" s="27"/>
      <c r="N278" s="10">
        <v>11</v>
      </c>
      <c r="O278" s="56" t="s">
        <v>28</v>
      </c>
      <c r="P278" s="10">
        <v>2022</v>
      </c>
    </row>
    <row r="279" spans="1:16" ht="18" customHeight="1">
      <c r="A279" s="39">
        <v>44649</v>
      </c>
      <c r="B279" s="32"/>
      <c r="C279" s="33"/>
      <c r="D279" s="33"/>
      <c r="E279" s="35"/>
      <c r="F279" s="35" t="s">
        <v>18</v>
      </c>
      <c r="G279" s="37"/>
      <c r="H279" s="58"/>
      <c r="I279" s="37"/>
      <c r="L279" s="27" t="s">
        <v>6</v>
      </c>
      <c r="M279" s="27"/>
      <c r="N279" s="10">
        <v>13</v>
      </c>
      <c r="O279" s="56" t="s">
        <v>28</v>
      </c>
      <c r="P279" s="10">
        <v>2022</v>
      </c>
    </row>
    <row r="280" spans="1:16" ht="18" customHeight="1">
      <c r="A280" s="39">
        <v>44649</v>
      </c>
      <c r="B280" s="32"/>
      <c r="C280" s="33"/>
      <c r="D280" s="33"/>
      <c r="E280" s="35"/>
      <c r="F280" s="35" t="s">
        <v>18</v>
      </c>
      <c r="G280" s="37"/>
      <c r="H280" s="58"/>
      <c r="I280" s="37"/>
      <c r="L280" s="27" t="s">
        <v>6</v>
      </c>
      <c r="M280" s="27"/>
      <c r="N280" s="10">
        <v>13</v>
      </c>
      <c r="O280" s="56" t="s">
        <v>28</v>
      </c>
      <c r="P280" s="10">
        <v>2022</v>
      </c>
    </row>
    <row r="281" spans="1:16" ht="18" customHeight="1">
      <c r="A281" s="39">
        <v>44656</v>
      </c>
      <c r="B281" s="32"/>
      <c r="C281" s="33"/>
      <c r="D281" s="33"/>
      <c r="E281" s="35"/>
      <c r="F281" s="35" t="s">
        <v>19</v>
      </c>
      <c r="G281" s="37"/>
      <c r="H281" s="58"/>
      <c r="I281" s="37"/>
      <c r="L281" s="27" t="s">
        <v>6</v>
      </c>
      <c r="M281" s="27"/>
      <c r="N281" s="10">
        <v>14</v>
      </c>
      <c r="O281" s="56" t="s">
        <v>1</v>
      </c>
      <c r="P281" s="10">
        <v>2022</v>
      </c>
    </row>
    <row r="282" spans="1:16" ht="18" customHeight="1">
      <c r="A282" s="39">
        <v>44678</v>
      </c>
      <c r="B282" s="32"/>
      <c r="C282" s="33"/>
      <c r="D282" s="33"/>
      <c r="E282" s="35"/>
      <c r="F282" s="35" t="s">
        <v>19</v>
      </c>
      <c r="G282" s="37"/>
      <c r="H282" s="58"/>
      <c r="I282" s="37"/>
      <c r="L282" s="27" t="s">
        <v>6</v>
      </c>
      <c r="M282" s="27"/>
      <c r="N282" s="10">
        <v>17</v>
      </c>
      <c r="O282" s="56" t="s">
        <v>1</v>
      </c>
      <c r="P282" s="10">
        <v>2022</v>
      </c>
    </row>
    <row r="283" spans="1:16" ht="18" customHeight="1">
      <c r="A283" s="39">
        <v>44679</v>
      </c>
      <c r="B283" s="32"/>
      <c r="C283" s="33"/>
      <c r="D283" s="33"/>
      <c r="E283" s="35"/>
      <c r="F283" s="35" t="s">
        <v>19</v>
      </c>
      <c r="G283" s="37"/>
      <c r="H283" s="58"/>
      <c r="I283" s="37"/>
      <c r="L283" s="27" t="s">
        <v>6</v>
      </c>
      <c r="M283" s="27"/>
      <c r="N283" s="10">
        <v>17</v>
      </c>
      <c r="O283" s="56" t="s">
        <v>1</v>
      </c>
      <c r="P283" s="10">
        <v>2022</v>
      </c>
    </row>
    <row r="284" spans="1:16" ht="18" customHeight="1">
      <c r="A284" s="39">
        <v>44685</v>
      </c>
      <c r="B284" s="32"/>
      <c r="C284" s="33"/>
      <c r="D284" s="33"/>
      <c r="E284" s="35"/>
      <c r="F284" s="35" t="s">
        <v>19</v>
      </c>
      <c r="G284" s="37"/>
      <c r="H284" s="58"/>
      <c r="I284" s="37"/>
      <c r="L284" s="27" t="s">
        <v>6</v>
      </c>
      <c r="M284" s="27"/>
      <c r="N284" s="10">
        <v>18</v>
      </c>
      <c r="O284" s="56" t="s">
        <v>25</v>
      </c>
      <c r="P284" s="10">
        <v>2022</v>
      </c>
    </row>
    <row r="285" spans="1:16" ht="18" customHeight="1">
      <c r="A285" s="39">
        <v>44693</v>
      </c>
      <c r="B285" s="32"/>
      <c r="C285" s="33"/>
      <c r="D285" s="33"/>
      <c r="E285" s="35"/>
      <c r="F285" s="35" t="s">
        <v>19</v>
      </c>
      <c r="G285" s="37"/>
      <c r="H285" s="58"/>
      <c r="I285" s="35"/>
      <c r="L285" s="27" t="s">
        <v>6</v>
      </c>
      <c r="M285" s="27"/>
      <c r="N285" s="10">
        <v>19</v>
      </c>
      <c r="O285" s="56" t="s">
        <v>25</v>
      </c>
      <c r="P285" s="10">
        <v>2022</v>
      </c>
    </row>
    <row r="286" spans="1:16" ht="18" customHeight="1">
      <c r="A286" s="39">
        <v>44698</v>
      </c>
      <c r="B286" s="32"/>
      <c r="C286" s="33"/>
      <c r="D286" s="33"/>
      <c r="E286" s="35"/>
      <c r="F286" s="35" t="s">
        <v>19</v>
      </c>
      <c r="G286" s="37"/>
      <c r="H286" s="58"/>
      <c r="I286" s="37"/>
      <c r="L286" s="27" t="s">
        <v>6</v>
      </c>
      <c r="M286" s="27"/>
      <c r="N286" s="10">
        <v>20</v>
      </c>
      <c r="O286" s="56" t="s">
        <v>25</v>
      </c>
      <c r="P286" s="10">
        <v>2022</v>
      </c>
    </row>
    <row r="287" spans="1:16" ht="18" customHeight="1">
      <c r="A287" s="39">
        <v>44712</v>
      </c>
      <c r="B287" s="32"/>
      <c r="C287" s="33"/>
      <c r="D287" s="33"/>
      <c r="E287" s="35"/>
      <c r="F287" s="35" t="s">
        <v>18</v>
      </c>
      <c r="G287" s="37"/>
      <c r="H287" s="36"/>
      <c r="I287" s="37"/>
      <c r="L287" s="27" t="s">
        <v>6</v>
      </c>
      <c r="M287" s="27"/>
      <c r="N287" s="10">
        <v>22</v>
      </c>
      <c r="O287" s="56" t="s">
        <v>25</v>
      </c>
      <c r="P287" s="10">
        <v>2022</v>
      </c>
    </row>
    <row r="288" spans="1:16" ht="18" customHeight="1">
      <c r="A288" s="39">
        <v>44713</v>
      </c>
      <c r="B288" s="32"/>
      <c r="C288" s="33"/>
      <c r="D288" s="33"/>
      <c r="E288" s="35"/>
      <c r="F288" s="35" t="s">
        <v>19</v>
      </c>
      <c r="G288" s="37"/>
      <c r="H288" s="58"/>
      <c r="I288" s="35"/>
      <c r="L288" s="27" t="s">
        <v>6</v>
      </c>
      <c r="M288" s="27"/>
      <c r="N288" s="10">
        <v>22</v>
      </c>
      <c r="O288" s="56" t="s">
        <v>29</v>
      </c>
      <c r="P288" s="10">
        <v>2022</v>
      </c>
    </row>
    <row r="289" spans="1:16" ht="18" customHeight="1">
      <c r="A289" s="39">
        <v>44727</v>
      </c>
      <c r="B289" s="32"/>
      <c r="C289" s="33"/>
      <c r="D289" s="33"/>
      <c r="E289" s="35"/>
      <c r="F289" s="35" t="s">
        <v>19</v>
      </c>
      <c r="G289" s="37"/>
      <c r="H289" s="58"/>
      <c r="I289" s="35"/>
      <c r="L289" s="27" t="s">
        <v>6</v>
      </c>
      <c r="M289" s="27"/>
      <c r="N289" s="10">
        <v>24</v>
      </c>
      <c r="O289" s="56" t="s">
        <v>29</v>
      </c>
      <c r="P289" s="10">
        <v>2022</v>
      </c>
    </row>
    <row r="290" spans="1:16" ht="18" customHeight="1">
      <c r="A290" s="39">
        <v>44735</v>
      </c>
      <c r="B290" s="32"/>
      <c r="C290" s="33"/>
      <c r="D290" s="33"/>
      <c r="E290" s="35"/>
      <c r="F290" s="35" t="s">
        <v>19</v>
      </c>
      <c r="G290" s="37"/>
      <c r="H290" s="36"/>
      <c r="I290" s="35"/>
      <c r="L290" s="27" t="s">
        <v>6</v>
      </c>
      <c r="M290" s="27"/>
      <c r="N290" s="10">
        <v>25</v>
      </c>
      <c r="O290" s="56" t="s">
        <v>29</v>
      </c>
      <c r="P290" s="10">
        <v>2022</v>
      </c>
    </row>
    <row r="291" spans="1:16" ht="18" customHeight="1">
      <c r="A291" s="39">
        <v>44750</v>
      </c>
      <c r="B291" s="32"/>
      <c r="C291" s="33"/>
      <c r="D291" s="33"/>
      <c r="E291" s="35"/>
      <c r="F291" s="35" t="s">
        <v>18</v>
      </c>
      <c r="G291" s="37"/>
      <c r="H291" s="36"/>
      <c r="I291" s="35"/>
      <c r="L291" s="27" t="s">
        <v>6</v>
      </c>
      <c r="M291" s="27"/>
      <c r="N291" s="32">
        <v>27</v>
      </c>
      <c r="O291" s="56" t="s">
        <v>26</v>
      </c>
      <c r="P291" s="10">
        <v>2022</v>
      </c>
    </row>
    <row r="292" spans="1:16" ht="18" customHeight="1">
      <c r="A292" s="39">
        <v>44753</v>
      </c>
      <c r="B292" s="32"/>
      <c r="C292" s="33"/>
      <c r="D292" s="33"/>
      <c r="E292" s="35"/>
      <c r="F292" s="35" t="s">
        <v>18</v>
      </c>
      <c r="G292" s="37"/>
      <c r="H292" s="36"/>
      <c r="I292" s="35"/>
      <c r="L292" s="27" t="s">
        <v>6</v>
      </c>
      <c r="M292" s="27"/>
      <c r="N292" s="10">
        <v>28</v>
      </c>
      <c r="O292" s="56" t="s">
        <v>26</v>
      </c>
      <c r="P292" s="10">
        <v>2022</v>
      </c>
    </row>
    <row r="293" spans="1:16" ht="18" customHeight="1">
      <c r="A293" s="63">
        <v>44785</v>
      </c>
      <c r="E293" s="35"/>
      <c r="F293" s="35" t="s">
        <v>19</v>
      </c>
      <c r="G293" s="37"/>
      <c r="H293" s="58"/>
      <c r="I293" s="35"/>
      <c r="L293" s="27" t="s">
        <v>6</v>
      </c>
      <c r="M293" s="27"/>
      <c r="N293" s="10">
        <v>32</v>
      </c>
      <c r="O293" s="56" t="s">
        <v>30</v>
      </c>
      <c r="P293" s="10">
        <v>2022</v>
      </c>
    </row>
    <row r="294" spans="1:16" ht="18" customHeight="1">
      <c r="A294" s="64">
        <v>44813</v>
      </c>
      <c r="B294" s="65"/>
      <c r="C294" s="66"/>
      <c r="D294" s="66"/>
      <c r="E294" s="66"/>
      <c r="F294" s="66" t="s">
        <v>18</v>
      </c>
      <c r="G294" s="67"/>
      <c r="H294" s="68"/>
      <c r="I294" s="66"/>
      <c r="J294" s="66"/>
      <c r="K294" s="66"/>
      <c r="L294" s="69" t="s">
        <v>7</v>
      </c>
      <c r="M294" s="69"/>
      <c r="N294" s="70">
        <v>36</v>
      </c>
      <c r="O294" s="71" t="s">
        <v>31</v>
      </c>
      <c r="P294" s="70">
        <v>2022</v>
      </c>
    </row>
    <row r="295" spans="1:16" ht="18" customHeight="1">
      <c r="A295" s="39">
        <v>44817</v>
      </c>
      <c r="B295" s="32"/>
      <c r="C295" s="35"/>
      <c r="D295" s="35"/>
      <c r="E295" s="35"/>
      <c r="F295" s="35" t="s">
        <v>19</v>
      </c>
      <c r="G295" s="37"/>
      <c r="H295" s="36"/>
      <c r="I295" s="35"/>
      <c r="L295" s="27" t="s">
        <v>6</v>
      </c>
      <c r="M295" s="27"/>
      <c r="N295" s="32">
        <v>37</v>
      </c>
      <c r="O295" s="56" t="s">
        <v>31</v>
      </c>
      <c r="P295" s="10">
        <v>2022</v>
      </c>
    </row>
    <row r="296" spans="1:16" ht="18" customHeight="1">
      <c r="A296" s="39">
        <v>44831</v>
      </c>
      <c r="B296" s="32"/>
      <c r="C296" s="35"/>
      <c r="D296" s="35"/>
      <c r="E296" s="35"/>
      <c r="F296" s="35" t="s">
        <v>21</v>
      </c>
      <c r="G296" s="37"/>
      <c r="H296" s="36"/>
      <c r="I296" s="35"/>
      <c r="L296" s="27" t="s">
        <v>6</v>
      </c>
      <c r="M296" s="27"/>
      <c r="N296" s="32">
        <v>39</v>
      </c>
      <c r="O296" s="56" t="s">
        <v>31</v>
      </c>
      <c r="P296" s="10">
        <v>2022</v>
      </c>
    </row>
    <row r="297" spans="1:16" ht="18" customHeight="1">
      <c r="A297" s="39">
        <v>44839</v>
      </c>
      <c r="B297" s="32"/>
      <c r="C297" s="35"/>
      <c r="D297" s="35"/>
      <c r="E297" s="35"/>
      <c r="F297" s="35" t="s">
        <v>19</v>
      </c>
      <c r="G297" s="37"/>
      <c r="H297" s="36"/>
      <c r="I297" s="35"/>
      <c r="L297" s="27" t="s">
        <v>6</v>
      </c>
      <c r="M297" s="27"/>
      <c r="N297" s="32">
        <v>40</v>
      </c>
      <c r="O297" s="56" t="s">
        <v>32</v>
      </c>
      <c r="P297" s="10">
        <v>2022</v>
      </c>
    </row>
    <row r="298" spans="1:16" ht="18" customHeight="1">
      <c r="A298" s="39">
        <v>44840</v>
      </c>
      <c r="B298" s="32"/>
      <c r="C298" s="35"/>
      <c r="D298" s="35"/>
      <c r="E298" s="35"/>
      <c r="F298" s="35" t="s">
        <v>19</v>
      </c>
      <c r="G298" s="37"/>
      <c r="H298" s="36"/>
      <c r="I298" s="35"/>
      <c r="L298" s="27" t="s">
        <v>7</v>
      </c>
      <c r="M298" s="27"/>
      <c r="N298" s="32">
        <v>40</v>
      </c>
      <c r="O298" s="34" t="s">
        <v>32</v>
      </c>
      <c r="P298" s="10">
        <v>2022</v>
      </c>
    </row>
    <row r="299" spans="1:16" ht="18" customHeight="1">
      <c r="A299" s="39">
        <v>44850</v>
      </c>
      <c r="B299" s="32"/>
      <c r="C299" s="35"/>
      <c r="D299" s="35"/>
      <c r="E299" s="35"/>
      <c r="F299" s="35" t="s">
        <v>21</v>
      </c>
      <c r="G299" s="37"/>
      <c r="H299" s="36"/>
      <c r="I299" s="35"/>
      <c r="L299" s="27" t="s">
        <v>6</v>
      </c>
      <c r="M299" s="27"/>
      <c r="N299" s="32">
        <v>42</v>
      </c>
      <c r="O299" s="56" t="s">
        <v>32</v>
      </c>
      <c r="P299" s="10">
        <v>2022</v>
      </c>
    </row>
    <row r="300" spans="1:16" ht="18" customHeight="1">
      <c r="A300" s="39">
        <v>44879</v>
      </c>
      <c r="B300" s="32"/>
      <c r="C300" s="35"/>
      <c r="D300" s="35"/>
      <c r="E300" s="35"/>
      <c r="F300" s="35" t="s">
        <v>19</v>
      </c>
      <c r="G300" s="37"/>
      <c r="H300" s="36"/>
      <c r="I300" s="35"/>
      <c r="L300" s="27" t="s">
        <v>6</v>
      </c>
      <c r="M300" s="27"/>
      <c r="N300" s="32">
        <v>46</v>
      </c>
      <c r="O300" s="56" t="s">
        <v>27</v>
      </c>
      <c r="P300" s="10">
        <v>2022</v>
      </c>
    </row>
    <row r="301" spans="1:16" ht="18" customHeight="1">
      <c r="A301" s="39">
        <v>44882</v>
      </c>
      <c r="B301" s="32"/>
      <c r="C301" s="35"/>
      <c r="D301" s="35"/>
      <c r="E301" s="35"/>
      <c r="F301" s="35" t="s">
        <v>21</v>
      </c>
      <c r="G301" s="37"/>
      <c r="H301" s="36"/>
      <c r="I301" s="35"/>
      <c r="L301" s="27" t="s">
        <v>6</v>
      </c>
      <c r="M301" s="27"/>
      <c r="N301" s="32">
        <v>46</v>
      </c>
      <c r="O301" s="56" t="s">
        <v>27</v>
      </c>
      <c r="P301" s="10">
        <v>2022</v>
      </c>
    </row>
    <row r="302" spans="1:16" ht="18" customHeight="1">
      <c r="A302" s="39">
        <v>44886</v>
      </c>
      <c r="B302" s="32"/>
      <c r="C302" s="35"/>
      <c r="D302" s="35"/>
      <c r="E302" s="35"/>
      <c r="F302" s="35" t="s">
        <v>22</v>
      </c>
      <c r="G302" s="37"/>
      <c r="H302" s="36"/>
      <c r="I302" s="35"/>
      <c r="L302" s="27" t="s">
        <v>6</v>
      </c>
      <c r="M302" s="27"/>
      <c r="N302" s="32">
        <v>47</v>
      </c>
      <c r="O302" s="56" t="s">
        <v>27</v>
      </c>
      <c r="P302" s="10">
        <v>2022</v>
      </c>
    </row>
    <row r="303" spans="1:16" ht="18" customHeight="1">
      <c r="A303" s="39">
        <v>44911</v>
      </c>
      <c r="B303" s="32"/>
      <c r="C303" s="35"/>
      <c r="D303" s="35"/>
      <c r="E303" s="35"/>
      <c r="F303" s="35" t="s">
        <v>19</v>
      </c>
      <c r="G303" s="37"/>
      <c r="H303" s="36"/>
      <c r="I303" s="35"/>
      <c r="L303" s="27" t="s">
        <v>6</v>
      </c>
      <c r="M303" s="27"/>
      <c r="N303" s="32">
        <v>50</v>
      </c>
      <c r="O303" s="56" t="s">
        <v>0</v>
      </c>
      <c r="P303" s="10">
        <v>2022</v>
      </c>
    </row>
    <row r="304" spans="1:16" ht="18" customHeight="1">
      <c r="A304" s="39">
        <v>44950</v>
      </c>
      <c r="B304" s="32"/>
      <c r="C304" s="35"/>
      <c r="D304" s="35"/>
      <c r="E304" s="35"/>
      <c r="F304" s="35" t="s">
        <v>21</v>
      </c>
      <c r="G304" s="37"/>
      <c r="H304" s="36"/>
      <c r="I304" s="35"/>
      <c r="L304" s="27" t="s">
        <v>6</v>
      </c>
      <c r="M304" s="27"/>
      <c r="N304" s="32">
        <v>4</v>
      </c>
      <c r="O304" s="56" t="s">
        <v>2</v>
      </c>
      <c r="P304" s="10">
        <v>2023</v>
      </c>
    </row>
    <row r="305" spans="1:16" ht="18" customHeight="1">
      <c r="A305" s="39">
        <v>44956</v>
      </c>
      <c r="B305" s="32"/>
      <c r="C305" s="35"/>
      <c r="D305" s="35"/>
      <c r="E305" s="35"/>
      <c r="F305" s="35" t="s">
        <v>19</v>
      </c>
      <c r="G305" s="37"/>
      <c r="H305" s="36"/>
      <c r="I305" s="35"/>
      <c r="L305" s="27" t="s">
        <v>6</v>
      </c>
      <c r="M305" s="27"/>
      <c r="N305" s="32">
        <v>5</v>
      </c>
      <c r="O305" s="56" t="s">
        <v>2</v>
      </c>
      <c r="P305" s="10">
        <v>2023</v>
      </c>
    </row>
    <row r="306" spans="1:16" ht="18" customHeight="1">
      <c r="A306" s="39">
        <v>44967</v>
      </c>
      <c r="B306" s="32"/>
      <c r="C306" s="35"/>
      <c r="D306" s="35"/>
      <c r="E306" s="35"/>
      <c r="F306" s="35" t="s">
        <v>21</v>
      </c>
      <c r="G306" s="37"/>
      <c r="H306" s="36"/>
      <c r="I306" s="35"/>
      <c r="L306" s="27" t="s">
        <v>6</v>
      </c>
      <c r="M306" s="27"/>
      <c r="N306" s="32">
        <v>6</v>
      </c>
      <c r="O306" s="34" t="s">
        <v>4</v>
      </c>
      <c r="P306" s="10">
        <v>2023</v>
      </c>
    </row>
    <row r="307" spans="1:16" ht="18" customHeight="1">
      <c r="A307" s="64">
        <v>44970</v>
      </c>
      <c r="B307" s="65"/>
      <c r="C307" s="66"/>
      <c r="D307" s="66"/>
      <c r="E307" s="66"/>
      <c r="F307" s="66" t="s">
        <v>19</v>
      </c>
      <c r="G307" s="67"/>
      <c r="H307" s="72"/>
      <c r="I307" s="66"/>
      <c r="J307" s="66"/>
      <c r="K307" s="66"/>
      <c r="L307" s="69" t="s">
        <v>6</v>
      </c>
      <c r="M307" s="69"/>
      <c r="N307" s="65">
        <v>7</v>
      </c>
      <c r="O307" s="71" t="s">
        <v>4</v>
      </c>
      <c r="P307" s="70">
        <v>2023</v>
      </c>
    </row>
    <row r="308" spans="1:16" ht="18" customHeight="1">
      <c r="A308" s="39">
        <v>44986</v>
      </c>
      <c r="B308" s="32"/>
      <c r="C308" s="35"/>
      <c r="D308" s="35"/>
      <c r="E308" s="35"/>
      <c r="F308" s="35" t="s">
        <v>18</v>
      </c>
      <c r="G308" s="37"/>
      <c r="H308" s="36"/>
      <c r="I308" s="35"/>
      <c r="L308" s="27" t="s">
        <v>6</v>
      </c>
      <c r="M308" s="27"/>
      <c r="N308" s="32">
        <v>9</v>
      </c>
      <c r="O308" s="34" t="s">
        <v>28</v>
      </c>
      <c r="P308" s="10">
        <v>2023</v>
      </c>
    </row>
    <row r="309" spans="1:16" ht="18" customHeight="1">
      <c r="A309" s="39">
        <v>44995</v>
      </c>
      <c r="B309" s="32"/>
      <c r="C309" s="35"/>
      <c r="D309" s="35"/>
      <c r="E309" s="35"/>
      <c r="F309" s="35" t="s">
        <v>21</v>
      </c>
      <c r="G309" s="37"/>
      <c r="H309" s="36"/>
      <c r="I309" s="35"/>
      <c r="L309" s="27" t="s">
        <v>7</v>
      </c>
      <c r="M309" s="27"/>
      <c r="N309" s="32">
        <v>10</v>
      </c>
      <c r="O309" s="34" t="s">
        <v>28</v>
      </c>
      <c r="P309" s="10">
        <v>2023</v>
      </c>
    </row>
    <row r="310" spans="1:16" ht="18" customHeight="1">
      <c r="A310" s="39">
        <v>45000</v>
      </c>
      <c r="B310" s="32"/>
      <c r="C310" s="35"/>
      <c r="D310" s="35"/>
      <c r="E310" s="35"/>
      <c r="F310" s="35" t="s">
        <v>19</v>
      </c>
      <c r="G310" s="37"/>
      <c r="H310" s="36"/>
      <c r="I310" s="35"/>
      <c r="L310" s="27" t="s">
        <v>7</v>
      </c>
      <c r="M310" s="27"/>
      <c r="N310" s="32">
        <v>11</v>
      </c>
      <c r="O310" s="34" t="s">
        <v>28</v>
      </c>
      <c r="P310" s="10">
        <v>2023</v>
      </c>
    </row>
    <row r="311" spans="1:16" ht="18" customHeight="1">
      <c r="A311" s="39">
        <v>45007</v>
      </c>
      <c r="B311" s="32"/>
      <c r="C311" s="35"/>
      <c r="D311" s="35"/>
      <c r="E311" s="35"/>
      <c r="F311" s="35" t="s">
        <v>18</v>
      </c>
      <c r="G311" s="37"/>
      <c r="H311" s="36"/>
      <c r="I311" s="35"/>
      <c r="L311" s="27" t="s">
        <v>6</v>
      </c>
      <c r="M311" s="27"/>
      <c r="N311" s="32">
        <v>12</v>
      </c>
      <c r="O311" s="34" t="s">
        <v>28</v>
      </c>
      <c r="P311" s="10">
        <v>2023</v>
      </c>
    </row>
    <row r="312" spans="1:16" ht="18" customHeight="1">
      <c r="A312" s="39">
        <v>45017</v>
      </c>
      <c r="B312" s="32"/>
      <c r="C312" s="35"/>
      <c r="D312" s="35"/>
      <c r="E312" s="35"/>
      <c r="F312" s="35" t="s">
        <v>19</v>
      </c>
      <c r="G312" s="37"/>
      <c r="H312" s="36"/>
      <c r="I312" s="35"/>
      <c r="L312" s="27" t="s">
        <v>6</v>
      </c>
      <c r="M312" s="27"/>
      <c r="N312" s="32">
        <v>13</v>
      </c>
      <c r="O312" s="34" t="s">
        <v>1</v>
      </c>
      <c r="P312" s="10">
        <v>2023</v>
      </c>
    </row>
    <row r="313" spans="1:16" ht="18" customHeight="1">
      <c r="A313" s="39">
        <v>45027</v>
      </c>
      <c r="B313" s="32"/>
      <c r="C313" s="35"/>
      <c r="D313" s="35"/>
      <c r="E313" s="35"/>
      <c r="F313" s="35" t="s">
        <v>21</v>
      </c>
      <c r="G313" s="37"/>
      <c r="H313" s="36"/>
      <c r="I313" s="35"/>
      <c r="L313" s="27" t="s">
        <v>7</v>
      </c>
      <c r="M313" s="27"/>
      <c r="N313" s="32">
        <v>15</v>
      </c>
      <c r="O313" s="34" t="s">
        <v>1</v>
      </c>
      <c r="P313" s="10">
        <v>2023</v>
      </c>
    </row>
    <row r="314" spans="1:16" ht="18" customHeight="1">
      <c r="A314" s="39">
        <v>45059</v>
      </c>
      <c r="B314" s="32"/>
      <c r="C314" s="35"/>
      <c r="D314" s="35"/>
      <c r="E314" s="35"/>
      <c r="F314" s="35" t="s">
        <v>19</v>
      </c>
      <c r="G314" s="37"/>
      <c r="H314" s="60"/>
      <c r="I314" s="35"/>
      <c r="L314" s="27" t="s">
        <v>7</v>
      </c>
      <c r="M314" s="27"/>
      <c r="N314" s="32">
        <v>19</v>
      </c>
      <c r="O314" s="34" t="s">
        <v>25</v>
      </c>
      <c r="P314" s="10">
        <v>2023</v>
      </c>
    </row>
    <row r="315" spans="1:16" ht="18" customHeight="1">
      <c r="A315" s="39">
        <v>45061</v>
      </c>
      <c r="B315" s="25"/>
      <c r="F315" s="25" t="s">
        <v>19</v>
      </c>
      <c r="G315" s="37"/>
      <c r="L315" s="27" t="s">
        <v>6</v>
      </c>
      <c r="M315" s="27"/>
      <c r="N315" s="30">
        <v>20</v>
      </c>
      <c r="O315" s="25" t="s">
        <v>25</v>
      </c>
      <c r="P315" s="30">
        <v>2023</v>
      </c>
    </row>
    <row r="316" spans="1:16" ht="18" customHeight="1">
      <c r="A316" s="39">
        <v>45061</v>
      </c>
      <c r="B316" s="32"/>
      <c r="C316" s="35"/>
      <c r="D316" s="35"/>
      <c r="E316" s="35"/>
      <c r="F316" s="35" t="s">
        <v>18</v>
      </c>
      <c r="G316" s="37"/>
      <c r="H316" s="36"/>
      <c r="I316" s="35"/>
      <c r="L316" s="27" t="s">
        <v>6</v>
      </c>
      <c r="M316" s="27"/>
      <c r="N316" s="32">
        <v>20</v>
      </c>
      <c r="O316" s="34" t="s">
        <v>25</v>
      </c>
      <c r="P316" s="10">
        <v>2023</v>
      </c>
    </row>
    <row r="317" spans="1:16" ht="18" customHeight="1">
      <c r="A317" s="39">
        <v>45079</v>
      </c>
      <c r="B317" s="32"/>
      <c r="C317" s="35"/>
      <c r="D317" s="35"/>
      <c r="E317" s="35"/>
      <c r="F317" s="35" t="s">
        <v>19</v>
      </c>
      <c r="G317" s="37"/>
      <c r="H317" s="36"/>
      <c r="I317" s="35"/>
      <c r="L317" s="27" t="s">
        <v>6</v>
      </c>
      <c r="M317" s="27"/>
      <c r="N317" s="32">
        <v>22</v>
      </c>
      <c r="O317" s="34" t="s">
        <v>29</v>
      </c>
      <c r="P317" s="10">
        <v>2023</v>
      </c>
    </row>
    <row r="318" spans="1:16" ht="18" customHeight="1">
      <c r="A318" s="73">
        <v>45096</v>
      </c>
      <c r="B318" s="32"/>
      <c r="C318" s="35"/>
      <c r="D318" s="35"/>
      <c r="E318" s="35"/>
      <c r="F318" s="35" t="s">
        <v>19</v>
      </c>
      <c r="G318" s="37"/>
      <c r="H318" s="36"/>
      <c r="I318" s="35"/>
      <c r="L318" s="27" t="s">
        <v>6</v>
      </c>
      <c r="M318" s="27"/>
      <c r="N318" s="32">
        <v>25</v>
      </c>
      <c r="O318" s="34" t="s">
        <v>29</v>
      </c>
      <c r="P318" s="10">
        <v>2023</v>
      </c>
    </row>
    <row r="319" spans="1:16" ht="18" customHeight="1">
      <c r="A319" s="39">
        <v>45121</v>
      </c>
      <c r="B319" s="32"/>
      <c r="C319" s="35"/>
      <c r="D319" s="35"/>
      <c r="E319" s="35"/>
      <c r="F319" s="35" t="s">
        <v>19</v>
      </c>
      <c r="G319" s="37"/>
      <c r="H319" s="36"/>
      <c r="I319" s="35"/>
      <c r="L319" s="27" t="s">
        <v>6</v>
      </c>
      <c r="M319" s="27"/>
      <c r="N319" s="32">
        <v>28</v>
      </c>
      <c r="O319" s="34" t="s">
        <v>26</v>
      </c>
      <c r="P319" s="10">
        <v>2023</v>
      </c>
    </row>
    <row r="320" spans="1:16" ht="18" customHeight="1">
      <c r="A320" s="39">
        <v>45150</v>
      </c>
      <c r="B320" s="32"/>
      <c r="C320" s="35"/>
      <c r="D320" s="35"/>
      <c r="E320" s="35"/>
      <c r="F320" s="35" t="s">
        <v>21</v>
      </c>
      <c r="G320" s="37"/>
      <c r="H320" s="36"/>
      <c r="I320" s="35"/>
      <c r="L320" s="27" t="s">
        <v>6</v>
      </c>
      <c r="M320" s="27"/>
      <c r="N320" s="32">
        <v>32</v>
      </c>
      <c r="O320" s="34" t="s">
        <v>30</v>
      </c>
      <c r="P320" s="10">
        <v>2023</v>
      </c>
    </row>
    <row r="321" spans="1:16" ht="18" customHeight="1">
      <c r="A321" s="39">
        <v>45170</v>
      </c>
      <c r="B321" s="32"/>
      <c r="C321" s="35"/>
      <c r="D321" s="35"/>
      <c r="E321" s="35"/>
      <c r="F321" s="35" t="s">
        <v>19</v>
      </c>
      <c r="G321" s="37"/>
      <c r="H321" s="36"/>
      <c r="I321" s="35"/>
      <c r="L321" s="27" t="s">
        <v>7</v>
      </c>
      <c r="M321" s="27"/>
      <c r="N321" s="32">
        <v>35</v>
      </c>
      <c r="O321" s="34" t="s">
        <v>31</v>
      </c>
      <c r="P321" s="10">
        <v>2023</v>
      </c>
    </row>
    <row r="322" spans="1:16" ht="18" customHeight="1">
      <c r="A322" s="39">
        <v>45182</v>
      </c>
      <c r="B322" s="32"/>
      <c r="C322" s="35"/>
      <c r="D322" s="35"/>
      <c r="E322" s="35"/>
      <c r="F322" s="35" t="s">
        <v>21</v>
      </c>
      <c r="G322" s="37"/>
      <c r="H322" s="36"/>
      <c r="I322" s="35"/>
      <c r="L322" s="27" t="s">
        <v>6</v>
      </c>
      <c r="M322" s="27"/>
      <c r="N322" s="32">
        <v>37</v>
      </c>
      <c r="O322" s="34" t="s">
        <v>31</v>
      </c>
      <c r="P322" s="10">
        <v>2023</v>
      </c>
    </row>
    <row r="323" spans="1:16" ht="18" customHeight="1">
      <c r="A323" s="39">
        <v>45190</v>
      </c>
      <c r="B323" s="32"/>
      <c r="C323" s="35"/>
      <c r="D323" s="35"/>
      <c r="E323" s="35"/>
      <c r="F323" s="35" t="s">
        <v>19</v>
      </c>
      <c r="G323" s="37"/>
      <c r="H323" s="36"/>
      <c r="I323" s="35"/>
      <c r="L323" s="27" t="s">
        <v>6</v>
      </c>
      <c r="M323" s="27"/>
      <c r="N323" s="32">
        <v>38</v>
      </c>
      <c r="O323" s="34" t="s">
        <v>31</v>
      </c>
      <c r="P323" s="10">
        <v>2023</v>
      </c>
    </row>
    <row r="324" spans="1:16" ht="18" customHeight="1">
      <c r="A324" s="39">
        <v>45201</v>
      </c>
      <c r="B324" s="32"/>
      <c r="C324" s="35"/>
      <c r="D324" s="35"/>
      <c r="E324" s="35"/>
      <c r="F324" s="35" t="s">
        <v>21</v>
      </c>
      <c r="G324" s="37"/>
      <c r="H324" s="36"/>
      <c r="I324" s="35"/>
      <c r="L324" s="27" t="s">
        <v>7</v>
      </c>
      <c r="M324" s="27"/>
      <c r="N324" s="32">
        <v>40</v>
      </c>
      <c r="O324" s="34" t="s">
        <v>32</v>
      </c>
      <c r="P324" s="10">
        <v>2023</v>
      </c>
    </row>
    <row r="325" spans="1:16" ht="18" customHeight="1">
      <c r="A325" s="39">
        <v>45215</v>
      </c>
      <c r="B325" s="32"/>
      <c r="C325" s="35"/>
      <c r="D325" s="35"/>
      <c r="E325" s="35"/>
      <c r="F325" s="74" t="s">
        <v>18</v>
      </c>
      <c r="G325" s="37"/>
      <c r="H325" s="36"/>
      <c r="I325" s="35"/>
      <c r="L325" s="27" t="s">
        <v>6</v>
      </c>
      <c r="M325" s="27"/>
      <c r="N325" s="32">
        <v>42</v>
      </c>
      <c r="O325" s="34" t="s">
        <v>32</v>
      </c>
      <c r="P325" s="10">
        <v>2023</v>
      </c>
    </row>
    <row r="326" spans="1:16" ht="18" customHeight="1">
      <c r="A326" s="39">
        <v>45219</v>
      </c>
      <c r="B326" s="32"/>
      <c r="C326" s="35"/>
      <c r="D326" s="35"/>
      <c r="E326" s="35"/>
      <c r="F326" s="35" t="s">
        <v>19</v>
      </c>
      <c r="G326" s="37"/>
      <c r="H326" s="36"/>
      <c r="I326" s="35"/>
      <c r="L326" s="27" t="s">
        <v>7</v>
      </c>
      <c r="M326" s="27"/>
      <c r="N326" s="32">
        <v>42</v>
      </c>
      <c r="O326" s="34" t="s">
        <v>32</v>
      </c>
      <c r="P326" s="10">
        <v>2023</v>
      </c>
    </row>
    <row r="327" spans="1:16" ht="18" customHeight="1">
      <c r="A327" s="39">
        <v>45230</v>
      </c>
      <c r="B327" s="32"/>
      <c r="C327" s="35"/>
      <c r="D327" s="35"/>
      <c r="E327" s="35"/>
      <c r="F327" s="35" t="s">
        <v>21</v>
      </c>
      <c r="G327" s="37"/>
      <c r="H327" s="36"/>
      <c r="I327" s="35"/>
      <c r="L327" s="27" t="s">
        <v>6</v>
      </c>
      <c r="M327" s="27"/>
      <c r="N327" s="32">
        <v>44</v>
      </c>
      <c r="O327" s="34" t="s">
        <v>32</v>
      </c>
      <c r="P327" s="10">
        <v>2023</v>
      </c>
    </row>
    <row r="328" spans="1:16" ht="18" customHeight="1">
      <c r="A328" s="39">
        <v>45238</v>
      </c>
      <c r="B328" s="32"/>
      <c r="C328" s="35"/>
      <c r="D328" s="35"/>
      <c r="E328" s="35"/>
      <c r="F328" s="35" t="s">
        <v>21</v>
      </c>
      <c r="G328" s="37"/>
      <c r="H328" s="36"/>
      <c r="I328" s="35"/>
      <c r="L328" s="27" t="s">
        <v>6</v>
      </c>
      <c r="M328" s="27"/>
      <c r="N328" s="32">
        <v>45</v>
      </c>
      <c r="O328" s="34" t="s">
        <v>27</v>
      </c>
      <c r="P328" s="10">
        <v>2023</v>
      </c>
    </row>
    <row r="329" spans="1:16" ht="18" customHeight="1">
      <c r="A329" s="39">
        <v>45245</v>
      </c>
      <c r="B329" s="32"/>
      <c r="C329" s="35"/>
      <c r="D329" s="35"/>
      <c r="E329" s="35"/>
      <c r="F329" s="35" t="s">
        <v>19</v>
      </c>
      <c r="G329" s="37"/>
      <c r="H329" s="36"/>
      <c r="I329" s="35"/>
      <c r="L329" s="27" t="s">
        <v>7</v>
      </c>
      <c r="M329" s="27"/>
      <c r="N329" s="32">
        <v>46</v>
      </c>
      <c r="O329" s="34" t="s">
        <v>27</v>
      </c>
      <c r="P329" s="10">
        <v>2023</v>
      </c>
    </row>
    <row r="330" spans="1:16" ht="18" customHeight="1">
      <c r="A330" s="39">
        <v>45264</v>
      </c>
      <c r="B330" s="32"/>
      <c r="C330" s="35"/>
      <c r="D330" s="35"/>
      <c r="E330" s="35"/>
      <c r="F330" s="35" t="s">
        <v>19</v>
      </c>
      <c r="G330" s="37"/>
      <c r="H330" s="36"/>
      <c r="I330" s="35"/>
      <c r="L330" s="27" t="s">
        <v>6</v>
      </c>
      <c r="M330" s="27"/>
      <c r="N330" s="32">
        <v>49</v>
      </c>
      <c r="O330" s="34" t="s">
        <v>0</v>
      </c>
      <c r="P330" s="10">
        <v>2023</v>
      </c>
    </row>
    <row r="331" spans="1:16" ht="18" customHeight="1">
      <c r="A331" s="75">
        <v>45264</v>
      </c>
      <c r="B331" s="76"/>
      <c r="C331" s="77"/>
      <c r="D331" s="77"/>
      <c r="E331" s="77"/>
      <c r="F331" s="77" t="s">
        <v>19</v>
      </c>
      <c r="G331" s="78"/>
      <c r="H331" s="79"/>
      <c r="I331" s="77"/>
      <c r="J331" s="77"/>
      <c r="K331" s="77"/>
      <c r="L331" s="80" t="s">
        <v>7</v>
      </c>
      <c r="M331" s="80"/>
      <c r="N331" s="76">
        <v>49</v>
      </c>
      <c r="O331" s="81" t="s">
        <v>0</v>
      </c>
      <c r="P331" s="82">
        <v>2023</v>
      </c>
    </row>
    <row r="332" spans="1:16" ht="18" customHeight="1">
      <c r="A332" s="39">
        <v>45271</v>
      </c>
      <c r="B332" s="32"/>
      <c r="C332" s="35"/>
      <c r="D332" s="35"/>
      <c r="E332" s="35"/>
      <c r="F332" s="35" t="s">
        <v>18</v>
      </c>
      <c r="G332" s="37"/>
      <c r="H332" s="36"/>
      <c r="I332" s="35"/>
      <c r="L332" s="27" t="s">
        <v>6</v>
      </c>
      <c r="M332" s="27"/>
      <c r="N332" s="32">
        <v>50</v>
      </c>
      <c r="O332" s="34" t="s">
        <v>0</v>
      </c>
      <c r="P332" s="10">
        <v>2023</v>
      </c>
    </row>
    <row r="333" spans="1:16" ht="18" customHeight="1">
      <c r="A333" s="39">
        <v>45292</v>
      </c>
      <c r="B333" s="32"/>
      <c r="C333" s="35"/>
      <c r="D333" s="35"/>
      <c r="E333" s="35"/>
      <c r="F333" s="35" t="s">
        <v>19</v>
      </c>
      <c r="G333" s="37"/>
      <c r="H333" s="36"/>
      <c r="I333" s="35"/>
      <c r="L333" s="27" t="s">
        <v>6</v>
      </c>
      <c r="M333" s="27"/>
      <c r="N333" s="32">
        <v>1</v>
      </c>
      <c r="O333" s="34" t="s">
        <v>2</v>
      </c>
      <c r="P333" s="10">
        <v>2024</v>
      </c>
    </row>
    <row r="334" spans="1:16" ht="18" customHeight="1">
      <c r="A334" s="39">
        <v>45301</v>
      </c>
      <c r="B334" s="32"/>
      <c r="C334" s="35"/>
      <c r="D334" s="35"/>
      <c r="E334" s="35"/>
      <c r="F334" s="35" t="s">
        <v>21</v>
      </c>
      <c r="G334" s="37"/>
      <c r="H334" s="36"/>
      <c r="I334" s="35"/>
      <c r="L334" s="27" t="s">
        <v>6</v>
      </c>
      <c r="M334" s="27"/>
      <c r="N334" s="32">
        <v>2</v>
      </c>
      <c r="O334" s="34" t="s">
        <v>2</v>
      </c>
      <c r="P334" s="10">
        <v>2024</v>
      </c>
    </row>
    <row r="335" spans="1:16" ht="18" customHeight="1">
      <c r="A335" s="39">
        <v>45303</v>
      </c>
      <c r="B335" s="32"/>
      <c r="C335" s="35"/>
      <c r="D335" s="35"/>
      <c r="E335" s="35"/>
      <c r="F335" s="35" t="s">
        <v>21</v>
      </c>
      <c r="G335" s="37"/>
      <c r="H335" s="36"/>
      <c r="I335" s="35"/>
      <c r="L335" s="27" t="s">
        <v>7</v>
      </c>
      <c r="M335" s="27"/>
      <c r="N335" s="32">
        <v>2</v>
      </c>
      <c r="O335" s="34" t="s">
        <v>2</v>
      </c>
      <c r="P335" s="10">
        <v>2024</v>
      </c>
    </row>
    <row r="336" spans="1:16" ht="18" customHeight="1">
      <c r="A336" s="39">
        <v>45309</v>
      </c>
      <c r="B336" s="32"/>
      <c r="C336" s="35"/>
      <c r="D336" s="35"/>
      <c r="E336" s="35"/>
      <c r="F336" s="35" t="s">
        <v>21</v>
      </c>
      <c r="G336" s="37"/>
      <c r="H336" s="36"/>
      <c r="I336" s="35"/>
      <c r="L336" s="27" t="s">
        <v>6</v>
      </c>
      <c r="M336" s="27"/>
      <c r="N336" s="32">
        <v>3</v>
      </c>
      <c r="O336" s="34" t="s">
        <v>2</v>
      </c>
      <c r="P336" s="10">
        <v>2024</v>
      </c>
    </row>
    <row r="337" spans="1:16" ht="18" customHeight="1">
      <c r="A337" s="39">
        <v>45334</v>
      </c>
      <c r="B337" s="32"/>
      <c r="C337" s="35"/>
      <c r="D337" s="35"/>
      <c r="E337" s="35"/>
      <c r="F337" s="35" t="s">
        <v>18</v>
      </c>
      <c r="G337" s="37"/>
      <c r="H337" s="36"/>
      <c r="I337" s="35"/>
      <c r="L337" s="27" t="s">
        <v>7</v>
      </c>
      <c r="M337" s="27"/>
      <c r="N337" s="32">
        <v>7</v>
      </c>
      <c r="O337" s="34" t="s">
        <v>4</v>
      </c>
      <c r="P337" s="10">
        <v>2024</v>
      </c>
    </row>
    <row r="338" spans="1:16" ht="18" customHeight="1">
      <c r="A338" s="39">
        <v>45355</v>
      </c>
      <c r="B338" s="32"/>
      <c r="C338" s="35"/>
      <c r="D338" s="35"/>
      <c r="E338" s="35"/>
      <c r="F338" s="35" t="s">
        <v>18</v>
      </c>
      <c r="G338" s="37"/>
      <c r="H338" s="36"/>
      <c r="I338" s="35"/>
      <c r="L338" s="27" t="s">
        <v>6</v>
      </c>
      <c r="M338" s="27"/>
      <c r="N338" s="32">
        <v>10</v>
      </c>
      <c r="O338" s="34" t="s">
        <v>28</v>
      </c>
      <c r="P338" s="10">
        <v>2024</v>
      </c>
    </row>
    <row r="339" spans="1:16" ht="18" customHeight="1">
      <c r="A339" s="39">
        <v>45359</v>
      </c>
      <c r="B339" s="32"/>
      <c r="C339" s="35"/>
      <c r="D339" s="35"/>
      <c r="E339" s="35"/>
      <c r="F339" s="35" t="s">
        <v>19</v>
      </c>
      <c r="G339" s="37"/>
      <c r="H339" s="36"/>
      <c r="I339" s="35"/>
      <c r="L339" s="27" t="s">
        <v>7</v>
      </c>
      <c r="M339" s="27"/>
      <c r="N339" s="32">
        <v>10</v>
      </c>
      <c r="O339" s="34" t="s">
        <v>28</v>
      </c>
      <c r="P339" s="10">
        <v>2024</v>
      </c>
    </row>
    <row r="340" spans="1:16" ht="18" customHeight="1">
      <c r="A340" s="39">
        <v>45393</v>
      </c>
      <c r="B340" s="32"/>
      <c r="C340" s="35"/>
      <c r="D340" s="35"/>
      <c r="E340" s="35"/>
      <c r="F340" s="35" t="s">
        <v>19</v>
      </c>
      <c r="G340" s="37"/>
      <c r="H340" s="36"/>
      <c r="I340" s="35"/>
      <c r="L340" s="27" t="s">
        <v>6</v>
      </c>
      <c r="M340" s="27"/>
      <c r="N340" s="32">
        <v>15</v>
      </c>
      <c r="O340" s="34" t="s">
        <v>1</v>
      </c>
      <c r="P340" s="10">
        <v>2024</v>
      </c>
    </row>
    <row r="341" spans="1:16" ht="18" customHeight="1">
      <c r="A341" s="39">
        <v>45399</v>
      </c>
      <c r="B341" s="32"/>
      <c r="C341" s="35"/>
      <c r="D341" s="35"/>
      <c r="E341" s="35"/>
      <c r="F341" s="35" t="s">
        <v>21</v>
      </c>
      <c r="G341" s="37"/>
      <c r="H341" s="36"/>
      <c r="I341" s="35"/>
      <c r="L341" s="27" t="s">
        <v>7</v>
      </c>
      <c r="M341" s="27"/>
      <c r="N341" s="32">
        <v>16</v>
      </c>
      <c r="O341" s="34" t="s">
        <v>1</v>
      </c>
      <c r="P341" s="10">
        <v>2024</v>
      </c>
    </row>
    <row r="342" spans="1:16" ht="18" customHeight="1">
      <c r="A342" s="39">
        <v>45406</v>
      </c>
      <c r="B342" s="32"/>
      <c r="C342" s="35"/>
      <c r="D342" s="35"/>
      <c r="E342" s="35"/>
      <c r="F342" s="35" t="s">
        <v>21</v>
      </c>
      <c r="G342" s="37"/>
      <c r="H342" s="36"/>
      <c r="I342" s="35"/>
      <c r="L342" s="27" t="s">
        <v>6</v>
      </c>
      <c r="M342" s="27"/>
      <c r="N342" s="32">
        <v>17</v>
      </c>
      <c r="O342" s="34" t="s">
        <v>1</v>
      </c>
      <c r="P342" s="10">
        <v>2024</v>
      </c>
    </row>
    <row r="343" spans="1:16" ht="18" customHeight="1">
      <c r="A343" s="39">
        <v>45440</v>
      </c>
      <c r="B343" s="32"/>
      <c r="C343" s="35"/>
      <c r="D343" s="35"/>
      <c r="E343" s="35"/>
      <c r="F343" s="35" t="s">
        <v>19</v>
      </c>
      <c r="G343" s="37"/>
      <c r="H343" s="36"/>
      <c r="I343" s="35"/>
      <c r="L343" s="27" t="s">
        <v>6</v>
      </c>
      <c r="M343" s="27"/>
      <c r="N343" s="32">
        <v>22</v>
      </c>
      <c r="O343" s="34" t="s">
        <v>25</v>
      </c>
      <c r="P343" s="10">
        <v>2024</v>
      </c>
    </row>
    <row r="344" spans="1:16" ht="18" customHeight="1">
      <c r="A344" s="39">
        <v>45441</v>
      </c>
      <c r="B344" s="32"/>
      <c r="C344" s="35"/>
      <c r="D344" s="35"/>
      <c r="E344" s="35"/>
      <c r="F344" s="35" t="s">
        <v>19</v>
      </c>
      <c r="G344" s="37"/>
      <c r="H344" s="36"/>
      <c r="I344" s="35"/>
      <c r="L344" s="27" t="s">
        <v>6</v>
      </c>
      <c r="M344" s="27"/>
      <c r="N344" s="32">
        <v>22</v>
      </c>
      <c r="O344" s="34" t="s">
        <v>25</v>
      </c>
      <c r="P344" s="10">
        <v>2024</v>
      </c>
    </row>
    <row r="345" spans="1:16" ht="18" customHeight="1">
      <c r="A345" s="39">
        <v>45449</v>
      </c>
      <c r="B345" s="32"/>
      <c r="C345" s="35"/>
      <c r="D345" s="35"/>
      <c r="E345" s="35"/>
      <c r="F345" s="35" t="s">
        <v>19</v>
      </c>
      <c r="G345" s="37"/>
      <c r="H345" s="36"/>
      <c r="I345" s="35"/>
      <c r="L345" s="27" t="s">
        <v>7</v>
      </c>
      <c r="M345" s="27"/>
      <c r="N345" s="32">
        <v>23</v>
      </c>
      <c r="O345" s="34" t="s">
        <v>29</v>
      </c>
      <c r="P345" s="10">
        <v>2024</v>
      </c>
    </row>
    <row r="346" spans="1:16" ht="18" customHeight="1">
      <c r="A346" s="39">
        <v>45474</v>
      </c>
      <c r="B346" s="32"/>
      <c r="C346" s="35"/>
      <c r="D346" s="35"/>
      <c r="E346" s="35"/>
      <c r="F346" s="35" t="s">
        <v>21</v>
      </c>
      <c r="G346" s="37"/>
      <c r="H346" s="36"/>
      <c r="I346" s="35"/>
      <c r="L346" s="27" t="s">
        <v>7</v>
      </c>
      <c r="M346" s="27"/>
      <c r="N346" s="32">
        <v>27</v>
      </c>
      <c r="O346" s="83" t="s">
        <v>26</v>
      </c>
      <c r="P346" s="10">
        <v>2024</v>
      </c>
    </row>
    <row r="347" spans="1:16" ht="18" customHeight="1">
      <c r="A347" s="84">
        <v>45477</v>
      </c>
      <c r="B347" s="85"/>
      <c r="C347" s="86"/>
      <c r="D347" s="86"/>
      <c r="E347" s="86"/>
      <c r="F347" s="86" t="s">
        <v>19</v>
      </c>
      <c r="G347" s="87"/>
      <c r="H347" s="88"/>
      <c r="I347" s="86"/>
      <c r="J347" s="89"/>
      <c r="K347" s="89"/>
      <c r="L347" s="89" t="s">
        <v>7</v>
      </c>
      <c r="M347" s="89"/>
      <c r="N347" s="85">
        <v>27</v>
      </c>
      <c r="O347" s="90" t="s">
        <v>26</v>
      </c>
      <c r="P347" s="91">
        <v>2024</v>
      </c>
    </row>
    <row r="348" spans="1:16" ht="18" customHeight="1">
      <c r="A348" s="39">
        <v>45489</v>
      </c>
      <c r="B348" s="32"/>
      <c r="C348" s="35"/>
      <c r="D348" s="35"/>
      <c r="E348" s="35"/>
      <c r="F348" s="35" t="s">
        <v>21</v>
      </c>
      <c r="G348" s="37"/>
      <c r="H348" s="36"/>
      <c r="I348" s="35"/>
      <c r="L348" s="27" t="s">
        <v>6</v>
      </c>
      <c r="M348" s="27"/>
      <c r="N348" s="32">
        <v>29</v>
      </c>
      <c r="O348" s="34" t="s">
        <v>26</v>
      </c>
      <c r="P348" s="10">
        <v>2024</v>
      </c>
    </row>
    <row r="349" spans="1:16" ht="18" customHeight="1">
      <c r="A349" s="39">
        <v>45501</v>
      </c>
      <c r="B349" s="32"/>
      <c r="C349" s="35"/>
      <c r="D349" s="35"/>
      <c r="E349" s="35"/>
      <c r="F349" s="35" t="s">
        <v>21</v>
      </c>
      <c r="G349" s="37"/>
      <c r="H349" s="36"/>
      <c r="I349" s="35"/>
      <c r="L349" s="27" t="s">
        <v>6</v>
      </c>
      <c r="M349" s="27"/>
      <c r="N349" s="32">
        <v>31</v>
      </c>
      <c r="O349" s="83" t="s">
        <v>26</v>
      </c>
      <c r="P349" s="10">
        <v>2024</v>
      </c>
    </row>
    <row r="350" spans="1:16" ht="18" customHeight="1">
      <c r="A350" s="39">
        <v>45502</v>
      </c>
      <c r="B350" s="32"/>
      <c r="C350" s="35"/>
      <c r="D350" s="35"/>
      <c r="E350" s="35"/>
      <c r="F350" s="35" t="s">
        <v>19</v>
      </c>
      <c r="G350" s="37"/>
      <c r="H350" s="36"/>
      <c r="I350" s="35"/>
      <c r="L350" s="27" t="s">
        <v>6</v>
      </c>
      <c r="M350" s="27"/>
      <c r="N350" s="32">
        <v>31</v>
      </c>
      <c r="O350" s="34" t="s">
        <v>26</v>
      </c>
      <c r="P350" s="10">
        <v>2024</v>
      </c>
    </row>
    <row r="351" spans="1:16" ht="18" customHeight="1">
      <c r="A351" s="39">
        <v>45525</v>
      </c>
      <c r="B351" s="32"/>
      <c r="C351" s="92"/>
      <c r="D351" s="39"/>
      <c r="E351" s="35"/>
      <c r="F351" s="35" t="s">
        <v>18</v>
      </c>
      <c r="G351" s="37"/>
      <c r="H351" s="36"/>
      <c r="I351" s="35"/>
      <c r="L351" s="27" t="s">
        <v>6</v>
      </c>
      <c r="M351" s="27"/>
      <c r="N351" s="32">
        <v>34</v>
      </c>
      <c r="O351" s="83" t="s">
        <v>30</v>
      </c>
      <c r="P351" s="10">
        <v>2024</v>
      </c>
    </row>
    <row r="352" spans="1:16" ht="18" customHeight="1">
      <c r="A352" s="39">
        <v>45527</v>
      </c>
      <c r="B352" s="32"/>
      <c r="C352" s="35"/>
      <c r="D352" s="35"/>
      <c r="E352" s="35"/>
      <c r="F352" s="35" t="s">
        <v>21</v>
      </c>
      <c r="G352" s="37"/>
      <c r="H352" s="36"/>
      <c r="I352" s="35"/>
      <c r="L352" s="27" t="s">
        <v>6</v>
      </c>
      <c r="M352" s="27"/>
      <c r="N352" s="32">
        <v>34</v>
      </c>
      <c r="O352" s="34" t="s">
        <v>30</v>
      </c>
      <c r="P352" s="10">
        <v>2024</v>
      </c>
    </row>
    <row r="353" spans="1:16" ht="18" customHeight="1">
      <c r="A353" s="39">
        <v>45531</v>
      </c>
      <c r="B353" s="32"/>
      <c r="C353" s="35"/>
      <c r="D353" s="35"/>
      <c r="E353" s="35"/>
      <c r="F353" s="35" t="s">
        <v>21</v>
      </c>
      <c r="G353" s="37"/>
      <c r="H353" s="36"/>
      <c r="I353" s="35"/>
      <c r="L353" s="27" t="s">
        <v>6</v>
      </c>
      <c r="M353" s="27"/>
      <c r="N353" s="32">
        <v>35</v>
      </c>
      <c r="O353" s="34" t="s">
        <v>30</v>
      </c>
      <c r="P353" s="10">
        <v>2024</v>
      </c>
    </row>
    <row r="354" spans="1:16" ht="18" customHeight="1">
      <c r="A354" s="39">
        <v>45540</v>
      </c>
      <c r="B354" s="32"/>
      <c r="C354" s="35"/>
      <c r="D354" s="35"/>
      <c r="E354" s="35"/>
      <c r="F354" s="35" t="s">
        <v>19</v>
      </c>
      <c r="G354" s="37"/>
      <c r="H354" s="38"/>
      <c r="I354" s="35"/>
      <c r="L354" s="27" t="s">
        <v>6</v>
      </c>
      <c r="M354" s="93"/>
      <c r="N354" s="32">
        <v>36</v>
      </c>
      <c r="O354" s="83" t="s">
        <v>31</v>
      </c>
      <c r="P354" s="10">
        <v>2024</v>
      </c>
    </row>
    <row r="355" spans="1:16" ht="18" customHeight="1">
      <c r="A355" s="39">
        <v>45545</v>
      </c>
      <c r="B355" s="32"/>
      <c r="C355" s="35"/>
      <c r="D355" s="39"/>
      <c r="E355" s="39"/>
      <c r="F355" s="35" t="s">
        <v>18</v>
      </c>
      <c r="G355" s="37"/>
      <c r="H355" s="36"/>
      <c r="I355" s="35"/>
      <c r="L355" s="27" t="s">
        <v>6</v>
      </c>
      <c r="M355" s="93"/>
      <c r="N355" s="32">
        <v>37</v>
      </c>
      <c r="O355" s="83" t="s">
        <v>31</v>
      </c>
      <c r="P355" s="10">
        <v>2024</v>
      </c>
    </row>
    <row r="356" spans="1:16" ht="18" customHeight="1">
      <c r="A356" s="39">
        <v>45561</v>
      </c>
      <c r="B356" s="32"/>
      <c r="C356" s="35"/>
      <c r="D356" s="35"/>
      <c r="E356" s="35"/>
      <c r="F356" s="35" t="s">
        <v>19</v>
      </c>
      <c r="G356" s="37"/>
      <c r="H356" s="38"/>
      <c r="I356" s="35"/>
      <c r="L356" s="27" t="s">
        <v>6</v>
      </c>
      <c r="M356" s="27"/>
      <c r="N356" s="32">
        <v>39</v>
      </c>
      <c r="O356" s="34" t="s">
        <v>31</v>
      </c>
      <c r="P356" s="10">
        <v>2024</v>
      </c>
    </row>
    <row r="357" spans="1:16" ht="18" customHeight="1">
      <c r="A357" s="39">
        <v>45568</v>
      </c>
      <c r="B357" s="32"/>
      <c r="C357" s="39"/>
      <c r="D357" s="35"/>
      <c r="E357" s="35"/>
      <c r="F357" s="35" t="s">
        <v>18</v>
      </c>
      <c r="G357" s="37"/>
      <c r="H357" s="36"/>
      <c r="I357" s="35"/>
      <c r="L357" s="27" t="s">
        <v>6</v>
      </c>
      <c r="M357" s="27"/>
      <c r="N357" s="32">
        <v>40</v>
      </c>
      <c r="O357" s="34" t="s">
        <v>32</v>
      </c>
      <c r="P357" s="10">
        <v>2024</v>
      </c>
    </row>
    <row r="358" spans="1:16" ht="18" customHeight="1">
      <c r="A358" s="39">
        <v>45583</v>
      </c>
      <c r="B358" s="32"/>
      <c r="C358" s="35"/>
      <c r="D358" s="35"/>
      <c r="E358" s="35"/>
      <c r="F358" s="35" t="s">
        <v>19</v>
      </c>
      <c r="G358" s="37"/>
      <c r="H358" s="38"/>
      <c r="I358" s="35"/>
      <c r="L358" s="27" t="s">
        <v>6</v>
      </c>
      <c r="M358" s="27"/>
      <c r="N358" s="32">
        <v>42</v>
      </c>
      <c r="O358" s="34" t="s">
        <v>32</v>
      </c>
      <c r="P358" s="10">
        <v>2024</v>
      </c>
    </row>
    <row r="359" spans="1:16" ht="18" customHeight="1">
      <c r="A359" s="39">
        <v>45643</v>
      </c>
      <c r="B359" s="32"/>
      <c r="C359" s="35"/>
      <c r="D359" s="35"/>
      <c r="E359" s="35"/>
      <c r="F359" s="35" t="s">
        <v>18</v>
      </c>
      <c r="G359" s="37"/>
      <c r="H359" s="36"/>
      <c r="I359" s="35"/>
      <c r="L359" s="27" t="s">
        <v>7</v>
      </c>
      <c r="M359" s="27"/>
      <c r="N359" s="32">
        <v>51</v>
      </c>
      <c r="O359" s="34" t="s">
        <v>0</v>
      </c>
      <c r="P359" s="10">
        <v>2024</v>
      </c>
    </row>
    <row r="360" spans="1:16" ht="18" customHeight="1">
      <c r="A360" s="39">
        <v>45646</v>
      </c>
      <c r="B360" s="32"/>
      <c r="C360" s="35"/>
      <c r="D360" s="35"/>
      <c r="E360" s="35"/>
      <c r="F360" s="35" t="s">
        <v>19</v>
      </c>
      <c r="G360" s="37"/>
      <c r="H360" s="38"/>
      <c r="I360" s="35"/>
      <c r="L360" s="27" t="s">
        <v>6</v>
      </c>
      <c r="M360" s="27"/>
      <c r="N360" s="32">
        <v>51</v>
      </c>
      <c r="O360" s="34" t="s">
        <v>0</v>
      </c>
      <c r="P360" s="10">
        <v>2024</v>
      </c>
    </row>
    <row r="361" spans="1:16" ht="18" customHeight="1">
      <c r="A361" s="39">
        <v>45665</v>
      </c>
      <c r="B361" s="32"/>
      <c r="C361" s="35"/>
      <c r="D361" s="35"/>
      <c r="E361" s="35"/>
      <c r="F361" s="35" t="s">
        <v>19</v>
      </c>
      <c r="G361" s="37"/>
      <c r="H361" s="36"/>
      <c r="I361" s="35"/>
      <c r="L361" s="27" t="s">
        <v>6</v>
      </c>
      <c r="M361" s="27"/>
      <c r="N361" s="32">
        <v>2</v>
      </c>
      <c r="O361" s="34" t="s">
        <v>2</v>
      </c>
      <c r="P361" s="10">
        <v>2025</v>
      </c>
    </row>
    <row r="362" spans="1:16" ht="18" customHeight="1">
      <c r="A362" s="39">
        <v>45678</v>
      </c>
      <c r="B362" s="32"/>
      <c r="C362" s="35"/>
      <c r="D362" s="35"/>
      <c r="E362" s="35"/>
      <c r="F362" s="35" t="s">
        <v>18</v>
      </c>
      <c r="G362" s="37"/>
      <c r="H362" s="36"/>
      <c r="I362" s="35"/>
      <c r="L362" s="27" t="s">
        <v>7</v>
      </c>
      <c r="M362" s="27"/>
      <c r="N362" s="32">
        <v>4</v>
      </c>
      <c r="O362" s="34" t="s">
        <v>2</v>
      </c>
      <c r="P362" s="10">
        <v>2025</v>
      </c>
    </row>
    <row r="363" spans="1:16" ht="18" customHeight="1">
      <c r="A363" s="39">
        <v>45683</v>
      </c>
      <c r="B363" s="32"/>
      <c r="C363" s="35"/>
      <c r="D363" s="35"/>
      <c r="E363" s="35"/>
      <c r="F363" s="35" t="s">
        <v>19</v>
      </c>
      <c r="G363" s="37"/>
      <c r="H363" s="36"/>
      <c r="I363" s="35"/>
      <c r="L363" s="27" t="s">
        <v>6</v>
      </c>
      <c r="M363" s="27"/>
      <c r="N363" s="32">
        <v>5</v>
      </c>
      <c r="O363" s="34" t="s">
        <v>2</v>
      </c>
      <c r="P363" s="10">
        <v>2025</v>
      </c>
    </row>
    <row r="364" spans="1:16" ht="18" customHeight="1">
      <c r="A364" s="39">
        <v>45683</v>
      </c>
      <c r="B364" s="32"/>
      <c r="C364" s="35"/>
      <c r="D364" s="35"/>
      <c r="E364" s="35"/>
      <c r="F364" s="35" t="s">
        <v>18</v>
      </c>
      <c r="G364" s="37"/>
      <c r="H364" s="36"/>
      <c r="I364" s="35"/>
      <c r="L364" s="27" t="s">
        <v>5</v>
      </c>
      <c r="M364" s="27"/>
      <c r="N364" s="35">
        <v>5</v>
      </c>
      <c r="O364" s="34" t="s">
        <v>2</v>
      </c>
      <c r="P364" s="2">
        <v>2025</v>
      </c>
    </row>
    <row r="365" spans="1:16" ht="18" customHeight="1">
      <c r="A365" s="39">
        <v>45693</v>
      </c>
      <c r="B365" s="32"/>
      <c r="C365" s="35"/>
      <c r="D365" s="35"/>
      <c r="E365" s="35"/>
      <c r="F365" s="35" t="s">
        <v>19</v>
      </c>
      <c r="G365" s="37"/>
      <c r="H365" s="36"/>
      <c r="I365" s="35"/>
      <c r="L365" s="27" t="s">
        <v>5</v>
      </c>
      <c r="M365" s="27"/>
      <c r="N365" s="32">
        <v>6</v>
      </c>
      <c r="O365" s="34" t="s">
        <v>4</v>
      </c>
      <c r="P365" s="10">
        <v>2025</v>
      </c>
    </row>
  </sheetData>
  <sheetProtection formatCells="0" formatColumns="0" formatRows="0" insertColumns="0" insertRows="0" insertHyperlinks="0" deleteColumns="0" deleteRows="0" sort="0" autoFilter="0" pivotTables="0"/>
  <autoFilter ref="F1:F365" xr:uid="{D2DA7CA6-E434-4B84-B374-CC337E8D0A88}"/>
  <conditionalFormatting sqref="G366:G1048576">
    <cfRule type="cellIs" priority="50" operator="equal">
      <formula>""""""</formula>
    </cfRule>
    <cfRule type="cellIs" dxfId="39" priority="51" operator="equal">
      <formula>"Yes"</formula>
    </cfRule>
    <cfRule type="cellIs" dxfId="38" priority="52" operator="equal">
      <formula>"No"</formula>
    </cfRule>
  </conditionalFormatting>
  <conditionalFormatting sqref="L366:L1048576">
    <cfRule type="cellIs" dxfId="37" priority="44" operator="equal">
      <formula>"Pending"</formula>
    </cfRule>
    <cfRule type="cellIs" dxfId="36" priority="47" operator="equal">
      <formula>"Accepted"</formula>
    </cfRule>
    <cfRule type="cellIs" priority="48" operator="equal">
      <formula>""""""</formula>
    </cfRule>
    <cfRule type="cellIs" dxfId="35" priority="49" operator="equal">
      <formula>"Refused"</formula>
    </cfRule>
  </conditionalFormatting>
  <conditionalFormatting sqref="M366:M1048576 J366:K1048576">
    <cfRule type="cellIs" priority="53" operator="equal">
      <formula>""""""</formula>
    </cfRule>
    <cfRule type="cellIs" dxfId="34" priority="54" operator="equal">
      <formula>"No"</formula>
    </cfRule>
    <cfRule type="cellIs" dxfId="33" priority="55" operator="equal">
      <formula>"Yes"</formula>
    </cfRule>
  </conditionalFormatting>
  <conditionalFormatting sqref="A366:P1048216">
    <cfRule type="expression" dxfId="32" priority="45">
      <formula>AND($A366&lt;&gt;"",$A367&lt;&gt;"")</formula>
    </cfRule>
    <cfRule type="expression" dxfId="31" priority="46">
      <formula>AND($A365&lt;&gt;"",$A366&lt;&gt;"")</formula>
    </cfRule>
  </conditionalFormatting>
  <conditionalFormatting sqref="A1048217:P1048576">
    <cfRule type="expression" dxfId="30" priority="56">
      <formula>AND($A1048217&lt;&gt;"",$A1&lt;&gt;"")</formula>
    </cfRule>
    <cfRule type="expression" dxfId="29" priority="57">
      <formula>AND($A1048216&lt;&gt;"",$A1048217&lt;&gt;"")</formula>
    </cfRule>
  </conditionalFormatting>
  <conditionalFormatting sqref="H301">
    <cfRule type="cellIs" dxfId="28" priority="22" stopIfTrue="1" operator="equal">
      <formula>"non"</formula>
    </cfRule>
    <cfRule type="cellIs" priority="23" stopIfTrue="1" operator="equal">
      <formula>""""""</formula>
    </cfRule>
    <cfRule type="cellIs" dxfId="27" priority="24" stopIfTrue="1" operator="equal">
      <formula>"oui"</formula>
    </cfRule>
  </conditionalFormatting>
  <conditionalFormatting sqref="G2:G313 H2 G315:G365">
    <cfRule type="cellIs" priority="19" operator="equal">
      <formula>""""""</formula>
    </cfRule>
    <cfRule type="cellIs" dxfId="26" priority="20" operator="equal">
      <formula>"Yes"</formula>
    </cfRule>
    <cfRule type="cellIs" dxfId="25" priority="21" operator="equal">
      <formula>"No"</formula>
    </cfRule>
  </conditionalFormatting>
  <conditionalFormatting sqref="G314">
    <cfRule type="cellIs" priority="16" operator="equal">
      <formula>""""""</formula>
    </cfRule>
    <cfRule type="cellIs" dxfId="24" priority="17" operator="equal">
      <formula>"Yes"</formula>
    </cfRule>
    <cfRule type="cellIs" dxfId="23" priority="18" operator="equal">
      <formula>"No"</formula>
    </cfRule>
  </conditionalFormatting>
  <conditionalFormatting sqref="L2:L365">
    <cfRule type="cellIs" dxfId="22" priority="1" operator="equal">
      <formula>"Pending"</formula>
    </cfRule>
    <cfRule type="cellIs" dxfId="21" priority="13" operator="equal">
      <formula>"Accepted"</formula>
    </cfRule>
    <cfRule type="cellIs" priority="14" operator="equal">
      <formula>""""""</formula>
    </cfRule>
    <cfRule type="cellIs" dxfId="20" priority="15" operator="equal">
      <formula>"Refused"</formula>
    </cfRule>
  </conditionalFormatting>
  <conditionalFormatting sqref="M314">
    <cfRule type="cellIs" priority="10" operator="equal">
      <formula>""""""</formula>
    </cfRule>
    <cfRule type="cellIs" dxfId="19" priority="11" operator="equal">
      <formula>"No"</formula>
    </cfRule>
    <cfRule type="cellIs" dxfId="18" priority="12" operator="equal">
      <formula>"Yes"</formula>
    </cfRule>
  </conditionalFormatting>
  <conditionalFormatting sqref="M2:M365">
    <cfRule type="cellIs" priority="25" operator="equal">
      <formula>""""""</formula>
    </cfRule>
    <cfRule type="cellIs" dxfId="17" priority="26" operator="equal">
      <formula>"No"</formula>
    </cfRule>
    <cfRule type="cellIs" dxfId="16" priority="27" operator="equal">
      <formula>"Yes"</formula>
    </cfRule>
  </conditionalFormatting>
  <conditionalFormatting sqref="J2:J293 J332:J365 J308:J330 J295:J306">
    <cfRule type="cellIs" priority="7" operator="equal">
      <formula>""""""</formula>
    </cfRule>
    <cfRule type="cellIs" dxfId="15" priority="8" operator="equal">
      <formula>"No"</formula>
    </cfRule>
    <cfRule type="cellIs" dxfId="14" priority="9" operator="equal">
      <formula>"Yes"</formula>
    </cfRule>
  </conditionalFormatting>
  <conditionalFormatting sqref="K2:K293 K332:K365 K308:K330 K295:K306">
    <cfRule type="cellIs" priority="4" operator="equal">
      <formula>""""""</formula>
    </cfRule>
    <cfRule type="cellIs" dxfId="13" priority="5" operator="equal">
      <formula>"No"</formula>
    </cfRule>
    <cfRule type="cellIs" dxfId="12" priority="6" operator="equal">
      <formula>"Yes"</formula>
    </cfRule>
  </conditionalFormatting>
  <conditionalFormatting sqref="A2:P365">
    <cfRule type="expression" dxfId="11" priority="2">
      <formula>AND($A2&lt;&gt;"",$A3&lt;&gt;"")</formula>
    </cfRule>
    <cfRule type="expression" dxfId="10" priority="3">
      <formula>AND($A1&lt;&gt;"",$A2&lt;&gt;"")</formula>
    </cfRule>
  </conditionalFormatting>
  <dataValidations count="7">
    <dataValidation type="list" allowBlank="1" showInputMessage="1" showErrorMessage="1" sqref="M315:M1048576 J2:K1048576 M5:M313 M2:M3" xr:uid="{BB5E0911-4343-4E83-8BCF-1FBF772D7AAC}">
      <formula1>OFFSET(Disabled,MATCH(J2&amp;"*",Disabled,0)-1,,COUNTIF(Disabled,J2&amp;"*"))</formula1>
    </dataValidation>
    <dataValidation type="list" allowBlank="1" sqref="L5:L1048576 L2:L3" xr:uid="{F71E18DE-C643-46FB-8842-4B64628D16D5}">
      <formula1>OFFSET(CNESST,MATCH(L2&amp;"*",CNESST,0)-1,,COUNTIF(CNESST,L2&amp;"*"))</formula1>
    </dataValidation>
    <dataValidation type="list" allowBlank="1" sqref="I315:I1048576 I5:I313 I2:I3" xr:uid="{318562F9-531B-4346-88FD-5E91FFA8427E}">
      <formula1>OFFSET(Cause,MATCH(I2&amp;"*",Cause,0)-1,,COUNTIF(Cause,I2&amp;"*"))</formula1>
    </dataValidation>
    <dataValidation type="list" allowBlank="1" showInputMessage="1" showErrorMessage="1" sqref="G315:G1048576 G5:G313 G2:G3" xr:uid="{B4D2B132-F02C-4C32-96E9-70E01F70F0FE}">
      <formula1>OFFSET(Invalidant,MATCH(G2&amp;"*",Invalidant,0)-1,,COUNTIF(Invalidant,G2&amp;"*"))</formula1>
    </dataValidation>
    <dataValidation type="list" allowBlank="1" showInputMessage="1" showErrorMessage="1" sqref="F315:F1048576 F5:F313 F2:F3" xr:uid="{CD8B0DB2-0109-412C-858D-198761BE5904}">
      <formula1>OFFSET(team,MATCH(F2&amp;"*",team,0)-1,,COUNTIF(team,F2&amp;"*"))</formula1>
    </dataValidation>
    <dataValidation type="list" allowBlank="1" sqref="E315:E1048576 E5:E313 E2:E3" xr:uid="{439ADE04-5359-4925-BF05-6712E6CB1D71}">
      <formula1>OFFSET(Section,MATCH(E2&amp;"*",Section,0)-1,,COUNTIF(Section,E2&amp;"*"))</formula1>
    </dataValidation>
    <dataValidation allowBlank="1" sqref="N4:P4 A4:I4 L4" xr:uid="{4D5B97DF-DE8D-4669-9715-663F8D76987B}"/>
  </dataValidations>
  <printOptions horizontalCentered="1"/>
  <pageMargins left="0.15" right="0.15" top="0.15" bottom="0.15" header="0" footer="0"/>
  <pageSetup scale="36" fitToHeight="0" orientation="landscape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B0ADE-F146-40C8-8FC7-B4E7AF2F5450}">
  <sheetPr codeName="Feuil1">
    <tabColor theme="3" tint="0.59999389629810485"/>
    <pageSetUpPr fitToPage="1"/>
  </sheetPr>
  <dimension ref="A1:AO55"/>
  <sheetViews>
    <sheetView showGridLines="0" showZeros="0" tabSelected="1" zoomScale="80" zoomScaleNormal="80" workbookViewId="0">
      <pane ySplit="1" topLeftCell="A2" activePane="bottomLeft" state="frozen"/>
      <selection activeCell="A4" sqref="A4"/>
      <selection pane="bottomLeft" activeCell="Z30" sqref="Z30"/>
    </sheetView>
  </sheetViews>
  <sheetFormatPr baseColWidth="10" defaultColWidth="4.25" defaultRowHeight="15" customHeight="1"/>
  <cols>
    <col min="1" max="1" width="7" style="1" bestFit="1" customWidth="1"/>
    <col min="2" max="3" width="5.25" style="1" customWidth="1"/>
    <col min="4" max="4" width="3.4140625" style="1" customWidth="1"/>
    <col min="5" max="6" width="5.25" style="1" customWidth="1"/>
    <col min="7" max="7" width="3.4140625" style="1" customWidth="1"/>
    <col min="8" max="9" width="5.25" style="1" customWidth="1"/>
    <col min="10" max="10" width="3.4140625" style="1" customWidth="1"/>
    <col min="11" max="12" width="5.25" style="1" customWidth="1"/>
    <col min="13" max="13" width="3.4140625" style="1" customWidth="1"/>
    <col min="14" max="15" width="5.25" style="1" customWidth="1"/>
    <col min="16" max="16" width="3.4140625" style="1" customWidth="1"/>
    <col min="17" max="17" width="10.25" style="3" customWidth="1"/>
    <col min="18" max="18" width="7.83203125" style="1" bestFit="1" customWidth="1"/>
    <col min="19" max="19" width="5.25" style="1" customWidth="1"/>
    <col min="20" max="20" width="8.4140625" style="1" customWidth="1"/>
    <col min="21" max="21" width="10.25" style="3" customWidth="1"/>
    <col min="22" max="23" width="5.25" style="1" customWidth="1"/>
    <col min="24" max="24" width="3.4140625" style="1" customWidth="1"/>
    <col min="25" max="25" width="10.25" style="3" customWidth="1"/>
    <col min="26" max="27" width="5.25" style="1" customWidth="1"/>
    <col min="28" max="28" width="3.4140625" style="1" customWidth="1"/>
    <col min="29" max="29" width="10.25" style="3" customWidth="1"/>
    <col min="30" max="31" width="5.25" style="1" customWidth="1"/>
    <col min="32" max="32" width="3.4140625" style="1" customWidth="1"/>
    <col min="33" max="33" width="10.25" style="3" customWidth="1"/>
    <col min="34" max="35" width="5.25" style="1" customWidth="1"/>
    <col min="36" max="36" width="8.25" style="2" customWidth="1"/>
    <col min="37" max="37" width="12.25" style="2" bestFit="1" customWidth="1"/>
    <col min="38" max="41" width="8.25" style="2" customWidth="1"/>
    <col min="42" max="16384" width="4.25" style="1"/>
  </cols>
  <sheetData>
    <row r="1" spans="1:41" ht="15" customHeight="1">
      <c r="A1" s="95" t="s">
        <v>23</v>
      </c>
      <c r="B1" s="95"/>
      <c r="C1" s="95"/>
      <c r="D1" s="105" t="s">
        <v>21</v>
      </c>
      <c r="E1" s="105"/>
      <c r="F1" s="105"/>
      <c r="G1" s="98" t="s">
        <v>18</v>
      </c>
      <c r="H1" s="98"/>
      <c r="I1" s="98"/>
      <c r="J1" s="97" t="s">
        <v>19</v>
      </c>
      <c r="K1" s="97"/>
      <c r="L1" s="97"/>
      <c r="M1" s="96" t="s">
        <v>22</v>
      </c>
      <c r="N1" s="96"/>
      <c r="O1" s="96"/>
      <c r="P1" s="99" t="s">
        <v>33</v>
      </c>
      <c r="Q1" s="100"/>
      <c r="R1" s="100"/>
      <c r="S1" s="100"/>
      <c r="T1" s="101" t="s">
        <v>21</v>
      </c>
      <c r="U1" s="101"/>
      <c r="V1" s="101"/>
      <c r="W1" s="101"/>
      <c r="X1" s="102" t="s">
        <v>18</v>
      </c>
      <c r="Y1" s="102"/>
      <c r="Z1" s="102"/>
      <c r="AA1" s="102"/>
      <c r="AB1" s="103" t="s">
        <v>19</v>
      </c>
      <c r="AC1" s="103"/>
      <c r="AD1" s="103"/>
      <c r="AE1" s="103"/>
      <c r="AF1" s="104" t="s">
        <v>22</v>
      </c>
      <c r="AG1" s="106"/>
      <c r="AH1" s="106"/>
      <c r="AI1" s="107"/>
      <c r="AJ1" s="8" t="s">
        <v>36</v>
      </c>
      <c r="AK1" s="23" t="s">
        <v>23</v>
      </c>
      <c r="AL1" s="22" t="s">
        <v>21</v>
      </c>
      <c r="AM1" s="21" t="s">
        <v>18</v>
      </c>
      <c r="AN1" s="20" t="s">
        <v>19</v>
      </c>
      <c r="AO1" s="19" t="s">
        <v>22</v>
      </c>
    </row>
    <row r="2" spans="1:41" ht="15" customHeight="1">
      <c r="A2" s="14" t="s">
        <v>20</v>
      </c>
      <c r="B2" s="18">
        <v>2024</v>
      </c>
      <c r="C2" s="18">
        <v>2025</v>
      </c>
      <c r="D2" s="8" t="s">
        <v>20</v>
      </c>
      <c r="E2" s="18">
        <v>2024</v>
      </c>
      <c r="F2" s="18">
        <v>2025</v>
      </c>
      <c r="G2" s="8" t="s">
        <v>20</v>
      </c>
      <c r="H2" s="18">
        <v>2024</v>
      </c>
      <c r="I2" s="18">
        <v>2025</v>
      </c>
      <c r="J2" s="8" t="s">
        <v>20</v>
      </c>
      <c r="K2" s="18">
        <v>2024</v>
      </c>
      <c r="L2" s="18">
        <v>2025</v>
      </c>
      <c r="M2" s="8" t="s">
        <v>20</v>
      </c>
      <c r="N2" s="18">
        <v>2024</v>
      </c>
      <c r="O2" s="18">
        <v>2025</v>
      </c>
      <c r="P2" s="17" t="s">
        <v>34</v>
      </c>
      <c r="Q2" s="108" t="s">
        <v>35</v>
      </c>
      <c r="R2" s="16"/>
      <c r="S2" s="16"/>
      <c r="T2" s="17" t="s">
        <v>34</v>
      </c>
      <c r="U2" s="108" t="s">
        <v>35</v>
      </c>
      <c r="V2" s="16"/>
      <c r="W2" s="16"/>
      <c r="X2" s="17" t="s">
        <v>34</v>
      </c>
      <c r="Y2" s="108" t="s">
        <v>35</v>
      </c>
      <c r="Z2" s="16"/>
      <c r="AA2" s="16"/>
      <c r="AB2" s="17" t="s">
        <v>34</v>
      </c>
      <c r="AC2" s="108" t="s">
        <v>35</v>
      </c>
      <c r="AD2" s="16"/>
      <c r="AE2" s="16"/>
      <c r="AF2" s="17" t="s">
        <v>34</v>
      </c>
      <c r="AG2" s="108" t="s">
        <v>35</v>
      </c>
      <c r="AH2" s="16"/>
      <c r="AI2" s="15"/>
      <c r="AJ2" s="8"/>
      <c r="AK2" s="8"/>
      <c r="AL2" s="8"/>
      <c r="AM2" s="8"/>
      <c r="AN2" s="8"/>
      <c r="AO2" s="8"/>
    </row>
    <row r="3" spans="1:41" ht="15" customHeight="1">
      <c r="A3" s="51" cm="1">
        <f t="array" aca="1" ref="A3:A21" ca="1">IFERROR(_xlfn._xlws.SORT(_xlfn.UNIQUE(_xlfn._xlws.FILTER(sem,((cen=Data!G2)+(cen=Data!G3))*((ann=Data!A2)+(ann=Data!A3))))),"")</f>
        <v>1</v>
      </c>
      <c r="B3" s="18" cm="1">
        <f t="array" aca="1" ref="B3" ca="1">IFERROR(SUM(COUNTIFS(ann,B$2,cen,Data!$G$2:$G$3,sem,$A3)),"")</f>
        <v>1</v>
      </c>
      <c r="C3" s="18" cm="1">
        <f t="array" aca="1" ref="C3" ca="1">IFERROR(SUM(COUNTIFS(ann,C$2,cen,Data!$G$2:$G$3,sem,$A3)),"")</f>
        <v>0</v>
      </c>
      <c r="D3" s="18" cm="1">
        <f t="array" aca="1" ref="D3:D9" ca="1">IFERROR(_xlfn._xlws.SORT(_xlfn.UNIQUE(_xlfn._xlws.FILTER(sem,((cen=Data!G2)+(cen=Data!G3))*((ann=Data!A2)+(ann=Data!A3))*(team="Day")))),"")</f>
        <v>2</v>
      </c>
      <c r="E3" s="18" cm="1">
        <f t="array" aca="1" ref="E3" ca="1">IFERROR(SUM(COUNTIFS(ann,E$2,cen,Data!$G$2:$G$3,team,"Day",sem,$D3)),"")</f>
        <v>1</v>
      </c>
      <c r="F3" s="18" cm="1">
        <f t="array" aca="1" ref="F3" ca="1">IFERROR(SUM(COUNTIFS(ann,F$2,cen,Data!$G$2:$G$3,team,"Day",sem,$D3)),"")</f>
        <v>0</v>
      </c>
      <c r="G3" s="18" cm="1">
        <f t="array" aca="1" ref="G3:G7" ca="1">IFERROR(_xlfn._xlws.SORT(_xlfn.UNIQUE(_xlfn._xlws.FILTER(sem,((cen=Data!G2)+(cen=Data!G3))*((ann=Data!A2)+(ann=Data!A3))*(team="Evening")))),"")</f>
        <v>5</v>
      </c>
      <c r="H3" s="94" cm="1">
        <f t="array" aca="1" ref="H3" ca="1">IFERROR(SUM(COUNTIFS(ann,H$2,cen,Data!$G$2:$G$3,team,"Evening",sem,$G3)),"")</f>
        <v>0</v>
      </c>
      <c r="I3" s="18" cm="1">
        <f t="array" aca="1" ref="I3" ca="1">IFERROR(SUM(COUNTIFS(ann,I$2,cen,Data!$G$2:$G$3,team,"Evening",sem,$G3)),"")</f>
        <v>1</v>
      </c>
      <c r="J3" s="18" cm="1">
        <f t="array" aca="1" ref="J3:J13" ca="1">IFERROR(_xlfn._xlws.SORT(_xlfn.UNIQUE(_xlfn._xlws.FILTER(sem,((cen=Data!G2)+(cen=Data!G3))*((ann=Data!A2)+(ann=Data!A3))*(team="Night")))),"")</f>
        <v>1</v>
      </c>
      <c r="K3" s="18" cm="1">
        <f t="array" aca="1" ref="K3" ca="1">IFERROR(SUM(COUNTIFS(ann,K$2,cen,Data!$G$2:$G$3,team,"Night",sem,$J3)),"")</f>
        <v>1</v>
      </c>
      <c r="L3" s="18" cm="1">
        <f t="array" aca="1" ref="L3" ca="1">IFERROR(SUM(COUNTIFS(ann,L$2,cen,Data!$G$2:$G$3,team,"Night",sem,$J3)),"")</f>
        <v>0</v>
      </c>
      <c r="M3" s="18" t="str" cm="1">
        <f t="array" aca="1" ref="M3" ca="1">IFERROR(_xlfn._xlws.SORT(_xlfn.UNIQUE(_xlfn._xlws.FILTER(sem,((cen=Data!G2)+(cen=Data!G3))*((ann=Data!A2)+(ann=Data!A3))*(team="RVU")))),"")</f>
        <v/>
      </c>
      <c r="N3" s="18" cm="1">
        <f t="array" aca="1" ref="N3" ca="1">IFERROR(SUM(COUNTIFS(ann,N$2,cen,Data!$G$2:$G$3,team,"RVU",sem,$M3)),"")</f>
        <v>0</v>
      </c>
      <c r="O3" s="18" cm="1">
        <f t="array" aca="1" ref="O3" ca="1">IFERROR(SUM(COUNTIFS(ann,O$2,cen,Data!$G$2:$G$3,team,"RVU",sem,$M3)),"")</f>
        <v>0</v>
      </c>
      <c r="P3" s="17"/>
      <c r="Q3" s="16"/>
      <c r="R3" s="8"/>
      <c r="S3" s="8"/>
      <c r="T3" s="13"/>
      <c r="U3" s="13"/>
      <c r="V3" s="8"/>
      <c r="W3" s="8"/>
      <c r="X3" s="13"/>
      <c r="Y3" s="13"/>
      <c r="Z3" s="8"/>
      <c r="AA3" s="8"/>
      <c r="AB3" s="13"/>
      <c r="AC3" s="13"/>
      <c r="AD3" s="8"/>
      <c r="AE3" s="8"/>
      <c r="AF3" s="13"/>
      <c r="AG3" s="13"/>
      <c r="AH3" s="8"/>
      <c r="AI3" s="12"/>
      <c r="AJ3" s="8"/>
      <c r="AK3" s="8"/>
      <c r="AL3" s="8"/>
      <c r="AM3" s="8"/>
      <c r="AN3" s="8"/>
      <c r="AO3" s="8"/>
    </row>
    <row r="4" spans="1:41" ht="15" customHeight="1">
      <c r="A4" s="51">
        <f ca="1"/>
        <v>2</v>
      </c>
      <c r="B4" s="18" cm="1">
        <f t="array" aca="1" ref="B4" ca="1">IFERROR(SUM(COUNTIFS(ann,B$2,cen,Data!$G$2:$G$3,sem,$A4)),"")</f>
        <v>1</v>
      </c>
      <c r="C4" s="18" cm="1">
        <f t="array" aca="1" ref="C4" ca="1">IFERROR(SUM(COUNTIFS(ann,C$2,cen,Data!$G$2:$G$3,sem,$A4)),"")</f>
        <v>1</v>
      </c>
      <c r="D4" s="18">
        <f ca="1"/>
        <v>3</v>
      </c>
      <c r="E4" s="18" cm="1">
        <f t="array" aca="1" ref="E4" ca="1">IFERROR(SUM(COUNTIFS(ann,E$2,cen,Data!$G$2:$G$3,team,"Day",sem,$D4)),"")</f>
        <v>1</v>
      </c>
      <c r="F4" s="18" cm="1">
        <f t="array" aca="1" ref="F4" ca="1">IFERROR(SUM(COUNTIFS(ann,F$2,cen,Data!$G$2:$G$3,team,"Day",sem,$D4)),"")</f>
        <v>0</v>
      </c>
      <c r="G4" s="18">
        <f ca="1"/>
        <v>10</v>
      </c>
      <c r="H4" s="18" cm="1">
        <f t="array" aca="1" ref="H4" ca="1">IFERROR(SUM(COUNTIFS(ann,H$2,cen,Data!$G$2:$G$3,team,"Evening",sem,$G4)),"")</f>
        <v>1</v>
      </c>
      <c r="I4" s="18" cm="1">
        <f t="array" aca="1" ref="I4" ca="1">IFERROR(SUM(COUNTIFS(ann,I$2,cen,Data!$G$2:$G$3,team,"Evening",sem,$G4)),"")</f>
        <v>0</v>
      </c>
      <c r="J4" s="18">
        <f ca="1"/>
        <v>2</v>
      </c>
      <c r="K4" s="18" cm="1">
        <f t="array" aca="1" ref="K4" ca="1">IFERROR(SUM(COUNTIFS(ann,K$2,cen,Data!$G$2:$G$3,team,"Night",sem,$J4)),"")</f>
        <v>0</v>
      </c>
      <c r="L4" s="18" cm="1">
        <f t="array" aca="1" ref="L4" ca="1">IFERROR(SUM(COUNTIFS(ann,L$2,cen,Data!$G$2:$G$3,team,"Night",sem,$J4)),"")</f>
        <v>1</v>
      </c>
      <c r="M4" s="18"/>
      <c r="N4" s="18"/>
      <c r="O4" s="18"/>
      <c r="P4" s="17"/>
      <c r="Q4" s="16"/>
      <c r="R4" s="8"/>
      <c r="S4" s="8"/>
      <c r="T4" s="13"/>
      <c r="U4" s="13"/>
      <c r="V4" s="8"/>
      <c r="W4" s="8"/>
      <c r="X4" s="13"/>
      <c r="Y4" s="13"/>
      <c r="Z4" s="8"/>
      <c r="AA4" s="8"/>
      <c r="AB4" s="13"/>
      <c r="AC4" s="13"/>
      <c r="AD4" s="8"/>
      <c r="AE4" s="8"/>
      <c r="AF4" s="13"/>
      <c r="AG4" s="13"/>
      <c r="AH4" s="8"/>
      <c r="AI4" s="12"/>
      <c r="AJ4" s="8"/>
      <c r="AK4" s="8"/>
      <c r="AL4" s="8"/>
      <c r="AM4" s="8"/>
      <c r="AN4" s="8"/>
      <c r="AO4" s="8"/>
    </row>
    <row r="5" spans="1:41" ht="15" customHeight="1">
      <c r="A5" s="51">
        <f ca="1"/>
        <v>3</v>
      </c>
      <c r="B5" s="18" cm="1">
        <f t="array" aca="1" ref="B5" ca="1">IFERROR(SUM(COUNTIFS(ann,B$2,cen,Data!$G$2:$G$3,sem,$A5)),"")</f>
        <v>1</v>
      </c>
      <c r="C5" s="18" cm="1">
        <f t="array" aca="1" ref="C5" ca="1">IFERROR(SUM(COUNTIFS(ann,C$2,cen,Data!$G$2:$G$3,sem,$A5)),"")</f>
        <v>0</v>
      </c>
      <c r="D5" s="18">
        <f ca="1"/>
        <v>17</v>
      </c>
      <c r="E5" s="18" cm="1">
        <f t="array" aca="1" ref="E5" ca="1">IFERROR(SUM(COUNTIFS(ann,E$2,cen,Data!$G$2:$G$3,team,"Day",sem,$D5)),"")</f>
        <v>1</v>
      </c>
      <c r="F5" s="18" cm="1">
        <f t="array" aca="1" ref="F5" ca="1">IFERROR(SUM(COUNTIFS(ann,F$2,cen,Data!$G$2:$G$3,team,"Day",sem,$D5)),"")</f>
        <v>0</v>
      </c>
      <c r="G5" s="18">
        <f ca="1"/>
        <v>34</v>
      </c>
      <c r="H5" s="18" cm="1">
        <f t="array" aca="1" ref="H5" ca="1">IFERROR(SUM(COUNTIFS(ann,H$2,cen,Data!$G$2:$G$3,team,"Evening",sem,$G5)),"")</f>
        <v>1</v>
      </c>
      <c r="I5" s="18" cm="1">
        <f t="array" aca="1" ref="I5" ca="1">IFERROR(SUM(COUNTIFS(ann,I$2,cen,Data!$G$2:$G$3,team,"Evening",sem,$G5)),"")</f>
        <v>0</v>
      </c>
      <c r="J5" s="18">
        <f ca="1"/>
        <v>5</v>
      </c>
      <c r="K5" s="18" cm="1">
        <f t="array" aca="1" ref="K5" ca="1">IFERROR(SUM(COUNTIFS(ann,K$2,cen,Data!$G$2:$G$3,team,"Night",sem,$J5)),"")</f>
        <v>0</v>
      </c>
      <c r="L5" s="18" cm="1">
        <f t="array" aca="1" ref="L5" ca="1">IFERROR(SUM(COUNTIFS(ann,L$2,cen,Data!$G$2:$G$3,team,"Night",sem,$J5)),"")</f>
        <v>1</v>
      </c>
      <c r="M5" s="18"/>
      <c r="N5" s="18"/>
      <c r="O5" s="18"/>
      <c r="P5" s="17"/>
      <c r="Q5" s="16"/>
      <c r="R5" s="8"/>
      <c r="S5" s="8"/>
      <c r="T5" s="13"/>
      <c r="U5" s="13"/>
      <c r="V5" s="8"/>
      <c r="W5" s="8"/>
      <c r="X5" s="13"/>
      <c r="Y5" s="13"/>
      <c r="Z5" s="8"/>
      <c r="AA5" s="8"/>
      <c r="AB5" s="13"/>
      <c r="AC5" s="13"/>
      <c r="AD5" s="8"/>
      <c r="AE5" s="8"/>
      <c r="AF5" s="13"/>
      <c r="AG5" s="13"/>
      <c r="AH5" s="8"/>
      <c r="AI5" s="12"/>
      <c r="AJ5" s="8"/>
      <c r="AK5" s="8"/>
      <c r="AL5" s="8"/>
      <c r="AM5" s="8"/>
      <c r="AN5" s="8"/>
      <c r="AO5" s="8"/>
    </row>
    <row r="6" spans="1:41" ht="15" customHeight="1">
      <c r="A6" s="9">
        <f ca="1"/>
        <v>5</v>
      </c>
      <c r="B6" s="8" cm="1">
        <f t="array" aca="1" ref="B6" ca="1">IFERROR(SUM(COUNTIFS(ann,B$2,cen,Data!$G$2:$G$3,sem,$A6)),"")</f>
        <v>0</v>
      </c>
      <c r="C6" s="8" cm="1">
        <f t="array" aca="1" ref="C6" ca="1">IFERROR(SUM(COUNTIFS(ann,C$2,cen,Data!$G$2:$G$3,sem,$A6)),"")</f>
        <v>2</v>
      </c>
      <c r="D6" s="18">
        <f ca="1"/>
        <v>29</v>
      </c>
      <c r="E6" s="18" cm="1">
        <f t="array" aca="1" ref="E6" ca="1">IFERROR(SUM(COUNTIFS(ann,E$2,cen,Data!$G$2:$G$3,team,"Day",sem,$D6)),"")</f>
        <v>1</v>
      </c>
      <c r="F6" s="18" cm="1">
        <f t="array" aca="1" ref="F6" ca="1">IFERROR(SUM(COUNTIFS(ann,F$2,cen,Data!$G$2:$G$3,team,"Day",sem,$D6)),"")</f>
        <v>0</v>
      </c>
      <c r="G6" s="18">
        <f ca="1"/>
        <v>37</v>
      </c>
      <c r="H6" s="18" cm="1">
        <f t="array" aca="1" ref="H6" ca="1">IFERROR(SUM(COUNTIFS(ann,H$2,cen,Data!$G$2:$G$3,team,"Evening",sem,$G6)),"")</f>
        <v>1</v>
      </c>
      <c r="I6" s="18" cm="1">
        <f t="array" aca="1" ref="I6" ca="1">IFERROR(SUM(COUNTIFS(ann,I$2,cen,Data!$G$2:$G$3,team,"Evening",sem,$G6)),"")</f>
        <v>0</v>
      </c>
      <c r="J6" s="18">
        <f ca="1"/>
        <v>6</v>
      </c>
      <c r="K6" s="18" cm="1">
        <f t="array" aca="1" ref="K6" ca="1">IFERROR(SUM(COUNTIFS(ann,K$2,cen,Data!$G$2:$G$3,team,"Night",sem,$J6)),"")</f>
        <v>0</v>
      </c>
      <c r="L6" s="18" cm="1">
        <f t="array" aca="1" ref="L6" ca="1">IFERROR(SUM(COUNTIFS(ann,L$2,cen,Data!$G$2:$G$3,team,"Night",sem,$J6)),"")</f>
        <v>1</v>
      </c>
      <c r="M6" s="18"/>
      <c r="N6" s="18"/>
      <c r="O6" s="18"/>
      <c r="P6" s="17"/>
      <c r="Q6" s="16"/>
      <c r="R6" s="8"/>
      <c r="S6" s="8"/>
      <c r="T6" s="13"/>
      <c r="U6" s="13"/>
      <c r="V6" s="8"/>
      <c r="W6" s="8"/>
      <c r="X6" s="13"/>
      <c r="Y6" s="13"/>
      <c r="Z6" s="8"/>
      <c r="AA6" s="8"/>
      <c r="AB6" s="13"/>
      <c r="AC6" s="13"/>
      <c r="AD6" s="8"/>
      <c r="AE6" s="8"/>
      <c r="AF6" s="13"/>
      <c r="AG6" s="13"/>
      <c r="AH6" s="8"/>
      <c r="AI6" s="12"/>
      <c r="AJ6" s="8"/>
      <c r="AK6" s="8"/>
      <c r="AL6" s="8"/>
      <c r="AM6" s="8"/>
      <c r="AN6" s="8"/>
      <c r="AO6" s="8"/>
    </row>
    <row r="7" spans="1:41" ht="15" customHeight="1">
      <c r="A7" s="9">
        <f ca="1"/>
        <v>6</v>
      </c>
      <c r="B7" s="8" cm="1">
        <f t="array" aca="1" ref="B7" ca="1">IFERROR(SUM(COUNTIFS(ann,B$2,cen,Data!$G$2:$G$3,sem,$A7)),"")</f>
        <v>0</v>
      </c>
      <c r="C7" s="8" cm="1">
        <f t="array" aca="1" ref="C7" ca="1">IFERROR(SUM(COUNTIFS(ann,C$2,cen,Data!$G$2:$G$3,sem,$A7)),"")</f>
        <v>1</v>
      </c>
      <c r="D7" s="18">
        <f ca="1"/>
        <v>31</v>
      </c>
      <c r="E7" s="18" cm="1">
        <f t="array" aca="1" ref="E7" ca="1">IFERROR(SUM(COUNTIFS(ann,E$2,cen,Data!$G$2:$G$3,team,"Day",sem,$D7)),"")</f>
        <v>1</v>
      </c>
      <c r="F7" s="18" cm="1">
        <f t="array" aca="1" ref="F7" ca="1">IFERROR(SUM(COUNTIFS(ann,F$2,cen,Data!$G$2:$G$3,team,"Day",sem,$D7)),"")</f>
        <v>0</v>
      </c>
      <c r="G7" s="18">
        <f ca="1"/>
        <v>40</v>
      </c>
      <c r="H7" s="18" cm="1">
        <f t="array" aca="1" ref="H7" ca="1">IFERROR(SUM(COUNTIFS(ann,H$2,cen,Data!$G$2:$G$3,team,"Evening",sem,$G7)),"")</f>
        <v>1</v>
      </c>
      <c r="I7" s="18" cm="1">
        <f t="array" aca="1" ref="I7" ca="1">IFERROR(SUM(COUNTIFS(ann,I$2,cen,Data!$G$2:$G$3,team,"Evening",sem,$G7)),"")</f>
        <v>0</v>
      </c>
      <c r="J7" s="18">
        <f ca="1"/>
        <v>15</v>
      </c>
      <c r="K7" s="18" cm="1">
        <f t="array" aca="1" ref="K7" ca="1">IFERROR(SUM(COUNTIFS(ann,K$2,cen,Data!$G$2:$G$3,team,"Night",sem,$J7)),"")</f>
        <v>1</v>
      </c>
      <c r="L7" s="18" cm="1">
        <f t="array" aca="1" ref="L7" ca="1">IFERROR(SUM(COUNTIFS(ann,L$2,cen,Data!$G$2:$G$3,team,"Night",sem,$J7)),"")</f>
        <v>0</v>
      </c>
      <c r="M7" s="18"/>
      <c r="N7" s="18"/>
      <c r="O7" s="18"/>
      <c r="P7" s="17"/>
      <c r="Q7" s="16"/>
      <c r="R7" s="8"/>
      <c r="S7" s="8"/>
      <c r="T7" s="13"/>
      <c r="U7" s="13"/>
      <c r="V7" s="8"/>
      <c r="W7" s="8"/>
      <c r="X7" s="13"/>
      <c r="Y7" s="13"/>
      <c r="Z7" s="8"/>
      <c r="AA7" s="8"/>
      <c r="AB7" s="13"/>
      <c r="AC7" s="13"/>
      <c r="AD7" s="8"/>
      <c r="AE7" s="8"/>
      <c r="AF7" s="13"/>
      <c r="AG7" s="13"/>
      <c r="AH7" s="8"/>
      <c r="AI7" s="12"/>
      <c r="AJ7" s="8"/>
      <c r="AK7" s="8"/>
      <c r="AL7" s="8"/>
      <c r="AM7" s="8"/>
      <c r="AN7" s="8"/>
      <c r="AO7" s="8"/>
    </row>
    <row r="8" spans="1:41" ht="15" customHeight="1">
      <c r="A8" s="11">
        <f ca="1"/>
        <v>10</v>
      </c>
      <c r="B8" s="8" cm="1">
        <f t="array" aca="1" ref="B8" ca="1">IFERROR(SUM(COUNTIFS(ann,B$2,cen,Data!$G$2:$G$3,sem,$A8)),"")</f>
        <v>1</v>
      </c>
      <c r="C8" s="8" cm="1">
        <f t="array" aca="1" ref="C8" ca="1">IFERROR(SUM(COUNTIFS(ann,C$2,cen,Data!$G$2:$G$3,sem,$A8)),"")</f>
        <v>0</v>
      </c>
      <c r="D8" s="18">
        <f ca="1"/>
        <v>34</v>
      </c>
      <c r="E8" s="18" cm="1">
        <f t="array" aca="1" ref="E8" ca="1">IFERROR(SUM(COUNTIFS(ann,E$2,cen,Data!$G$2:$G$3,team,"Day",sem,$D8)),"")</f>
        <v>1</v>
      </c>
      <c r="F8" s="18" cm="1">
        <f t="array" aca="1" ref="F8" ca="1">IFERROR(SUM(COUNTIFS(ann,F$2,cen,Data!$G$2:$G$3,team,"Day",sem,$D8)),"")</f>
        <v>0</v>
      </c>
      <c r="G8" s="18"/>
      <c r="H8" s="18"/>
      <c r="I8" s="18"/>
      <c r="J8" s="8">
        <f ca="1"/>
        <v>22</v>
      </c>
      <c r="K8" s="8" cm="1">
        <f t="array" aca="1" ref="K8" ca="1">IFERROR(SUM(COUNTIFS(ann,K$2,cen,Data!$G$2:$G$3,team,"Night",sem,$J8)),"")</f>
        <v>2</v>
      </c>
      <c r="L8" s="8" cm="1">
        <f t="array" aca="1" ref="L8" ca="1">IFERROR(SUM(COUNTIFS(ann,L$2,cen,Data!$G$2:$G$3,team,"Night",sem,$J8)),"")</f>
        <v>0</v>
      </c>
      <c r="M8" s="18"/>
      <c r="N8" s="18"/>
      <c r="O8" s="18"/>
      <c r="P8" s="17"/>
      <c r="Q8" s="16"/>
      <c r="R8" s="8"/>
      <c r="S8" s="8"/>
      <c r="T8" s="13"/>
      <c r="U8" s="13"/>
      <c r="V8" s="8"/>
      <c r="W8" s="8"/>
      <c r="X8" s="13"/>
      <c r="Y8" s="13"/>
      <c r="Z8" s="8"/>
      <c r="AA8" s="8"/>
      <c r="AB8" s="13"/>
      <c r="AC8" s="13"/>
      <c r="AD8" s="8"/>
      <c r="AE8" s="8"/>
      <c r="AF8" s="13"/>
      <c r="AG8" s="13"/>
      <c r="AH8" s="8"/>
      <c r="AI8" s="12"/>
      <c r="AJ8" s="8"/>
      <c r="AK8" s="8"/>
      <c r="AL8" s="8"/>
      <c r="AM8" s="8"/>
      <c r="AN8" s="8"/>
      <c r="AO8" s="8"/>
    </row>
    <row r="9" spans="1:41" ht="15" customHeight="1">
      <c r="A9" s="9">
        <f ca="1"/>
        <v>15</v>
      </c>
      <c r="B9" s="8" cm="1">
        <f t="array" aca="1" ref="B9" ca="1">IFERROR(SUM(COUNTIFS(ann,B$2,cen,Data!$G$2:$G$3,sem,$A9)),"")</f>
        <v>1</v>
      </c>
      <c r="C9" s="8" cm="1">
        <f t="array" aca="1" ref="C9" ca="1">IFERROR(SUM(COUNTIFS(ann,C$2,cen,Data!$G$2:$G$3,sem,$A9)),"")</f>
        <v>0</v>
      </c>
      <c r="D9" s="18">
        <f ca="1"/>
        <v>35</v>
      </c>
      <c r="E9" s="18" cm="1">
        <f t="array" aca="1" ref="E9" ca="1">IFERROR(SUM(COUNTIFS(ann,E$2,cen,Data!$G$2:$G$3,team,"Day",sem,$D9)),"")</f>
        <v>1</v>
      </c>
      <c r="F9" s="18" cm="1">
        <f t="array" aca="1" ref="F9" ca="1">IFERROR(SUM(COUNTIFS(ann,F$2,cen,Data!$G$2:$G$3,team,"Day",sem,$D9)),"")</f>
        <v>0</v>
      </c>
      <c r="G9" s="18"/>
      <c r="H9" s="18"/>
      <c r="I9" s="18"/>
      <c r="J9" s="18">
        <f ca="1"/>
        <v>31</v>
      </c>
      <c r="K9" s="18" cm="1">
        <f t="array" aca="1" ref="K9" ca="1">IFERROR(SUM(COUNTIFS(ann,K$2,cen,Data!$G$2:$G$3,team,"Night",sem,$J9)),"")</f>
        <v>1</v>
      </c>
      <c r="L9" s="18" cm="1">
        <f t="array" aca="1" ref="L9" ca="1">IFERROR(SUM(COUNTIFS(ann,L$2,cen,Data!$G$2:$G$3,team,"Night",sem,$J9)),"")</f>
        <v>0</v>
      </c>
      <c r="M9" s="18"/>
      <c r="N9" s="18"/>
      <c r="O9" s="18"/>
      <c r="P9" s="17"/>
      <c r="Q9" s="16"/>
      <c r="R9" s="8"/>
      <c r="S9" s="8"/>
      <c r="T9" s="13"/>
      <c r="U9" s="13"/>
      <c r="V9" s="8"/>
      <c r="W9" s="8"/>
      <c r="X9" s="13"/>
      <c r="Y9" s="13"/>
      <c r="Z9" s="8"/>
      <c r="AA9" s="8"/>
      <c r="AB9" s="13"/>
      <c r="AC9" s="13"/>
      <c r="AD9" s="8"/>
      <c r="AE9" s="8"/>
      <c r="AF9" s="13"/>
      <c r="AG9" s="13"/>
      <c r="AH9" s="8"/>
      <c r="AI9" s="12"/>
      <c r="AJ9" s="8"/>
      <c r="AK9" s="8"/>
      <c r="AL9" s="8"/>
      <c r="AM9" s="8"/>
      <c r="AN9" s="8"/>
      <c r="AO9" s="8"/>
    </row>
    <row r="10" spans="1:41" ht="15" customHeight="1">
      <c r="A10" s="51">
        <f ca="1"/>
        <v>17</v>
      </c>
      <c r="B10" s="18" cm="1">
        <f t="array" aca="1" ref="B10" ca="1">IFERROR(SUM(COUNTIFS(ann,B$2,cen,Data!$G$2:$G$3,sem,$A10)),"")</f>
        <v>1</v>
      </c>
      <c r="C10" s="18" cm="1">
        <f t="array" aca="1" ref="C10" ca="1">IFERROR(SUM(COUNTIFS(ann,C$2,cen,Data!$G$2:$G$3,sem,$A10)),"")</f>
        <v>0</v>
      </c>
      <c r="D10" s="18"/>
      <c r="E10" s="18"/>
      <c r="F10" s="18"/>
      <c r="G10" s="18"/>
      <c r="H10" s="18"/>
      <c r="I10" s="18"/>
      <c r="J10" s="18">
        <f ca="1"/>
        <v>36</v>
      </c>
      <c r="K10" s="18" cm="1">
        <f t="array" aca="1" ref="K10" ca="1">IFERROR(SUM(COUNTIFS(ann,K$2,cen,Data!$G$2:$G$3,team,"Night",sem,$J10)),"")</f>
        <v>1</v>
      </c>
      <c r="L10" s="18" cm="1">
        <f t="array" aca="1" ref="L10" ca="1">IFERROR(SUM(COUNTIFS(ann,L$2,cen,Data!$G$2:$G$3,team,"Night",sem,$J10)),"")</f>
        <v>0</v>
      </c>
      <c r="M10" s="18"/>
      <c r="N10" s="18"/>
      <c r="O10" s="18"/>
      <c r="P10" s="17"/>
      <c r="Q10" s="16"/>
      <c r="R10" s="8"/>
      <c r="S10" s="8"/>
      <c r="T10" s="13"/>
      <c r="U10" s="13"/>
      <c r="V10" s="8"/>
      <c r="W10" s="8"/>
      <c r="X10" s="13"/>
      <c r="Y10" s="13"/>
      <c r="Z10" s="8"/>
      <c r="AA10" s="8"/>
      <c r="AB10" s="13"/>
      <c r="AC10" s="13"/>
      <c r="AD10" s="8"/>
      <c r="AE10" s="8"/>
      <c r="AF10" s="13"/>
      <c r="AG10" s="13"/>
      <c r="AH10" s="8"/>
      <c r="AI10" s="12"/>
      <c r="AJ10" s="8"/>
      <c r="AK10" s="8"/>
      <c r="AL10" s="8"/>
      <c r="AM10" s="8"/>
      <c r="AN10" s="8"/>
      <c r="AO10" s="8"/>
    </row>
    <row r="11" spans="1:41" ht="15" customHeight="1">
      <c r="A11" s="51">
        <f ca="1"/>
        <v>22</v>
      </c>
      <c r="B11" s="18" cm="1">
        <f t="array" aca="1" ref="B11" ca="1">IFERROR(SUM(COUNTIFS(ann,B$2,cen,Data!$G$2:$G$3,sem,$A11)),"")</f>
        <v>2</v>
      </c>
      <c r="C11" s="18" cm="1">
        <f t="array" aca="1" ref="C11" ca="1">IFERROR(SUM(COUNTIFS(ann,C$2,cen,Data!$G$2:$G$3,sem,$A11)),"")</f>
        <v>0</v>
      </c>
      <c r="D11" s="18"/>
      <c r="E11" s="18"/>
      <c r="F11" s="18"/>
      <c r="G11" s="18"/>
      <c r="H11" s="18"/>
      <c r="I11" s="18"/>
      <c r="J11" s="18">
        <f ca="1"/>
        <v>39</v>
      </c>
      <c r="K11" s="18" cm="1">
        <f t="array" aca="1" ref="K11" ca="1">IFERROR(SUM(COUNTIFS(ann,K$2,cen,Data!$G$2:$G$3,team,"Night",sem,$J11)),"")</f>
        <v>1</v>
      </c>
      <c r="L11" s="18" cm="1">
        <f t="array" aca="1" ref="L11" ca="1">IFERROR(SUM(COUNTIFS(ann,L$2,cen,Data!$G$2:$G$3,team,"Night",sem,$J11)),"")</f>
        <v>0</v>
      </c>
      <c r="M11" s="18"/>
      <c r="N11" s="18"/>
      <c r="O11" s="18"/>
      <c r="P11" s="17"/>
      <c r="Q11" s="16"/>
      <c r="R11" s="8"/>
      <c r="S11" s="8"/>
      <c r="T11" s="13"/>
      <c r="U11" s="13"/>
      <c r="V11" s="8"/>
      <c r="W11" s="8"/>
      <c r="X11" s="13"/>
      <c r="Y11" s="13"/>
      <c r="Z11" s="8"/>
      <c r="AA11" s="8"/>
      <c r="AB11" s="13"/>
      <c r="AC11" s="13"/>
      <c r="AD11" s="8"/>
      <c r="AE11" s="8"/>
      <c r="AF11" s="13"/>
      <c r="AG11" s="13"/>
      <c r="AH11" s="8"/>
      <c r="AI11" s="12"/>
      <c r="AJ11" s="8"/>
      <c r="AK11" s="8"/>
      <c r="AL11" s="8"/>
      <c r="AM11" s="8"/>
      <c r="AN11" s="8"/>
      <c r="AO11" s="8"/>
    </row>
    <row r="12" spans="1:41" ht="15" customHeight="1">
      <c r="A12" s="51">
        <f ca="1"/>
        <v>29</v>
      </c>
      <c r="B12" s="18" cm="1">
        <f t="array" aca="1" ref="B12" ca="1">IFERROR(SUM(COUNTIFS(ann,B$2,cen,Data!$G$2:$G$3,sem,$A12)),"")</f>
        <v>1</v>
      </c>
      <c r="C12" s="18" cm="1">
        <f t="array" aca="1" ref="C12" ca="1">IFERROR(SUM(COUNTIFS(ann,C$2,cen,Data!$G$2:$G$3,sem,$A12)),"")</f>
        <v>0</v>
      </c>
      <c r="D12" s="18"/>
      <c r="E12" s="18"/>
      <c r="F12" s="18"/>
      <c r="G12" s="18"/>
      <c r="H12" s="18"/>
      <c r="I12" s="18"/>
      <c r="J12" s="18">
        <f ca="1"/>
        <v>42</v>
      </c>
      <c r="K12" s="18" cm="1">
        <f t="array" aca="1" ref="K12" ca="1">IFERROR(SUM(COUNTIFS(ann,K$2,cen,Data!$G$2:$G$3,team,"Night",sem,$J12)),"")</f>
        <v>1</v>
      </c>
      <c r="L12" s="18" cm="1">
        <f t="array" aca="1" ref="L12" ca="1">IFERROR(SUM(COUNTIFS(ann,L$2,cen,Data!$G$2:$G$3,team,"Night",sem,$J12)),"")</f>
        <v>0</v>
      </c>
      <c r="M12" s="18"/>
      <c r="N12" s="18"/>
      <c r="O12" s="18"/>
      <c r="P12" s="17"/>
      <c r="Q12" s="16"/>
      <c r="R12" s="8"/>
      <c r="S12" s="8"/>
      <c r="T12" s="13"/>
      <c r="U12" s="13"/>
      <c r="V12" s="8"/>
      <c r="W12" s="8"/>
      <c r="X12" s="13"/>
      <c r="Y12" s="13"/>
      <c r="Z12" s="8"/>
      <c r="AA12" s="8"/>
      <c r="AB12" s="13"/>
      <c r="AC12" s="13"/>
      <c r="AD12" s="8"/>
      <c r="AE12" s="8"/>
      <c r="AF12" s="13"/>
      <c r="AG12" s="13"/>
      <c r="AH12" s="8"/>
      <c r="AI12" s="12"/>
      <c r="AJ12" s="8"/>
      <c r="AK12" s="8"/>
      <c r="AL12" s="8"/>
      <c r="AM12" s="8"/>
      <c r="AN12" s="8"/>
      <c r="AO12" s="8"/>
    </row>
    <row r="13" spans="1:41" ht="15" customHeight="1">
      <c r="A13" s="51">
        <f ca="1"/>
        <v>31</v>
      </c>
      <c r="B13" s="18" cm="1">
        <f t="array" aca="1" ref="B13" ca="1">IFERROR(SUM(COUNTIFS(ann,B$2,cen,Data!$G$2:$G$3,sem,$A13)),"")</f>
        <v>2</v>
      </c>
      <c r="C13" s="18" cm="1">
        <f t="array" aca="1" ref="C13" ca="1">IFERROR(SUM(COUNTIFS(ann,C$2,cen,Data!$G$2:$G$3,sem,$A13)),"")</f>
        <v>0</v>
      </c>
      <c r="D13" s="8"/>
      <c r="E13" s="8"/>
      <c r="F13" s="8"/>
      <c r="G13" s="8"/>
      <c r="H13" s="8"/>
      <c r="I13" s="8"/>
      <c r="J13" s="18">
        <f ca="1"/>
        <v>51</v>
      </c>
      <c r="K13" s="18" cm="1">
        <f t="array" aca="1" ref="K13" ca="1">IFERROR(SUM(COUNTIFS(ann,K$2,cen,Data!$G$2:$G$3,team,"Night",sem,$J13)),"")</f>
        <v>1</v>
      </c>
      <c r="L13" s="18" cm="1">
        <f t="array" aca="1" ref="L13" ca="1">IFERROR(SUM(COUNTIFS(ann,L$2,cen,Data!$G$2:$G$3,team,"Night",sem,$J13)),"")</f>
        <v>0</v>
      </c>
      <c r="M13" s="8"/>
      <c r="N13" s="8"/>
      <c r="O13" s="8"/>
      <c r="P13" s="2"/>
      <c r="Q13" s="4"/>
      <c r="R13" s="10"/>
      <c r="S13" s="10"/>
      <c r="T13" s="2"/>
      <c r="U13" s="4"/>
      <c r="V13" s="10"/>
      <c r="W13" s="10"/>
      <c r="X13" s="2"/>
      <c r="Y13" s="4"/>
      <c r="Z13" s="10"/>
      <c r="AA13" s="10"/>
      <c r="AB13" s="2"/>
      <c r="AC13" s="4"/>
      <c r="AD13" s="10"/>
      <c r="AE13" s="10"/>
      <c r="AF13" s="2"/>
      <c r="AG13" s="4"/>
      <c r="AH13" s="10"/>
      <c r="AI13" s="10"/>
      <c r="AJ13" s="8"/>
      <c r="AK13" s="8"/>
      <c r="AL13" s="8"/>
      <c r="AM13" s="8"/>
      <c r="AN13" s="8"/>
      <c r="AO13" s="8"/>
    </row>
    <row r="14" spans="1:41" ht="15" customHeight="1">
      <c r="A14" s="51">
        <f ca="1"/>
        <v>34</v>
      </c>
      <c r="B14" s="18" cm="1">
        <f t="array" aca="1" ref="B14" ca="1">IFERROR(SUM(COUNTIFS(ann,B$2,cen,Data!$G$2:$G$3,sem,$A14)),"")</f>
        <v>2</v>
      </c>
      <c r="C14" s="18" cm="1">
        <f t="array" aca="1" ref="C14" ca="1">IFERROR(SUM(COUNTIFS(ann,C$2,cen,Data!$G$2:$G$3,sem,$A14)),"")</f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2"/>
      <c r="Q14" s="4"/>
      <c r="R14" s="50"/>
      <c r="S14" s="10"/>
      <c r="T14" s="2"/>
      <c r="U14" s="4"/>
      <c r="V14" s="10"/>
      <c r="W14" s="10"/>
      <c r="X14" s="2"/>
      <c r="Y14" s="4"/>
      <c r="Z14" s="10"/>
      <c r="AA14" s="10"/>
      <c r="AB14" s="2"/>
      <c r="AC14" s="4"/>
      <c r="AD14" s="10"/>
      <c r="AE14" s="10"/>
      <c r="AF14" s="2"/>
      <c r="AG14" s="4"/>
      <c r="AH14" s="10"/>
      <c r="AI14" s="10"/>
      <c r="AJ14" s="8"/>
      <c r="AK14" s="8"/>
      <c r="AL14" s="8"/>
      <c r="AM14" s="8"/>
      <c r="AN14" s="8"/>
      <c r="AO14" s="8"/>
    </row>
    <row r="15" spans="1:41" ht="15" customHeight="1">
      <c r="A15" s="52">
        <f ca="1"/>
        <v>35</v>
      </c>
      <c r="B15" s="18" cm="1">
        <f t="array" aca="1" ref="B15" ca="1">IFERROR(SUM(COUNTIFS(ann,B$2,cen,Data!$G$2:$G$3,sem,$A15)),"")</f>
        <v>1</v>
      </c>
      <c r="C15" s="18" cm="1">
        <f t="array" aca="1" ref="C15" ca="1">IFERROR(SUM(COUNTIFS(ann,C$2,cen,Data!$G$2:$G$3,sem,$A15)),"")</f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2"/>
      <c r="Q15" s="4"/>
      <c r="R15" s="10"/>
      <c r="S15" s="10"/>
      <c r="T15" s="2"/>
      <c r="U15" s="4"/>
      <c r="V15" s="10"/>
      <c r="W15" s="10"/>
      <c r="X15" s="2"/>
      <c r="Y15" s="4"/>
      <c r="Z15" s="10"/>
      <c r="AA15" s="10"/>
      <c r="AB15" s="2"/>
      <c r="AC15" s="4"/>
      <c r="AD15" s="10"/>
      <c r="AE15" s="10"/>
      <c r="AF15" s="2"/>
      <c r="AG15" s="4"/>
      <c r="AH15" s="10"/>
      <c r="AI15" s="10"/>
      <c r="AJ15" s="8"/>
      <c r="AK15" s="8"/>
      <c r="AL15" s="8"/>
      <c r="AM15" s="8"/>
      <c r="AN15" s="8"/>
      <c r="AO15" s="8"/>
    </row>
    <row r="16" spans="1:41" ht="15" customHeight="1">
      <c r="A16" s="51">
        <f ca="1"/>
        <v>36</v>
      </c>
      <c r="B16" s="18" cm="1">
        <f t="array" aca="1" ref="B16" ca="1">IFERROR(SUM(COUNTIFS(ann,B$2,cen,Data!$G$2:$G$3,sem,$A16)),"")</f>
        <v>1</v>
      </c>
      <c r="C16" s="18" cm="1">
        <f t="array" aca="1" ref="C16" ca="1">IFERROR(SUM(COUNTIFS(ann,C$2,cen,Data!$G$2:$G$3,sem,$A16)),"")</f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4"/>
      <c r="R16" s="10"/>
      <c r="S16" s="10"/>
      <c r="T16" s="2"/>
      <c r="U16" s="4"/>
      <c r="V16" s="10"/>
      <c r="W16" s="10"/>
      <c r="X16" s="2"/>
      <c r="Y16" s="4"/>
      <c r="Z16" s="10"/>
      <c r="AA16" s="10"/>
      <c r="AB16" s="2"/>
      <c r="AC16" s="4"/>
      <c r="AD16" s="10"/>
      <c r="AE16" s="10"/>
      <c r="AF16" s="2"/>
      <c r="AG16" s="4"/>
      <c r="AH16" s="10"/>
      <c r="AI16" s="10"/>
      <c r="AJ16" s="8"/>
      <c r="AK16" s="8"/>
      <c r="AL16" s="8"/>
      <c r="AM16" s="8"/>
      <c r="AN16" s="8"/>
      <c r="AO16" s="8"/>
    </row>
    <row r="17" spans="1:41" ht="15" customHeight="1">
      <c r="A17" s="9">
        <f ca="1"/>
        <v>37</v>
      </c>
      <c r="B17" s="8" cm="1">
        <f t="array" aca="1" ref="B17" ca="1">IFERROR(SUM(COUNTIFS(ann,B$2,cen,Data!$G$2:$G$3,sem,$A17)),"")</f>
        <v>1</v>
      </c>
      <c r="C17" s="8" cm="1">
        <f t="array" aca="1" ref="C17" ca="1">IFERROR(SUM(COUNTIFS(ann,C$2,cen,Data!$G$2:$G$3,sem,$A17)),"")</f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"/>
      <c r="Q17" s="4"/>
      <c r="R17" s="10"/>
      <c r="S17" s="10"/>
      <c r="T17" s="2"/>
      <c r="U17" s="4"/>
      <c r="V17" s="10"/>
      <c r="W17" s="10"/>
      <c r="X17" s="2"/>
      <c r="Y17" s="4"/>
      <c r="Z17" s="10"/>
      <c r="AA17" s="10"/>
      <c r="AB17" s="2"/>
      <c r="AC17" s="4"/>
      <c r="AD17" s="10"/>
      <c r="AE17" s="10"/>
      <c r="AF17" s="2"/>
      <c r="AG17" s="4"/>
      <c r="AH17" s="10"/>
      <c r="AI17" s="10"/>
      <c r="AJ17" s="8"/>
      <c r="AK17" s="8"/>
      <c r="AL17" s="8"/>
      <c r="AM17" s="8"/>
      <c r="AN17" s="8"/>
      <c r="AO17" s="8"/>
    </row>
    <row r="18" spans="1:41" ht="15" customHeight="1">
      <c r="A18" s="9">
        <f ca="1"/>
        <v>39</v>
      </c>
      <c r="B18" s="8" cm="1">
        <f t="array" aca="1" ref="B18" ca="1">IFERROR(SUM(COUNTIFS(ann,B$2,cen,Data!$G$2:$G$3,sem,$A18)),"")</f>
        <v>1</v>
      </c>
      <c r="C18" s="8" cm="1">
        <f t="array" aca="1" ref="C18" ca="1">IFERROR(SUM(COUNTIFS(ann,C$2,cen,Data!$G$2:$G$3,sem,$A18)),"")</f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4"/>
      <c r="R18" s="2"/>
      <c r="S18" s="2"/>
      <c r="T18" s="2"/>
      <c r="U18" s="4"/>
      <c r="V18" s="2"/>
      <c r="W18" s="2"/>
      <c r="X18" s="2"/>
      <c r="Y18" s="4"/>
      <c r="Z18" s="2"/>
      <c r="AA18" s="2"/>
      <c r="AB18" s="2"/>
      <c r="AC18" s="4"/>
      <c r="AD18" s="2"/>
      <c r="AE18" s="2"/>
      <c r="AF18" s="2"/>
      <c r="AG18" s="4"/>
      <c r="AH18" s="2"/>
      <c r="AI18" s="2"/>
      <c r="AJ18" s="10"/>
    </row>
    <row r="19" spans="1:41" ht="15" customHeight="1">
      <c r="A19" s="9">
        <f ca="1"/>
        <v>40</v>
      </c>
      <c r="B19" s="8" cm="1">
        <f t="array" aca="1" ref="B19" ca="1">IFERROR(SUM(COUNTIFS(ann,B$2,cen,Data!$G$2:$G$3,sem,$A19)),"")</f>
        <v>1</v>
      </c>
      <c r="C19" s="8" cm="1">
        <f t="array" aca="1" ref="C19" ca="1">IFERROR(SUM(COUNTIFS(ann,C$2,cen,Data!$G$2:$G$3,sem,$A19)),"")</f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4"/>
      <c r="R19" s="2"/>
      <c r="S19" s="2"/>
      <c r="T19" s="2"/>
      <c r="U19" s="4"/>
      <c r="V19" s="2"/>
      <c r="W19" s="2"/>
      <c r="X19" s="2"/>
      <c r="Y19" s="4"/>
      <c r="Z19" s="2"/>
      <c r="AA19" s="2"/>
      <c r="AB19" s="2"/>
      <c r="AC19" s="4"/>
      <c r="AD19" s="2"/>
      <c r="AE19" s="2"/>
      <c r="AF19" s="2"/>
      <c r="AG19" s="4"/>
      <c r="AH19" s="2"/>
      <c r="AI19" s="2"/>
      <c r="AJ19" s="10"/>
    </row>
    <row r="20" spans="1:41" ht="15" customHeight="1">
      <c r="A20" s="9">
        <f ca="1"/>
        <v>42</v>
      </c>
      <c r="B20" s="8" cm="1">
        <f t="array" aca="1" ref="B20" ca="1">IFERROR(SUM(COUNTIFS(ann,B$2,cen,Data!$G$2:$G$3,sem,$A20)),"")</f>
        <v>1</v>
      </c>
      <c r="C20" s="8" cm="1">
        <f t="array" aca="1" ref="C20" ca="1">IFERROR(SUM(COUNTIFS(ann,C$2,cen,Data!$G$2:$G$3,sem,$A20)),"")</f>
        <v>0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4"/>
      <c r="R20" s="2"/>
      <c r="S20" s="2"/>
      <c r="T20" s="2"/>
      <c r="U20" s="4"/>
      <c r="V20" s="2"/>
      <c r="W20" s="2"/>
      <c r="X20" s="2"/>
      <c r="Y20" s="4"/>
      <c r="Z20" s="2"/>
      <c r="AA20" s="2"/>
      <c r="AB20" s="2"/>
      <c r="AC20" s="4"/>
      <c r="AD20" s="2"/>
      <c r="AE20" s="2"/>
      <c r="AF20" s="2"/>
      <c r="AG20" s="4"/>
      <c r="AH20" s="2"/>
      <c r="AI20" s="2"/>
      <c r="AJ20" s="10"/>
    </row>
    <row r="21" spans="1:41" ht="15" customHeight="1">
      <c r="A21" s="9">
        <f ca="1"/>
        <v>51</v>
      </c>
      <c r="B21" s="8" cm="1">
        <f t="array" aca="1" ref="B21" ca="1">IFERROR(SUM(COUNTIFS(ann,B$2,cen,Data!$G$2:$G$3,sem,$A21)),"")</f>
        <v>1</v>
      </c>
      <c r="C21" s="8" cm="1">
        <f t="array" aca="1" ref="C21" ca="1">IFERROR(SUM(COUNTIFS(ann,C$2,cen,Data!$G$2:$G$3,sem,$A21)),"")</f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4"/>
      <c r="R21" s="2"/>
      <c r="S21" s="2"/>
      <c r="T21" s="2"/>
      <c r="U21" s="4"/>
      <c r="V21" s="2"/>
      <c r="W21" s="2"/>
      <c r="X21" s="2"/>
      <c r="Y21" s="4"/>
      <c r="Z21" s="2"/>
      <c r="AA21" s="2"/>
      <c r="AB21" s="2"/>
      <c r="AC21" s="4"/>
      <c r="AD21" s="2"/>
      <c r="AE21" s="2"/>
      <c r="AF21" s="2"/>
      <c r="AG21" s="4"/>
      <c r="AH21" s="2"/>
      <c r="AI21" s="2"/>
    </row>
    <row r="22" spans="1:41" ht="15" customHeight="1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  <c r="R22" s="2"/>
      <c r="S22" s="2"/>
      <c r="T22" s="2"/>
      <c r="U22" s="4"/>
      <c r="V22" s="2"/>
      <c r="W22" s="2"/>
      <c r="X22" s="2"/>
      <c r="Y22" s="4"/>
      <c r="Z22" s="2"/>
      <c r="AA22" s="2"/>
      <c r="AB22" s="2"/>
      <c r="AC22" s="4"/>
      <c r="AD22" s="2"/>
      <c r="AE22" s="2"/>
      <c r="AF22" s="2"/>
      <c r="AG22" s="4"/>
      <c r="AH22" s="2"/>
      <c r="AI22" s="2"/>
    </row>
    <row r="23" spans="1:41" ht="1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4"/>
      <c r="R23" s="2"/>
      <c r="S23" s="2"/>
      <c r="T23" s="2"/>
      <c r="U23" s="4"/>
      <c r="V23" s="2"/>
      <c r="W23" s="2"/>
      <c r="X23" s="2"/>
      <c r="Y23" s="4"/>
      <c r="Z23" s="2"/>
      <c r="AA23" s="2"/>
      <c r="AB23" s="2"/>
      <c r="AC23" s="4"/>
      <c r="AD23" s="2"/>
      <c r="AE23" s="2"/>
      <c r="AF23" s="2"/>
      <c r="AG23" s="4"/>
      <c r="AH23" s="2"/>
      <c r="AI23" s="2"/>
    </row>
    <row r="24" spans="1:41" ht="15" customHeight="1">
      <c r="A24" s="5"/>
      <c r="B24" s="2"/>
      <c r="C24" s="2"/>
      <c r="D24" s="2"/>
      <c r="E24" s="2"/>
      <c r="F24" s="2"/>
      <c r="H24" s="2"/>
      <c r="I24" s="2"/>
      <c r="J24" s="2"/>
      <c r="K24" s="2"/>
      <c r="L24" s="2"/>
      <c r="M24" s="2"/>
      <c r="N24" s="2"/>
      <c r="O24" s="2"/>
      <c r="P24" s="2"/>
      <c r="Q24" s="4"/>
      <c r="R24" s="2"/>
      <c r="S24" s="2"/>
      <c r="T24" s="2"/>
      <c r="U24" s="4"/>
      <c r="V24" s="2"/>
      <c r="W24" s="2"/>
      <c r="X24" s="2"/>
      <c r="Y24" s="4"/>
      <c r="Z24" s="2"/>
      <c r="AA24" s="2"/>
      <c r="AB24" s="2"/>
      <c r="AC24" s="4"/>
      <c r="AD24" s="2"/>
      <c r="AE24" s="2"/>
      <c r="AF24" s="2"/>
      <c r="AG24" s="4"/>
      <c r="AH24" s="2"/>
      <c r="AI24" s="2"/>
    </row>
    <row r="25" spans="1:41" ht="15" customHeight="1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4"/>
      <c r="R25" s="2"/>
      <c r="S25" s="2"/>
      <c r="T25" s="2"/>
      <c r="U25" s="4"/>
      <c r="V25" s="2"/>
      <c r="W25" s="2"/>
      <c r="X25" s="2"/>
      <c r="Y25" s="4"/>
      <c r="Z25" s="2"/>
      <c r="AA25" s="2"/>
      <c r="AB25" s="2"/>
      <c r="AC25" s="4"/>
      <c r="AD25" s="2"/>
      <c r="AE25" s="2"/>
      <c r="AF25" s="2"/>
      <c r="AG25" s="4"/>
      <c r="AH25" s="2"/>
      <c r="AI25" s="2"/>
    </row>
    <row r="26" spans="1:41" ht="15" customHeight="1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4"/>
      <c r="R26" s="2"/>
      <c r="S26" s="2"/>
      <c r="T26" s="2"/>
      <c r="U26" s="4"/>
      <c r="V26" s="2"/>
      <c r="W26" s="2"/>
      <c r="X26" s="2"/>
      <c r="Y26" s="4"/>
      <c r="Z26" s="2"/>
      <c r="AA26" s="2"/>
      <c r="AB26" s="2"/>
      <c r="AC26" s="4"/>
      <c r="AD26" s="2"/>
      <c r="AE26" s="2"/>
      <c r="AF26" s="2"/>
      <c r="AG26" s="4"/>
      <c r="AH26" s="2"/>
      <c r="AI26" s="2"/>
    </row>
    <row r="27" spans="1:41" ht="1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7"/>
      <c r="R27" s="2"/>
      <c r="S27" s="2"/>
      <c r="T27" s="2"/>
      <c r="U27" s="4"/>
      <c r="V27" s="2"/>
      <c r="W27" s="2"/>
      <c r="X27" s="2"/>
      <c r="Y27" s="4"/>
      <c r="Z27" s="2"/>
      <c r="AA27" s="2"/>
      <c r="AB27" s="2"/>
      <c r="AC27" s="4"/>
      <c r="AD27" s="2"/>
      <c r="AE27" s="2"/>
      <c r="AF27" s="2"/>
      <c r="AG27" s="4"/>
      <c r="AH27" s="2"/>
      <c r="AI27" s="2"/>
    </row>
    <row r="28" spans="1:41" ht="15" customHeight="1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4"/>
      <c r="R28" s="2"/>
      <c r="S28" s="2"/>
      <c r="T28" s="2"/>
      <c r="U28" s="4"/>
      <c r="V28" s="2"/>
      <c r="W28" s="2"/>
      <c r="X28" s="2"/>
      <c r="Y28" s="4"/>
      <c r="Z28" s="2"/>
      <c r="AA28" s="2"/>
      <c r="AB28" s="2"/>
      <c r="AC28" s="4"/>
      <c r="AD28" s="2"/>
      <c r="AE28" s="2"/>
      <c r="AF28" s="2"/>
      <c r="AG28" s="4"/>
      <c r="AH28" s="2"/>
      <c r="AI28" s="2"/>
    </row>
    <row r="29" spans="1:41" ht="1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4"/>
      <c r="R29" s="2"/>
      <c r="S29" s="2"/>
      <c r="T29" s="2"/>
      <c r="U29" s="4"/>
      <c r="V29" s="2"/>
      <c r="W29" s="2"/>
      <c r="X29" s="2"/>
      <c r="Y29" s="4"/>
      <c r="Z29" s="2"/>
      <c r="AA29" s="2"/>
      <c r="AB29" s="2"/>
      <c r="AC29" s="4"/>
      <c r="AD29" s="2"/>
      <c r="AE29" s="2"/>
      <c r="AF29" s="2"/>
      <c r="AG29" s="4"/>
      <c r="AH29" s="2"/>
      <c r="AI29" s="2"/>
    </row>
    <row r="30" spans="1:41" ht="15" customHeight="1">
      <c r="A30" s="6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4"/>
      <c r="R30" s="2"/>
      <c r="S30" s="2"/>
      <c r="T30" s="2"/>
      <c r="U30" s="4"/>
      <c r="V30" s="2"/>
      <c r="W30" s="2"/>
      <c r="X30" s="2"/>
      <c r="Y30" s="4"/>
      <c r="Z30" s="2"/>
      <c r="AA30" s="2"/>
      <c r="AB30" s="2"/>
      <c r="AC30" s="4"/>
      <c r="AD30" s="2"/>
      <c r="AE30" s="2"/>
      <c r="AF30" s="2"/>
      <c r="AG30" s="4"/>
      <c r="AH30" s="2"/>
      <c r="AI30" s="2"/>
    </row>
    <row r="31" spans="1:41" ht="1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4"/>
      <c r="R31" s="2"/>
      <c r="S31" s="2"/>
      <c r="T31" s="2"/>
      <c r="U31" s="4"/>
      <c r="V31" s="2"/>
      <c r="W31" s="2"/>
      <c r="X31" s="2"/>
      <c r="Y31" s="4"/>
      <c r="Z31" s="2"/>
      <c r="AA31" s="2"/>
      <c r="AB31" s="2"/>
      <c r="AC31" s="4"/>
      <c r="AD31" s="2"/>
      <c r="AE31" s="2"/>
      <c r="AF31" s="2"/>
      <c r="AG31" s="4"/>
      <c r="AH31" s="2"/>
      <c r="AI31" s="2"/>
    </row>
    <row r="32" spans="1:41" ht="1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4"/>
      <c r="R32" s="2"/>
      <c r="S32" s="2"/>
      <c r="T32" s="2"/>
      <c r="U32" s="4"/>
      <c r="V32" s="2"/>
      <c r="W32" s="2"/>
      <c r="X32" s="2"/>
      <c r="Y32" s="4"/>
      <c r="Z32" s="2"/>
      <c r="AA32" s="2"/>
      <c r="AB32" s="2"/>
      <c r="AC32" s="4"/>
      <c r="AD32" s="2"/>
      <c r="AE32" s="2"/>
      <c r="AF32" s="2"/>
      <c r="AG32" s="4"/>
      <c r="AH32" s="2"/>
      <c r="AI32" s="2"/>
    </row>
    <row r="33" spans="1:35" ht="1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4"/>
      <c r="R33" s="2"/>
      <c r="S33" s="2"/>
      <c r="T33" s="2"/>
      <c r="U33" s="4"/>
      <c r="V33" s="2"/>
      <c r="W33" s="2"/>
      <c r="X33" s="2"/>
      <c r="Y33" s="4"/>
      <c r="Z33" s="2"/>
      <c r="AA33" s="2"/>
      <c r="AB33" s="2"/>
      <c r="AC33" s="4"/>
      <c r="AD33" s="2"/>
      <c r="AE33" s="2"/>
      <c r="AF33" s="2"/>
      <c r="AG33" s="4"/>
      <c r="AH33" s="2"/>
      <c r="AI33" s="2"/>
    </row>
    <row r="34" spans="1:35" ht="1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4"/>
      <c r="R34" s="2"/>
      <c r="S34" s="2"/>
      <c r="T34" s="2"/>
      <c r="U34" s="4"/>
      <c r="V34" s="2"/>
      <c r="W34" s="2"/>
      <c r="X34" s="2"/>
      <c r="Y34" s="4"/>
      <c r="Z34" s="2"/>
      <c r="AA34" s="2"/>
      <c r="AB34" s="2"/>
      <c r="AC34" s="4"/>
      <c r="AD34" s="2"/>
      <c r="AE34" s="2"/>
      <c r="AF34" s="2"/>
      <c r="AG34" s="4"/>
      <c r="AH34" s="2"/>
      <c r="AI34" s="2"/>
    </row>
    <row r="35" spans="1:35" ht="1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4"/>
      <c r="R35" s="2"/>
      <c r="S35" s="2"/>
      <c r="T35" s="2"/>
      <c r="U35" s="4"/>
      <c r="V35" s="2"/>
      <c r="W35" s="2"/>
      <c r="X35" s="2"/>
      <c r="Y35" s="4"/>
      <c r="Z35" s="2"/>
      <c r="AA35" s="2"/>
      <c r="AB35" s="2"/>
      <c r="AC35" s="4"/>
      <c r="AD35" s="2"/>
      <c r="AE35" s="2"/>
      <c r="AF35" s="2"/>
      <c r="AG35" s="4"/>
      <c r="AH35" s="2"/>
      <c r="AI35" s="2"/>
    </row>
    <row r="36" spans="1:35" ht="1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4"/>
      <c r="R36" s="2"/>
      <c r="S36" s="2"/>
      <c r="T36" s="2"/>
      <c r="U36" s="4"/>
      <c r="V36" s="2"/>
      <c r="W36" s="2"/>
      <c r="X36" s="2"/>
      <c r="Y36" s="4"/>
      <c r="Z36" s="2"/>
      <c r="AA36" s="2"/>
      <c r="AB36" s="2"/>
      <c r="AC36" s="4"/>
      <c r="AD36" s="2"/>
      <c r="AE36" s="2"/>
      <c r="AF36" s="2"/>
      <c r="AG36" s="4"/>
      <c r="AH36" s="2"/>
      <c r="AI36" s="2"/>
    </row>
    <row r="37" spans="1:35" ht="1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4"/>
      <c r="R37" s="2"/>
      <c r="S37" s="2"/>
      <c r="T37" s="2"/>
      <c r="U37" s="4"/>
      <c r="V37" s="2"/>
      <c r="W37" s="2"/>
      <c r="X37" s="2"/>
      <c r="Y37" s="4"/>
      <c r="Z37" s="2"/>
      <c r="AA37" s="2"/>
      <c r="AB37" s="2"/>
      <c r="AC37" s="4"/>
      <c r="AD37" s="2"/>
      <c r="AE37" s="2"/>
      <c r="AF37" s="2"/>
      <c r="AG37" s="4"/>
      <c r="AH37" s="2"/>
      <c r="AI37" s="2"/>
    </row>
    <row r="38" spans="1:35" ht="1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4"/>
      <c r="R38" s="2"/>
      <c r="S38" s="2"/>
      <c r="T38" s="2"/>
      <c r="U38" s="4"/>
      <c r="V38" s="2"/>
      <c r="W38" s="2"/>
      <c r="X38" s="2"/>
      <c r="Y38" s="4"/>
      <c r="Z38" s="2"/>
      <c r="AA38" s="2"/>
      <c r="AB38" s="2"/>
      <c r="AC38" s="4"/>
      <c r="AD38" s="2"/>
      <c r="AE38" s="2"/>
      <c r="AF38" s="2"/>
      <c r="AG38" s="4"/>
      <c r="AH38" s="2"/>
      <c r="AI38" s="2"/>
    </row>
    <row r="39" spans="1:35" ht="1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4"/>
      <c r="R39" s="2"/>
      <c r="S39" s="2"/>
      <c r="T39" s="2"/>
      <c r="U39" s="4"/>
      <c r="V39" s="2"/>
      <c r="W39" s="2"/>
      <c r="X39" s="2"/>
      <c r="Y39" s="4"/>
      <c r="Z39" s="2"/>
      <c r="AA39" s="2"/>
      <c r="AB39" s="2"/>
      <c r="AC39" s="4"/>
      <c r="AD39" s="2"/>
      <c r="AE39" s="2"/>
      <c r="AF39" s="2"/>
      <c r="AG39" s="4"/>
      <c r="AH39" s="2"/>
      <c r="AI39" s="2"/>
    </row>
    <row r="40" spans="1:35" ht="1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4"/>
      <c r="R40" s="2"/>
      <c r="S40" s="2"/>
      <c r="T40" s="2"/>
      <c r="U40" s="4"/>
      <c r="V40" s="2"/>
      <c r="W40" s="2"/>
      <c r="X40" s="2"/>
      <c r="Y40" s="4"/>
      <c r="Z40" s="2"/>
      <c r="AA40" s="2"/>
      <c r="AB40" s="2"/>
      <c r="AC40" s="4"/>
      <c r="AD40" s="2"/>
      <c r="AE40" s="2"/>
      <c r="AF40" s="2"/>
      <c r="AG40" s="4"/>
      <c r="AH40" s="2"/>
      <c r="AI40" s="2"/>
    </row>
    <row r="41" spans="1:35" ht="1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4"/>
      <c r="R41" s="2"/>
      <c r="S41" s="2"/>
      <c r="T41" s="2"/>
      <c r="U41" s="4"/>
      <c r="V41" s="2"/>
      <c r="W41" s="2"/>
      <c r="X41" s="2"/>
      <c r="Y41" s="4"/>
      <c r="Z41" s="2"/>
      <c r="AA41" s="2"/>
      <c r="AB41" s="2"/>
      <c r="AC41" s="4"/>
      <c r="AD41" s="2"/>
      <c r="AE41" s="2"/>
      <c r="AF41" s="2"/>
      <c r="AG41" s="4"/>
      <c r="AH41" s="2"/>
      <c r="AI41" s="2"/>
    </row>
    <row r="42" spans="1:35" ht="1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4"/>
      <c r="R42" s="2"/>
      <c r="S42" s="2"/>
      <c r="T42" s="2"/>
      <c r="U42" s="4"/>
      <c r="V42" s="2"/>
      <c r="W42" s="2"/>
      <c r="X42" s="2"/>
      <c r="Y42" s="4"/>
      <c r="Z42" s="2"/>
      <c r="AA42" s="2"/>
      <c r="AB42" s="2"/>
      <c r="AC42" s="4"/>
      <c r="AD42" s="2"/>
      <c r="AE42" s="2"/>
      <c r="AF42" s="2"/>
      <c r="AG42" s="4"/>
      <c r="AH42" s="2"/>
      <c r="AI42" s="2"/>
    </row>
    <row r="43" spans="1:35" ht="1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4"/>
      <c r="R43" s="2"/>
      <c r="S43" s="2"/>
      <c r="T43" s="2"/>
      <c r="U43" s="4"/>
      <c r="V43" s="2"/>
      <c r="W43" s="2"/>
      <c r="X43" s="2"/>
      <c r="Y43" s="4"/>
      <c r="Z43" s="2"/>
      <c r="AA43" s="2"/>
      <c r="AB43" s="2"/>
      <c r="AC43" s="4"/>
      <c r="AD43" s="2"/>
      <c r="AE43" s="2"/>
      <c r="AF43" s="2"/>
      <c r="AG43" s="4"/>
      <c r="AH43" s="2"/>
      <c r="AI43" s="2"/>
    </row>
    <row r="44" spans="1:35" ht="1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4"/>
      <c r="R44" s="2"/>
      <c r="S44" s="2"/>
      <c r="T44" s="2"/>
      <c r="U44" s="4"/>
      <c r="V44" s="2"/>
      <c r="W44" s="2"/>
      <c r="X44" s="2"/>
      <c r="Y44" s="4"/>
      <c r="Z44" s="2"/>
      <c r="AA44" s="2"/>
      <c r="AB44" s="2"/>
      <c r="AC44" s="4"/>
      <c r="AD44" s="2"/>
      <c r="AE44" s="2"/>
      <c r="AF44" s="2"/>
      <c r="AG44" s="4"/>
      <c r="AH44" s="2"/>
      <c r="AI44" s="2"/>
    </row>
    <row r="45" spans="1:35" ht="1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4"/>
      <c r="R45" s="2"/>
      <c r="S45" s="2"/>
      <c r="T45" s="2"/>
      <c r="U45" s="4"/>
      <c r="V45" s="2"/>
      <c r="W45" s="2"/>
      <c r="X45" s="2"/>
      <c r="Y45" s="4"/>
      <c r="Z45" s="2"/>
      <c r="AA45" s="2"/>
      <c r="AB45" s="2"/>
      <c r="AC45" s="4"/>
      <c r="AD45" s="2"/>
      <c r="AE45" s="2"/>
      <c r="AF45" s="2"/>
      <c r="AG45" s="4"/>
      <c r="AH45" s="2"/>
      <c r="AI45" s="2"/>
    </row>
    <row r="46" spans="1:35" ht="1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4"/>
      <c r="R46" s="2"/>
      <c r="S46" s="2"/>
      <c r="T46" s="2"/>
      <c r="U46" s="4"/>
      <c r="V46" s="2"/>
      <c r="W46" s="2"/>
      <c r="X46" s="2"/>
      <c r="Y46" s="4"/>
      <c r="Z46" s="2"/>
      <c r="AA46" s="2"/>
      <c r="AB46" s="2"/>
      <c r="AC46" s="4"/>
      <c r="AD46" s="2"/>
      <c r="AE46" s="2"/>
      <c r="AF46" s="2"/>
      <c r="AG46" s="4"/>
      <c r="AH46" s="2"/>
      <c r="AI46" s="2"/>
    </row>
    <row r="47" spans="1:35" ht="1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4"/>
      <c r="R47" s="2"/>
      <c r="S47" s="2"/>
      <c r="T47" s="2"/>
      <c r="U47" s="4"/>
      <c r="V47" s="2"/>
      <c r="W47" s="2"/>
      <c r="X47" s="2"/>
      <c r="Y47" s="4"/>
      <c r="Z47" s="2"/>
      <c r="AA47" s="2"/>
      <c r="AB47" s="2"/>
      <c r="AC47" s="4"/>
      <c r="AD47" s="2"/>
      <c r="AE47" s="2"/>
      <c r="AF47" s="2"/>
      <c r="AG47" s="4"/>
      <c r="AH47" s="2"/>
      <c r="AI47" s="2"/>
    </row>
    <row r="48" spans="1:35" ht="1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4"/>
      <c r="R48" s="2"/>
      <c r="S48" s="2"/>
      <c r="T48" s="2"/>
      <c r="U48" s="4"/>
      <c r="V48" s="2"/>
      <c r="W48" s="2"/>
      <c r="X48" s="2"/>
      <c r="Y48" s="4"/>
      <c r="Z48" s="2"/>
      <c r="AA48" s="2"/>
      <c r="AB48" s="2"/>
      <c r="AC48" s="4"/>
      <c r="AD48" s="2"/>
      <c r="AE48" s="2"/>
      <c r="AF48" s="2"/>
      <c r="AG48" s="4"/>
      <c r="AH48" s="2"/>
      <c r="AI48" s="2"/>
    </row>
    <row r="49" spans="1:35" ht="1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4"/>
      <c r="R49" s="2"/>
      <c r="S49" s="2"/>
      <c r="T49" s="2"/>
      <c r="U49" s="4"/>
      <c r="V49" s="2"/>
      <c r="W49" s="2"/>
      <c r="X49" s="2"/>
      <c r="Y49" s="4"/>
      <c r="Z49" s="2"/>
      <c r="AA49" s="2"/>
      <c r="AB49" s="2"/>
      <c r="AC49" s="4"/>
      <c r="AD49" s="2"/>
      <c r="AE49" s="2"/>
      <c r="AF49" s="2"/>
      <c r="AG49" s="4"/>
      <c r="AH49" s="2"/>
      <c r="AI49" s="2"/>
    </row>
    <row r="50" spans="1:35" ht="1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4"/>
      <c r="R50" s="2"/>
      <c r="S50" s="2"/>
      <c r="T50" s="2"/>
      <c r="U50" s="4"/>
      <c r="V50" s="2"/>
      <c r="W50" s="2"/>
      <c r="X50" s="2"/>
      <c r="Y50" s="4"/>
      <c r="Z50" s="2"/>
      <c r="AA50" s="2"/>
      <c r="AB50" s="2"/>
      <c r="AC50" s="4"/>
      <c r="AD50" s="2"/>
      <c r="AE50" s="2"/>
      <c r="AF50" s="2"/>
      <c r="AG50" s="4"/>
      <c r="AH50" s="2"/>
      <c r="AI50" s="2"/>
    </row>
    <row r="51" spans="1:35" ht="1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4"/>
      <c r="R51" s="2"/>
      <c r="S51" s="2"/>
      <c r="T51" s="2"/>
      <c r="U51" s="4"/>
      <c r="V51" s="2"/>
      <c r="W51" s="2"/>
      <c r="X51" s="2"/>
      <c r="Y51" s="4"/>
      <c r="Z51" s="2"/>
      <c r="AA51" s="2"/>
      <c r="AB51" s="2"/>
      <c r="AC51" s="4"/>
      <c r="AD51" s="2"/>
      <c r="AE51" s="2"/>
      <c r="AF51" s="2"/>
      <c r="AG51" s="4"/>
      <c r="AH51" s="2"/>
      <c r="AI51" s="2"/>
    </row>
    <row r="52" spans="1:35" ht="1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4"/>
      <c r="R52" s="2"/>
      <c r="S52" s="2"/>
      <c r="T52" s="2"/>
      <c r="U52" s="4"/>
      <c r="V52" s="2"/>
      <c r="W52" s="2"/>
      <c r="X52" s="2"/>
      <c r="Y52" s="4"/>
      <c r="Z52" s="2"/>
      <c r="AA52" s="2"/>
      <c r="AB52" s="2"/>
      <c r="AC52" s="4"/>
      <c r="AD52" s="2"/>
      <c r="AE52" s="2"/>
      <c r="AF52" s="2"/>
      <c r="AG52" s="4"/>
      <c r="AH52" s="2"/>
      <c r="AI52" s="2"/>
    </row>
    <row r="53" spans="1:35" ht="1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4"/>
      <c r="R53" s="2"/>
      <c r="S53" s="2"/>
      <c r="T53" s="2"/>
      <c r="U53" s="4"/>
      <c r="V53" s="2"/>
      <c r="W53" s="2"/>
      <c r="X53" s="2"/>
      <c r="Y53" s="4"/>
      <c r="Z53" s="2"/>
      <c r="AA53" s="2"/>
      <c r="AB53" s="2"/>
      <c r="AC53" s="4"/>
      <c r="AD53" s="2"/>
      <c r="AE53" s="2"/>
      <c r="AF53" s="2"/>
      <c r="AG53" s="4"/>
      <c r="AH53" s="2"/>
      <c r="AI53" s="2"/>
    </row>
    <row r="54" spans="1:35" ht="1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4"/>
      <c r="R54" s="2"/>
      <c r="S54" s="2"/>
      <c r="T54" s="2"/>
      <c r="U54" s="4"/>
      <c r="V54" s="2"/>
      <c r="W54" s="2"/>
      <c r="X54" s="2"/>
      <c r="Y54" s="4"/>
      <c r="Z54" s="2"/>
      <c r="AA54" s="2"/>
      <c r="AB54" s="2"/>
      <c r="AC54" s="4"/>
      <c r="AD54" s="2"/>
      <c r="AE54" s="2"/>
      <c r="AF54" s="2"/>
      <c r="AG54" s="4"/>
      <c r="AH54" s="2"/>
      <c r="AI54" s="2"/>
    </row>
    <row r="55" spans="1:35" ht="1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4"/>
      <c r="R55" s="2"/>
      <c r="S55" s="2"/>
      <c r="T55" s="2"/>
      <c r="U55" s="4"/>
      <c r="V55" s="2"/>
      <c r="W55" s="2"/>
      <c r="X55" s="2"/>
      <c r="Y55" s="4"/>
      <c r="Z55" s="2"/>
      <c r="AA55" s="2"/>
      <c r="AB55" s="2"/>
      <c r="AC55" s="4"/>
      <c r="AD55" s="2"/>
      <c r="AE55" s="2"/>
      <c r="AF55" s="2"/>
      <c r="AG55" s="4"/>
      <c r="AH55" s="2"/>
      <c r="AI55" s="2"/>
    </row>
  </sheetData>
  <sortState xmlns:xlrd2="http://schemas.microsoft.com/office/spreadsheetml/2017/richdata2" ref="M3:O3">
    <sortCondition ref="M2"/>
  </sortState>
  <mergeCells count="10">
    <mergeCell ref="T1:W1"/>
    <mergeCell ref="X1:AA1"/>
    <mergeCell ref="AB1:AE1"/>
    <mergeCell ref="AF1:AI1"/>
    <mergeCell ref="D1:F1"/>
    <mergeCell ref="A1:C1"/>
    <mergeCell ref="M1:O1"/>
    <mergeCell ref="J1:L1"/>
    <mergeCell ref="G1:I1"/>
    <mergeCell ref="P1:S1"/>
  </mergeCells>
  <conditionalFormatting sqref="AJ2:AO1048576">
    <cfRule type="expression" dxfId="9" priority="3">
      <formula>AND($AJ2&lt;&gt;"",$AJ3&lt;&gt;"")</formula>
    </cfRule>
    <cfRule type="expression" dxfId="8" priority="4">
      <formula>AND($AJ1&lt;&gt;"",$AJ2&lt;&gt;"")</formula>
    </cfRule>
  </conditionalFormatting>
  <conditionalFormatting sqref="P2:AI1048576">
    <cfRule type="expression" dxfId="7" priority="5">
      <formula>AND($P2&lt;&gt;"",$P3&lt;&gt;"")</formula>
    </cfRule>
    <cfRule type="expression" dxfId="6" priority="6">
      <formula>AND($P1&lt;&gt;"",$P2&lt;&gt;"")</formula>
    </cfRule>
  </conditionalFormatting>
  <conditionalFormatting sqref="B2:O2 I3:O3 A3:G3 A4:O23 A25:O1048576 H24:O24 A24:F24">
    <cfRule type="expression" dxfId="5" priority="7">
      <formula>AND($A2&lt;&gt;"",$A3&lt;&gt;"")</formula>
    </cfRule>
    <cfRule type="expression" dxfId="4" priority="8">
      <formula>AND($A1&lt;&gt;"",$A2&lt;&gt;"")</formula>
    </cfRule>
  </conditionalFormatting>
  <conditionalFormatting sqref="A2">
    <cfRule type="expression" dxfId="3" priority="1">
      <formula>AND($A2&lt;&gt;"",$A3&lt;&gt;"")</formula>
    </cfRule>
    <cfRule type="expression" dxfId="2" priority="2">
      <formula>AND($A1&lt;&gt;"",$A2&lt;&gt;"")</formula>
    </cfRule>
  </conditionalFormatting>
  <pageMargins left="0.7" right="0.7" top="0.75" bottom="0.75" header="0.3" footer="0.3"/>
  <pageSetup scale="48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19" r:id="rId4" name="Button 95">
              <controlPr defaultSize="0" print="0" autoFill="0" autoPict="0" macro="[0]!Boucle">
                <anchor moveWithCells="1" sizeWithCells="1">
                  <from>
                    <xdr:col>18</xdr:col>
                    <xdr:colOff>114300</xdr:colOff>
                    <xdr:row>12</xdr:row>
                    <xdr:rowOff>107950</xdr:rowOff>
                  </from>
                  <to>
                    <xdr:col>20</xdr:col>
                    <xdr:colOff>184150</xdr:colOff>
                    <xdr:row>13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Register</vt:lpstr>
      <vt:lpstr>Accepted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 Jr</dc:creator>
  <cp:lastModifiedBy>DUPLAN, Lytton Jr</cp:lastModifiedBy>
  <cp:lastPrinted>2025-04-20T07:52:34Z</cp:lastPrinted>
  <dcterms:created xsi:type="dcterms:W3CDTF">2025-04-16T02:26:15Z</dcterms:created>
  <dcterms:modified xsi:type="dcterms:W3CDTF">2025-04-23T21:26:01Z</dcterms:modified>
</cp:coreProperties>
</file>