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ate1904="1" filterPrivacy="1"/>
  <xr:revisionPtr revIDLastSave="0" documentId="13_ncr:1_{BB2C5E3A-60AE-4B0E-9823-F00E165C66DF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Résumé" sheetId="13" r:id="rId1"/>
    <sheet name="Janvier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2" i="1"/>
  <c r="I3" i="1"/>
  <c r="I4" i="1"/>
  <c r="I5" i="1"/>
  <c r="I6" i="1"/>
  <c r="I7" i="1"/>
  <c r="I8" i="1"/>
  <c r="I9" i="1"/>
  <c r="H9" i="1" l="1"/>
  <c r="D12" i="1" l="1"/>
  <c r="H2" i="1"/>
  <c r="H3" i="1"/>
  <c r="H4" i="1"/>
  <c r="H5" i="1"/>
  <c r="H6" i="1"/>
  <c r="H7" i="1"/>
  <c r="H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D3" i="1"/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2" i="1"/>
  <c r="B2" i="1" l="1"/>
  <c r="B3" i="1" s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D28" i="1" l="1"/>
  <c r="D20" i="1"/>
  <c r="D14" i="1"/>
  <c r="D9" i="1"/>
  <c r="D8" i="1"/>
  <c r="D6" i="1"/>
  <c r="D4" i="1"/>
  <c r="D5" i="1"/>
  <c r="D7" i="1"/>
  <c r="D10" i="1"/>
  <c r="D11" i="1"/>
  <c r="D13" i="1"/>
  <c r="D15" i="1"/>
  <c r="D16" i="1"/>
  <c r="D17" i="1"/>
  <c r="D18" i="1"/>
  <c r="D19" i="1"/>
  <c r="D21" i="1"/>
  <c r="D22" i="1"/>
  <c r="D23" i="1"/>
  <c r="D24" i="1"/>
  <c r="D25" i="1"/>
  <c r="D26" i="1"/>
  <c r="D27" i="1"/>
  <c r="D29" i="1"/>
  <c r="D30" i="1"/>
  <c r="D31" i="1"/>
  <c r="D32" i="1"/>
  <c r="L1" i="1"/>
  <c r="G34" i="1"/>
  <c r="C25" i="13"/>
  <c r="C20" i="13"/>
  <c r="C18" i="13"/>
  <c r="C16" i="13"/>
  <c r="C23" i="13"/>
  <c r="C21" i="13" l="1"/>
  <c r="C22" i="13"/>
  <c r="C24" i="13"/>
  <c r="C26" i="13"/>
  <c r="C17" i="13"/>
  <c r="C19" i="13"/>
  <c r="H34" i="1"/>
  <c r="E18" i="13"/>
  <c r="E17" i="13"/>
  <c r="E16" i="13"/>
  <c r="L7" i="1"/>
  <c r="L11" i="1"/>
  <c r="E15" i="13" s="1"/>
  <c r="I34" i="1" l="1"/>
  <c r="L3" i="1" s="1"/>
  <c r="C15" i="13" s="1"/>
  <c r="C28" i="13" s="1"/>
  <c r="D18" i="13"/>
  <c r="D17" i="13"/>
  <c r="D16" i="13"/>
  <c r="L9" i="1"/>
  <c r="D15" i="13"/>
  <c r="L5" i="1" l="1"/>
  <c r="E21" i="13" l="1"/>
  <c r="D21" i="13" l="1"/>
  <c r="E20" i="13"/>
  <c r="E25" i="13" l="1"/>
  <c r="E23" i="13"/>
  <c r="D20" i="13"/>
  <c r="E26" i="13" l="1"/>
  <c r="D25" i="13"/>
  <c r="E24" i="13"/>
  <c r="D23" i="13"/>
  <c r="E22" i="13"/>
  <c r="E19" i="13"/>
  <c r="D26" i="13" l="1"/>
  <c r="D24" i="13"/>
  <c r="E28" i="13"/>
  <c r="E29" i="13" s="1"/>
  <c r="D22" i="13"/>
  <c r="D19" i="13"/>
  <c r="L13" i="1" l="1"/>
  <c r="D28" i="13"/>
</calcChain>
</file>

<file path=xl/sharedStrings.xml><?xml version="1.0" encoding="utf-8"?>
<sst xmlns="http://schemas.openxmlformats.org/spreadsheetml/2006/main" count="52" uniqueCount="51">
  <si>
    <t>Pause</t>
  </si>
  <si>
    <t>Mai</t>
  </si>
  <si>
    <t>-</t>
  </si>
  <si>
    <t>Total</t>
  </si>
  <si>
    <t>Janvier</t>
  </si>
  <si>
    <t>Février</t>
  </si>
  <si>
    <t>Mars</t>
  </si>
  <si>
    <t>Avril</t>
  </si>
  <si>
    <t>Juin</t>
  </si>
  <si>
    <t>Juillet</t>
  </si>
  <si>
    <t>Août</t>
  </si>
  <si>
    <t>Septembre</t>
  </si>
  <si>
    <t>Octobre</t>
  </si>
  <si>
    <t>Novembre</t>
  </si>
  <si>
    <t>Décembre</t>
  </si>
  <si>
    <t>Heures supplémentaires/Heures manquantes</t>
  </si>
  <si>
    <t>Jours arrêt maladie</t>
  </si>
  <si>
    <t>Durée de travail hebdomadaire</t>
  </si>
  <si>
    <t>Total des congés :</t>
  </si>
  <si>
    <t>Congés restants</t>
  </si>
  <si>
    <t xml:space="preserve">&lt;&lt;&lt; Indiquez ici vos heures supplémentaires de l'année précédente. </t>
  </si>
  <si>
    <t>&lt;&lt;&lt; Indiquez ici votre temps de travail hebdomadaire.</t>
  </si>
  <si>
    <t>&lt;&lt;&lt; Indiquez ici vos jours de congés</t>
  </si>
  <si>
    <t>Informations pour utiliser correctement ce modèle</t>
  </si>
  <si>
    <t>La durée du travail, les heures supplémentaires, le début du travail, la fin du travail, les pauses doivent être saisis dans le format hh:mm.</t>
  </si>
  <si>
    <t>Les heures supplémentaires / heures manquantes sont automatiquement calculées en fonction de la durée hebdomadaire du travail.</t>
  </si>
  <si>
    <t>Le champ Vacances/Férié/Maladie/Congé est défini dans une liste déroulante, la valeur par défaut est sur Travail.</t>
  </si>
  <si>
    <t>Date</t>
  </si>
  <si>
    <t xml:space="preserve">Jour </t>
  </si>
  <si>
    <t xml:space="preserve">Vacances/Férié/Maladie/Congé </t>
  </si>
  <si>
    <t>Heures supplémentaires de l'année précédente</t>
  </si>
  <si>
    <t>Fin du travail</t>
  </si>
  <si>
    <t>Temps de travail</t>
  </si>
  <si>
    <t>Début du travail</t>
  </si>
  <si>
    <t>Heures supplémentaires / heures manquantes</t>
  </si>
  <si>
    <t>Travail</t>
  </si>
  <si>
    <t>Maladie</t>
  </si>
  <si>
    <t>Vacances</t>
  </si>
  <si>
    <t>Congé</t>
  </si>
  <si>
    <t>Férié</t>
  </si>
  <si>
    <t>Durée hebdomadaire du travail</t>
  </si>
  <si>
    <t>Heures supplémentaires / heures manquantes mensuelles</t>
  </si>
  <si>
    <t>Congés restants :</t>
  </si>
  <si>
    <t>Total des jours de maladie</t>
  </si>
  <si>
    <t>&lt;&lt;&lt; Indiquez ici le nombre de congés restants de l'année précédente</t>
  </si>
  <si>
    <t>Jours de vacances mensuels :</t>
  </si>
  <si>
    <t>Total des heures supplémentaires :</t>
  </si>
  <si>
    <t>Congés restants de l'année précédente :</t>
  </si>
  <si>
    <t>Jours de vacances</t>
  </si>
  <si>
    <t>Jours de maladie mensuels :</t>
  </si>
  <si>
    <t>Date de la nouelle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</si>
</sst>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h]:mm"/>
    <numFmt numFmtId="165" formatCode="[$-F800]dddd\,\ mmmm\ dd\,\ yyyy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1" xfId="0" applyFont="1" applyBorder="1"/>
    <xf numFmtId="0" fontId="4" fillId="0" borderId="0" xfId="0" applyFont="1"/>
    <xf numFmtId="0" fontId="5" fillId="3" borderId="2" xfId="0" applyFont="1" applyFill="1" applyBorder="1"/>
    <xf numFmtId="0" fontId="0" fillId="0" borderId="3" xfId="0" applyBorder="1"/>
    <xf numFmtId="0" fontId="2" fillId="0" borderId="1" xfId="0" applyFont="1" applyBorder="1" applyAlignment="1">
      <alignment horizontal="center"/>
    </xf>
    <xf numFmtId="0" fontId="0" fillId="5" borderId="1" xfId="0" applyFill="1" applyBorder="1"/>
    <xf numFmtId="0" fontId="1" fillId="3" borderId="2" xfId="0" applyFont="1" applyFill="1" applyBorder="1"/>
    <xf numFmtId="0" fontId="1" fillId="4" borderId="7" xfId="0" applyFont="1" applyFill="1" applyBorder="1"/>
    <xf numFmtId="0" fontId="1" fillId="4" borderId="10" xfId="0" applyFont="1" applyFill="1" applyBorder="1"/>
    <xf numFmtId="0" fontId="0" fillId="4" borderId="11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2" xfId="0" applyFill="1" applyBorder="1"/>
    <xf numFmtId="20" fontId="0" fillId="0" borderId="1" xfId="0" applyNumberFormat="1" applyBorder="1"/>
    <xf numFmtId="164" fontId="0" fillId="0" borderId="1" xfId="0" applyNumberFormat="1" applyBorder="1"/>
    <xf numFmtId="164" fontId="0" fillId="2" borderId="8" xfId="0" applyNumberFormat="1" applyFill="1" applyBorder="1"/>
    <xf numFmtId="0" fontId="5" fillId="3" borderId="1" xfId="0" applyFont="1" applyFill="1" applyBorder="1"/>
    <xf numFmtId="0" fontId="0" fillId="5" borderId="0" xfId="0" applyFill="1"/>
    <xf numFmtId="0" fontId="1" fillId="3" borderId="1" xfId="0" applyFont="1" applyFill="1" applyBorder="1"/>
    <xf numFmtId="0" fontId="3" fillId="5" borderId="0" xfId="0" applyFont="1" applyFill="1"/>
    <xf numFmtId="0" fontId="4" fillId="5" borderId="0" xfId="0" applyFont="1" applyFill="1"/>
    <xf numFmtId="0" fontId="0" fillId="5" borderId="4" xfId="0" applyFill="1" applyBorder="1"/>
    <xf numFmtId="0" fontId="0" fillId="5" borderId="5" xfId="0" applyFill="1" applyBorder="1"/>
    <xf numFmtId="164" fontId="0" fillId="5" borderId="6" xfId="0" applyNumberFormat="1" applyFill="1" applyBorder="1"/>
    <xf numFmtId="164" fontId="0" fillId="5" borderId="14" xfId="0" applyNumberFormat="1" applyFill="1" applyBorder="1"/>
    <xf numFmtId="0" fontId="6" fillId="5" borderId="0" xfId="0" applyFont="1" applyFill="1"/>
    <xf numFmtId="0" fontId="7" fillId="5" borderId="0" xfId="0" applyFont="1" applyFill="1"/>
    <xf numFmtId="164" fontId="0" fillId="2" borderId="1" xfId="0" applyNumberFormat="1" applyFill="1" applyBorder="1"/>
    <xf numFmtId="0" fontId="0" fillId="2" borderId="3" xfId="0" applyFill="1" applyBorder="1"/>
    <xf numFmtId="0" fontId="2" fillId="5" borderId="13" xfId="0" applyFont="1" applyFill="1" applyBorder="1" applyAlignment="1">
      <alignment horizontal="left"/>
    </xf>
    <xf numFmtId="0" fontId="2" fillId="5" borderId="0" xfId="0" applyFont="1" applyFill="1" applyAlignment="1">
      <alignment horizontal="left"/>
    </xf>
    <xf numFmtId="14" fontId="0" fillId="5" borderId="0" xfId="0" applyNumberFormat="1" applyFill="1"/>
    <xf numFmtId="165" fontId="0" fillId="0" borderId="1" xfId="0" applyNumberFormat="1" applyBorder="1"/>
    <xf numFmtId="0" fontId="2" fillId="5" borderId="13" xfId="0" applyFont="1" applyFill="1" applyBorder="1" applyAlignment="1">
      <alignment horizontal="left"/>
    </xf>
    <xf numFmtId="0" fontId="2" fillId="5" borderId="0" xfId="0" applyFont="1" applyFill="1" applyAlignment="1">
      <alignment horizontal="left"/>
    </xf>
  </cellXfs>
  <cellStyles count="1">
    <cellStyle name="Normal" xfId="0" builtinId="0"/>
  </cellStyles>
  <dxfs count="4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ustomProperty" Target="../customProperty7.bin"/><Relationship Id="rId3" Type="http://schemas.openxmlformats.org/officeDocument/2006/relationships/customProperty" Target="../customProperty2.bin"/><Relationship Id="rId7" Type="http://schemas.openxmlformats.org/officeDocument/2006/relationships/customProperty" Target="../customProperty6.bin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ustomProperty" Target="../customProperty5.bin"/><Relationship Id="rId5" Type="http://schemas.openxmlformats.org/officeDocument/2006/relationships/customProperty" Target="../customProperty4.bin"/><Relationship Id="rId4" Type="http://schemas.openxmlformats.org/officeDocument/2006/relationships/customProperty" Target="../customProperty3.bin"/><Relationship Id="rId9" Type="http://schemas.openxmlformats.org/officeDocument/2006/relationships/customProperty" Target="../customProperty8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B3:N29"/>
  <sheetViews>
    <sheetView workbookViewId="0">
      <selection activeCell="I9" sqref="I9"/>
    </sheetView>
  </sheetViews>
  <sheetFormatPr baseColWidth="10" defaultRowHeight="15" x14ac:dyDescent="0.25"/>
  <cols>
    <col min="1" max="1" width="3.7109375" style="19" customWidth="1"/>
    <col min="2" max="2" width="37.140625" style="19" bestFit="1" customWidth="1"/>
    <col min="3" max="3" width="26.5703125" style="19" bestFit="1" customWidth="1"/>
    <col min="4" max="4" width="14.28515625" style="19" bestFit="1" customWidth="1"/>
    <col min="5" max="5" width="11.5703125" style="19" bestFit="1" customWidth="1"/>
    <col min="6" max="8" width="11.42578125" style="19"/>
    <col min="9" max="9" width="10.7109375" style="19" customWidth="1"/>
    <col min="10" max="10" width="11.42578125" style="19" hidden="1" customWidth="1"/>
    <col min="11" max="16384" width="11.42578125" style="19"/>
  </cols>
  <sheetData>
    <row r="3" spans="2:14" x14ac:dyDescent="0.25">
      <c r="B3" s="19" t="s">
        <v>50</v>
      </c>
      <c r="C3" s="33">
        <v>42735</v>
      </c>
    </row>
    <row r="5" spans="2:14" x14ac:dyDescent="0.25">
      <c r="B5" s="4" t="s">
        <v>17</v>
      </c>
      <c r="C5" s="29">
        <v>1.6666666666666667</v>
      </c>
      <c r="D5" s="35" t="s">
        <v>21</v>
      </c>
      <c r="E5" s="36"/>
      <c r="F5" s="36"/>
      <c r="G5" s="36"/>
      <c r="H5" s="36"/>
      <c r="I5" s="36"/>
      <c r="J5" s="36"/>
      <c r="K5" s="27" t="s">
        <v>23</v>
      </c>
      <c r="L5" s="22"/>
      <c r="M5" s="22"/>
      <c r="N5" s="22"/>
    </row>
    <row r="6" spans="2:14" x14ac:dyDescent="0.25">
      <c r="B6"/>
      <c r="C6"/>
      <c r="K6" s="28" t="s">
        <v>24</v>
      </c>
    </row>
    <row r="7" spans="2:14" x14ac:dyDescent="0.25">
      <c r="B7" s="18" t="s">
        <v>30</v>
      </c>
      <c r="C7" s="29">
        <v>0</v>
      </c>
      <c r="D7" s="35" t="s">
        <v>20</v>
      </c>
      <c r="E7" s="36"/>
      <c r="F7" s="36"/>
      <c r="G7" s="36"/>
      <c r="H7" s="36"/>
      <c r="I7" s="36"/>
      <c r="J7" s="36"/>
      <c r="K7" s="28" t="s">
        <v>25</v>
      </c>
    </row>
    <row r="8" spans="2:14" x14ac:dyDescent="0.25">
      <c r="B8" s="3"/>
      <c r="C8"/>
      <c r="K8" s="28" t="s">
        <v>26</v>
      </c>
    </row>
    <row r="9" spans="2:14" x14ac:dyDescent="0.25">
      <c r="B9" s="4" t="s">
        <v>18</v>
      </c>
      <c r="C9" s="30">
        <v>16.5</v>
      </c>
      <c r="D9" s="31" t="s">
        <v>22</v>
      </c>
      <c r="E9" s="32"/>
      <c r="F9" s="32"/>
      <c r="G9" s="32"/>
      <c r="H9" s="32"/>
      <c r="I9" s="32"/>
      <c r="J9" s="32"/>
    </row>
    <row r="10" spans="2:14" x14ac:dyDescent="0.25">
      <c r="B10" s="3"/>
      <c r="C10"/>
    </row>
    <row r="11" spans="2:14" x14ac:dyDescent="0.25">
      <c r="B11" s="4" t="s">
        <v>47</v>
      </c>
      <c r="C11" s="30">
        <v>0</v>
      </c>
      <c r="D11" s="31" t="s">
        <v>44</v>
      </c>
      <c r="E11" s="32"/>
      <c r="F11" s="32"/>
      <c r="G11" s="32"/>
      <c r="H11" s="32"/>
      <c r="I11" s="32"/>
      <c r="J11" s="32"/>
    </row>
    <row r="14" spans="2:14" x14ac:dyDescent="0.25">
      <c r="B14" s="4"/>
      <c r="C14" s="8" t="s">
        <v>15</v>
      </c>
      <c r="D14" s="8" t="s">
        <v>16</v>
      </c>
      <c r="E14" s="20" t="s">
        <v>48</v>
      </c>
    </row>
    <row r="15" spans="2:14" x14ac:dyDescent="0.25">
      <c r="B15" s="8" t="s">
        <v>4</v>
      </c>
      <c r="C15" s="16" t="e">
        <f ca="1">Janvier!L3</f>
        <v>#REF!</v>
      </c>
      <c r="D15" s="1">
        <f>Janvier!L7</f>
        <v>0</v>
      </c>
      <c r="E15" s="1">
        <f>Janvier!L11</f>
        <v>0</v>
      </c>
    </row>
    <row r="16" spans="2:14" x14ac:dyDescent="0.25">
      <c r="B16" s="8" t="s">
        <v>5</v>
      </c>
      <c r="C16" s="16" t="e">
        <f>#REF!</f>
        <v>#REF!</v>
      </c>
      <c r="D16" s="1" t="e">
        <f>#REF!</f>
        <v>#REF!</v>
      </c>
      <c r="E16" s="1" t="e">
        <f>#REF!</f>
        <v>#REF!</v>
      </c>
    </row>
    <row r="17" spans="2:5" x14ac:dyDescent="0.25">
      <c r="B17" s="8" t="s">
        <v>6</v>
      </c>
      <c r="C17" s="16" t="e">
        <f>#REF!</f>
        <v>#REF!</v>
      </c>
      <c r="D17" s="1" t="e">
        <f>#REF!</f>
        <v>#REF!</v>
      </c>
      <c r="E17" s="1" t="e">
        <f>#REF!</f>
        <v>#REF!</v>
      </c>
    </row>
    <row r="18" spans="2:5" x14ac:dyDescent="0.25">
      <c r="B18" s="8" t="s">
        <v>7</v>
      </c>
      <c r="C18" s="16" t="e">
        <f>#REF!</f>
        <v>#REF!</v>
      </c>
      <c r="D18" s="1" t="e">
        <f>#REF!</f>
        <v>#REF!</v>
      </c>
      <c r="E18" s="1" t="e">
        <f>#REF!</f>
        <v>#REF!</v>
      </c>
    </row>
    <row r="19" spans="2:5" x14ac:dyDescent="0.25">
      <c r="B19" s="8" t="s">
        <v>1</v>
      </c>
      <c r="C19" s="16" t="e">
        <f>#REF!</f>
        <v>#REF!</v>
      </c>
      <c r="D19" s="1" t="e">
        <f>#REF!</f>
        <v>#REF!</v>
      </c>
      <c r="E19" s="1" t="e">
        <f>#REF!</f>
        <v>#REF!</v>
      </c>
    </row>
    <row r="20" spans="2:5" x14ac:dyDescent="0.25">
      <c r="B20" s="8" t="s">
        <v>8</v>
      </c>
      <c r="C20" s="16" t="e">
        <f>#REF!</f>
        <v>#REF!</v>
      </c>
      <c r="D20" s="1" t="e">
        <f>#REF!</f>
        <v>#REF!</v>
      </c>
      <c r="E20" s="1" t="e">
        <f>#REF!</f>
        <v>#REF!</v>
      </c>
    </row>
    <row r="21" spans="2:5" x14ac:dyDescent="0.25">
      <c r="B21" s="8" t="s">
        <v>9</v>
      </c>
      <c r="C21" s="16" t="e">
        <f>#REF!</f>
        <v>#REF!</v>
      </c>
      <c r="D21" s="1" t="e">
        <f>#REF!</f>
        <v>#REF!</v>
      </c>
      <c r="E21" s="1" t="e">
        <f>#REF!</f>
        <v>#REF!</v>
      </c>
    </row>
    <row r="22" spans="2:5" x14ac:dyDescent="0.25">
      <c r="B22" s="8" t="s">
        <v>10</v>
      </c>
      <c r="C22" s="16" t="e">
        <f>#REF!</f>
        <v>#REF!</v>
      </c>
      <c r="D22" s="1" t="e">
        <f>#REF!</f>
        <v>#REF!</v>
      </c>
      <c r="E22" s="1" t="e">
        <f>#REF!</f>
        <v>#REF!</v>
      </c>
    </row>
    <row r="23" spans="2:5" x14ac:dyDescent="0.25">
      <c r="B23" s="8" t="s">
        <v>11</v>
      </c>
      <c r="C23" s="16" t="e">
        <f>#REF!</f>
        <v>#REF!</v>
      </c>
      <c r="D23" s="1" t="e">
        <f>#REF!</f>
        <v>#REF!</v>
      </c>
      <c r="E23" s="1" t="e">
        <f>#REF!</f>
        <v>#REF!</v>
      </c>
    </row>
    <row r="24" spans="2:5" x14ac:dyDescent="0.25">
      <c r="B24" s="8" t="s">
        <v>12</v>
      </c>
      <c r="C24" s="16" t="e">
        <f>#REF!</f>
        <v>#REF!</v>
      </c>
      <c r="D24" s="1" t="e">
        <f>#REF!</f>
        <v>#REF!</v>
      </c>
      <c r="E24" s="1" t="e">
        <f>#REF!</f>
        <v>#REF!</v>
      </c>
    </row>
    <row r="25" spans="2:5" x14ac:dyDescent="0.25">
      <c r="B25" s="8" t="s">
        <v>13</v>
      </c>
      <c r="C25" s="16" t="e">
        <f>#REF!</f>
        <v>#REF!</v>
      </c>
      <c r="D25" s="1" t="e">
        <f>#REF!</f>
        <v>#REF!</v>
      </c>
      <c r="E25" s="1" t="e">
        <f>#REF!</f>
        <v>#REF!</v>
      </c>
    </row>
    <row r="26" spans="2:5" x14ac:dyDescent="0.25">
      <c r="B26" s="8" t="s">
        <v>14</v>
      </c>
      <c r="C26" s="16" t="e">
        <f>#REF!</f>
        <v>#REF!</v>
      </c>
      <c r="D26" s="1" t="e">
        <f>#REF!</f>
        <v>#REF!</v>
      </c>
      <c r="E26" s="1" t="e">
        <f>#REF!</f>
        <v>#REF!</v>
      </c>
    </row>
    <row r="27" spans="2:5" ht="15.75" thickBot="1" x14ac:dyDescent="0.3">
      <c r="B27"/>
      <c r="C27"/>
      <c r="D27"/>
      <c r="E27"/>
    </row>
    <row r="28" spans="2:5" x14ac:dyDescent="0.25">
      <c r="B28" s="9" t="s">
        <v>3</v>
      </c>
      <c r="C28" s="17" t="e">
        <f ca="1">SUM(C15:C26)+C7</f>
        <v>#REF!</v>
      </c>
      <c r="D28" s="12" t="e">
        <f>SUM(D15:D26)</f>
        <v>#REF!</v>
      </c>
      <c r="E28" s="13" t="e">
        <f>SUM(E15:E26)</f>
        <v>#REF!</v>
      </c>
    </row>
    <row r="29" spans="2:5" ht="15.75" thickBot="1" x14ac:dyDescent="0.3">
      <c r="B29" s="10" t="s">
        <v>19</v>
      </c>
      <c r="C29" s="11"/>
      <c r="D29" s="11"/>
      <c r="E29" s="14" t="e">
        <f>C9+C11-E28</f>
        <v>#REF!</v>
      </c>
    </row>
  </sheetData>
  <mergeCells count="2">
    <mergeCell ref="D5:J5"/>
    <mergeCell ref="D7:J7"/>
  </mergeCells>
  <conditionalFormatting sqref="C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.7" right="0.7" top="0.78740157499999996" bottom="0.78740157499999996" header="0.3" footer="0.3"/>
  <pageSetup paperSize="9" orientation="portrait" r:id="rId1"/>
  <customProperties>
    <customPr name="ORB_SHEETNAME" r:id="rId2"/>
    <customPr name="RB_CASE" r:id="rId3"/>
    <customPr name="RB_COMPANY" r:id="rId4"/>
    <customPr name="RB_DECIMAL_SEPARATOR" r:id="rId5"/>
    <customPr name="RB_PATH_SEPARATOR" r:id="rId6"/>
    <customPr name="RB_THOUSAND_SEPARATOR" r:id="rId7"/>
    <customPr name="RB_WORKBOOK_DATARECENCY_CURRENT" r:id="rId8"/>
    <customPr name="RB_WORKBOOK_VERSION" r:id="rId9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1:O34"/>
  <sheetViews>
    <sheetView tabSelected="1" workbookViewId="0">
      <pane ySplit="1" topLeftCell="A2" activePane="bottomLeft" state="frozen"/>
      <selection activeCell="D9" sqref="D9"/>
      <selection pane="bottomLeft" activeCell="I9" sqref="I9"/>
    </sheetView>
  </sheetViews>
  <sheetFormatPr baseColWidth="10" defaultRowHeight="15" x14ac:dyDescent="0.25"/>
  <cols>
    <col min="1" max="1" width="3.7109375" style="19" customWidth="1"/>
    <col min="2" max="2" width="16.42578125" style="19" bestFit="1" customWidth="1"/>
    <col min="3" max="3" width="11.140625" style="19" bestFit="1" customWidth="1"/>
    <col min="4" max="4" width="30" style="19" bestFit="1" customWidth="1"/>
    <col min="5" max="5" width="15.140625" style="19" bestFit="1" customWidth="1"/>
    <col min="6" max="6" width="12.42578125" style="19" bestFit="1" customWidth="1"/>
    <col min="7" max="7" width="11.42578125" style="19"/>
    <col min="8" max="8" width="15.5703125" style="19" bestFit="1" customWidth="1"/>
    <col min="9" max="9" width="42.85546875" style="19" bestFit="1" customWidth="1"/>
    <col min="10" max="10" width="3.7109375" style="19" customWidth="1"/>
    <col min="11" max="11" width="53.85546875" style="19" bestFit="1" customWidth="1"/>
    <col min="12" max="16384" width="11.42578125" style="19"/>
  </cols>
  <sheetData>
    <row r="1" spans="2:15" x14ac:dyDescent="0.25">
      <c r="B1" s="6" t="s">
        <v>27</v>
      </c>
      <c r="C1" s="6" t="s">
        <v>28</v>
      </c>
      <c r="D1" s="6" t="s">
        <v>29</v>
      </c>
      <c r="E1" s="6" t="s">
        <v>33</v>
      </c>
      <c r="F1" s="6" t="s">
        <v>31</v>
      </c>
      <c r="G1" s="6" t="s">
        <v>0</v>
      </c>
      <c r="H1" s="6" t="s">
        <v>32</v>
      </c>
      <c r="I1" s="6" t="s">
        <v>34</v>
      </c>
      <c r="K1" s="4" t="s">
        <v>40</v>
      </c>
      <c r="L1" s="16">
        <f>Résumé!C5</f>
        <v>1.6666666666666667</v>
      </c>
    </row>
    <row r="2" spans="2:15" x14ac:dyDescent="0.25">
      <c r="B2" s="34">
        <f>Résumé!C3</f>
        <v>42735</v>
      </c>
      <c r="C2" s="2" t="str">
        <f>TEXT(B2,"[$-40C]JJJJ")</f>
        <v>vendredi</v>
      </c>
      <c r="D2" s="7" t="s">
        <v>39</v>
      </c>
      <c r="E2" s="15"/>
      <c r="F2" s="15"/>
      <c r="G2" s="15"/>
      <c r="H2" s="15" t="str">
        <f>IF(C2="Samedi","",IF(C2="Dimanche","",IF(D2="Férié","",IF(D2="Congé","",IF(D2="Maladie","",IF(D2="Vacances","",SUM(F2-G2-E2)))))))</f>
        <v/>
      </c>
      <c r="I2" s="16" t="e">
        <f ca="1">IF(C2="samedi","",IF(C2="dimanche","",IF(C2="lundi","",IF(C2="mardi","",IF(C2="mercredi","",IF(C2="jeudi","",SUM(OFFSET(#REF!,(ROW()-4)*5,0,5,1))))))))</f>
        <v>#REF!</v>
      </c>
      <c r="O2" s="21" t="s">
        <v>35</v>
      </c>
    </row>
    <row r="3" spans="2:15" x14ac:dyDescent="0.25">
      <c r="B3" s="34">
        <f>B2+1</f>
        <v>42736</v>
      </c>
      <c r="C3" s="2" t="str">
        <f t="shared" ref="C3:C32" si="0">TEXT(B3,"[$-40C]JJJJ")</f>
        <v>samedi</v>
      </c>
      <c r="D3" s="7" t="str">
        <f t="shared" ref="D3:D32" si="1">IF(C3="Samedi","",IF(C3="Dimanche","","Travail"))</f>
        <v/>
      </c>
      <c r="E3" s="15"/>
      <c r="F3" s="15"/>
      <c r="G3" s="15"/>
      <c r="H3" s="15" t="str">
        <f t="shared" ref="H3:H32" si="2">IF(C3="Samedi","",IF(C3="Dimanche","",IF(D3="Férié","",IF(D3="Congé","",IF(D3="Maladie","",IF(D3="Vacances","",SUM(F3-G3-E3)))))))</f>
        <v/>
      </c>
      <c r="I3" s="16" t="str">
        <f ca="1">IF(C3="samedi","",IF(C3="dimanche","",IF(C3="lundi","",IF(C3="mardi","",IF(C3="mercredi","",IF(C3="jeudi","",SUM(OFFSET(#REF!,(ROW()-4)*5,0,5,1))))))))</f>
        <v/>
      </c>
      <c r="K3" s="4" t="s">
        <v>41</v>
      </c>
      <c r="L3" s="16" t="e">
        <f ca="1">I34</f>
        <v>#REF!</v>
      </c>
      <c r="O3" s="21" t="s">
        <v>39</v>
      </c>
    </row>
    <row r="4" spans="2:15" x14ac:dyDescent="0.25">
      <c r="B4" s="34">
        <f t="shared" ref="B4:B32" si="3">B3+1</f>
        <v>42737</v>
      </c>
      <c r="C4" s="2" t="str">
        <f t="shared" si="0"/>
        <v>dimanche</v>
      </c>
      <c r="D4" s="7" t="str">
        <f t="shared" si="1"/>
        <v/>
      </c>
      <c r="E4" s="15"/>
      <c r="F4" s="15"/>
      <c r="G4" s="15"/>
      <c r="H4" s="15" t="str">
        <f t="shared" si="2"/>
        <v/>
      </c>
      <c r="I4" s="16" t="str">
        <f ca="1">IF(C4="samedi","",IF(C4="dimanche","",IF(C4="lundi","",IF(C4="mardi","",IF(C4="mercredi","",IF(C4="jeudi","",SUM(OFFSET(#REF!,(ROW()-4)*5,0,5,1))))))))</f>
        <v/>
      </c>
      <c r="K4" s="22"/>
      <c r="O4" s="21" t="s">
        <v>38</v>
      </c>
    </row>
    <row r="5" spans="2:15" x14ac:dyDescent="0.25">
      <c r="B5" s="34">
        <f t="shared" si="3"/>
        <v>42738</v>
      </c>
      <c r="C5" s="2" t="str">
        <f t="shared" si="0"/>
        <v>lundi</v>
      </c>
      <c r="D5" s="7" t="str">
        <f t="shared" si="1"/>
        <v>Travail</v>
      </c>
      <c r="E5" s="15">
        <v>0.27083333333333331</v>
      </c>
      <c r="F5" s="15">
        <v>0.66666666666666663</v>
      </c>
      <c r="G5" s="15">
        <v>2.0833333333333332E-2</v>
      </c>
      <c r="H5" s="15">
        <f t="shared" si="2"/>
        <v>0.37499999999999994</v>
      </c>
      <c r="I5" s="16" t="str">
        <f t="shared" ref="I5:I8" ca="1" si="4">IF(C5="samedi","",IF(C5="dimanche","",IF(C5="lundi","",IF(C5="mardi","",IF(C5="mercredi","",IF(C5="jeudi","",SUM(OFFSET(H1,(ROW()-4)*5,0,5,1))))))))</f>
        <v/>
      </c>
      <c r="K5" s="4" t="s">
        <v>46</v>
      </c>
      <c r="L5" s="16" t="e">
        <f ca="1">Résumé!C28</f>
        <v>#REF!</v>
      </c>
      <c r="O5" s="21" t="s">
        <v>36</v>
      </c>
    </row>
    <row r="6" spans="2:15" x14ac:dyDescent="0.25">
      <c r="B6" s="34">
        <f t="shared" si="3"/>
        <v>42739</v>
      </c>
      <c r="C6" s="2" t="str">
        <f t="shared" si="0"/>
        <v>mardi</v>
      </c>
      <c r="D6" s="7" t="str">
        <f t="shared" si="1"/>
        <v>Travail</v>
      </c>
      <c r="E6" s="15"/>
      <c r="F6" s="15"/>
      <c r="G6" s="15"/>
      <c r="H6" s="15">
        <f t="shared" si="2"/>
        <v>0</v>
      </c>
      <c r="I6" s="16" t="str">
        <f t="shared" ca="1" si="4"/>
        <v/>
      </c>
      <c r="K6" s="22"/>
      <c r="O6" s="21" t="s">
        <v>37</v>
      </c>
    </row>
    <row r="7" spans="2:15" x14ac:dyDescent="0.25">
      <c r="B7" s="34">
        <f t="shared" si="3"/>
        <v>42740</v>
      </c>
      <c r="C7" s="2" t="str">
        <f t="shared" si="0"/>
        <v>mercredi</v>
      </c>
      <c r="D7" s="7" t="str">
        <f t="shared" si="1"/>
        <v>Travail</v>
      </c>
      <c r="E7" s="15"/>
      <c r="F7" s="15"/>
      <c r="G7" s="15"/>
      <c r="H7" s="15">
        <f t="shared" si="2"/>
        <v>0</v>
      </c>
      <c r="I7" s="16" t="str">
        <f t="shared" ca="1" si="4"/>
        <v/>
      </c>
      <c r="K7" s="4" t="s">
        <v>49</v>
      </c>
      <c r="L7" s="5">
        <f>COUNTIF(D3:D32,"*Maladie*")</f>
        <v>0</v>
      </c>
      <c r="O7" s="21" t="s">
        <v>2</v>
      </c>
    </row>
    <row r="8" spans="2:15" x14ac:dyDescent="0.25">
      <c r="B8" s="34">
        <f t="shared" si="3"/>
        <v>42741</v>
      </c>
      <c r="C8" s="2" t="str">
        <f t="shared" si="0"/>
        <v>jeudi</v>
      </c>
      <c r="D8" s="7" t="str">
        <f t="shared" si="1"/>
        <v>Travail</v>
      </c>
      <c r="E8" s="15"/>
      <c r="F8" s="15"/>
      <c r="G8" s="15"/>
      <c r="H8" s="15">
        <f t="shared" si="2"/>
        <v>0</v>
      </c>
      <c r="I8" s="16" t="str">
        <f t="shared" ca="1" si="4"/>
        <v/>
      </c>
      <c r="K8" s="22"/>
    </row>
    <row r="9" spans="2:15" x14ac:dyDescent="0.25">
      <c r="B9" s="34">
        <f t="shared" si="3"/>
        <v>42742</v>
      </c>
      <c r="C9" s="2" t="str">
        <f t="shared" si="0"/>
        <v>vendredi</v>
      </c>
      <c r="D9" s="7" t="str">
        <f t="shared" si="1"/>
        <v>Travail</v>
      </c>
      <c r="E9" s="15"/>
      <c r="F9" s="15"/>
      <c r="G9" s="15"/>
      <c r="H9" s="15">
        <f t="shared" ref="H9" si="5">IF(C9="Samedi","",IF(C9="Dimanche","",IF(D9="Férié","",IF(D9="Congé","",IF(D9="Maladie","",IF(D9="Vacances","",SUM(F9-G9-E9)))))))</f>
        <v>0</v>
      </c>
      <c r="I9" s="16">
        <f ca="1">IF(C9="samedi","",IF(C9="dimanche","",IF(C9="lundi","",IF(C9="mardi","",IF(C9="mercredi","",IF(C9="jeudi","",SUM(OFFSET(H5,(ROW()-4)*5,0,5,1))))))))</f>
        <v>0.37499999999999994</v>
      </c>
      <c r="K9" s="4" t="s">
        <v>43</v>
      </c>
      <c r="L9" s="5">
        <f>L7</f>
        <v>0</v>
      </c>
    </row>
    <row r="10" spans="2:15" x14ac:dyDescent="0.25">
      <c r="B10" s="34">
        <f t="shared" si="3"/>
        <v>42743</v>
      </c>
      <c r="C10" s="2" t="str">
        <f t="shared" si="0"/>
        <v>samedi</v>
      </c>
      <c r="D10" s="7" t="str">
        <f t="shared" si="1"/>
        <v/>
      </c>
      <c r="E10" s="15"/>
      <c r="F10" s="15"/>
      <c r="G10" s="15"/>
      <c r="H10" s="15" t="str">
        <f t="shared" si="2"/>
        <v/>
      </c>
      <c r="I10" s="16" t="str">
        <f ca="1">IF(C10="samedi","",IF(C10="dimanche","",IF(C10="lundi","",IF(C10="mardi","",IF(C10="mercredi","",IF(C10="jeudi","",SUM(OFFSET(#REF!,(ROW()-4)*5,0,5,1))))))))</f>
        <v/>
      </c>
      <c r="K10" s="22"/>
    </row>
    <row r="11" spans="2:15" x14ac:dyDescent="0.25">
      <c r="B11" s="34">
        <f t="shared" si="3"/>
        <v>42744</v>
      </c>
      <c r="C11" s="2" t="str">
        <f t="shared" si="0"/>
        <v>dimanche</v>
      </c>
      <c r="D11" s="7" t="str">
        <f t="shared" si="1"/>
        <v/>
      </c>
      <c r="E11" s="15"/>
      <c r="F11" s="15"/>
      <c r="G11" s="15"/>
      <c r="H11" s="15" t="str">
        <f t="shared" si="2"/>
        <v/>
      </c>
      <c r="I11" s="16" t="str">
        <f ca="1">IF(C11="samedi","",IF(C11="dimanche","",IF(C11="lundi","",IF(C11="mardi","",IF(C11="mercredi","",IF(C11="jeudi","",SUM(OFFSET(#REF!,(ROW()-4)*5,0,5,1))))))))</f>
        <v/>
      </c>
      <c r="K11" s="4" t="s">
        <v>45</v>
      </c>
      <c r="L11" s="5">
        <f>COUNTIF(D3:D32,"Vacances")</f>
        <v>0</v>
      </c>
    </row>
    <row r="12" spans="2:15" x14ac:dyDescent="0.25">
      <c r="B12" s="34">
        <f t="shared" si="3"/>
        <v>42745</v>
      </c>
      <c r="C12" s="2" t="str">
        <f t="shared" si="0"/>
        <v>lundi</v>
      </c>
      <c r="D12" s="7" t="str">
        <f t="shared" si="1"/>
        <v>Travail</v>
      </c>
      <c r="E12" s="15"/>
      <c r="F12" s="15"/>
      <c r="G12" s="15"/>
      <c r="H12" s="15">
        <f t="shared" si="2"/>
        <v>0</v>
      </c>
      <c r="I12" s="16" t="str">
        <f ca="1">IF(C12="samedi","",IF(C12="dimanche","",IF(C12="lundi","",IF(C12="mardi","",IF(C12="mercredi","",IF(C12="jeudi","",SUM(OFFSET(#REF!,(ROW()-4)*5,0,5,1))))))))</f>
        <v/>
      </c>
      <c r="K12" s="22"/>
    </row>
    <row r="13" spans="2:15" x14ac:dyDescent="0.25">
      <c r="B13" s="34">
        <f t="shared" si="3"/>
        <v>42746</v>
      </c>
      <c r="C13" s="2" t="str">
        <f t="shared" si="0"/>
        <v>mardi</v>
      </c>
      <c r="D13" s="7" t="str">
        <f t="shared" si="1"/>
        <v>Travail</v>
      </c>
      <c r="E13" s="15"/>
      <c r="F13" s="15"/>
      <c r="G13" s="15"/>
      <c r="H13" s="15">
        <f t="shared" si="2"/>
        <v>0</v>
      </c>
      <c r="I13" s="16" t="str">
        <f t="shared" ref="I13:I32" ca="1" si="6">IF(C13="samedi","",IF(C13="dimanche","",IF(C13="lundi","",IF(C13="mardi","",IF(C13="mercredi","",IF(C13="jeudi","",SUM(OFFSET(H9,(ROW()-4)*5,0,5,1))))))))</f>
        <v/>
      </c>
      <c r="K13" s="4" t="s">
        <v>42</v>
      </c>
      <c r="L13" s="5" t="e">
        <f>Résumé!E29</f>
        <v>#REF!</v>
      </c>
    </row>
    <row r="14" spans="2:15" x14ac:dyDescent="0.25">
      <c r="B14" s="34">
        <f t="shared" si="3"/>
        <v>42747</v>
      </c>
      <c r="C14" s="2" t="str">
        <f t="shared" si="0"/>
        <v>mercredi</v>
      </c>
      <c r="D14" s="7" t="str">
        <f t="shared" si="1"/>
        <v>Travail</v>
      </c>
      <c r="E14" s="15"/>
      <c r="F14" s="15"/>
      <c r="G14" s="15"/>
      <c r="H14" s="15">
        <f t="shared" si="2"/>
        <v>0</v>
      </c>
      <c r="I14" s="16" t="str">
        <f t="shared" ca="1" si="6"/>
        <v/>
      </c>
    </row>
    <row r="15" spans="2:15" x14ac:dyDescent="0.25">
      <c r="B15" s="34">
        <f t="shared" si="3"/>
        <v>42748</v>
      </c>
      <c r="C15" s="2" t="str">
        <f t="shared" si="0"/>
        <v>jeudi</v>
      </c>
      <c r="D15" s="7" t="str">
        <f t="shared" si="1"/>
        <v>Travail</v>
      </c>
      <c r="E15" s="15"/>
      <c r="F15" s="15"/>
      <c r="G15" s="15"/>
      <c r="H15" s="15">
        <f t="shared" si="2"/>
        <v>0</v>
      </c>
      <c r="I15" s="16" t="str">
        <f t="shared" ca="1" si="6"/>
        <v/>
      </c>
    </row>
    <row r="16" spans="2:15" x14ac:dyDescent="0.25">
      <c r="B16" s="34">
        <f t="shared" si="3"/>
        <v>42749</v>
      </c>
      <c r="C16" s="2" t="str">
        <f t="shared" si="0"/>
        <v>vendredi</v>
      </c>
      <c r="D16" s="7" t="str">
        <f t="shared" si="1"/>
        <v>Travail</v>
      </c>
      <c r="E16" s="15"/>
      <c r="F16" s="15"/>
      <c r="G16" s="15"/>
      <c r="H16" s="15">
        <f t="shared" si="2"/>
        <v>0</v>
      </c>
      <c r="I16" s="16">
        <f t="shared" ca="1" si="6"/>
        <v>0</v>
      </c>
    </row>
    <row r="17" spans="2:9" x14ac:dyDescent="0.25">
      <c r="B17" s="34">
        <f t="shared" si="3"/>
        <v>42750</v>
      </c>
      <c r="C17" s="2" t="str">
        <f t="shared" si="0"/>
        <v>samedi</v>
      </c>
      <c r="D17" s="7" t="str">
        <f t="shared" si="1"/>
        <v/>
      </c>
      <c r="E17" s="15"/>
      <c r="F17" s="15"/>
      <c r="G17" s="15"/>
      <c r="H17" s="15" t="str">
        <f t="shared" si="2"/>
        <v/>
      </c>
      <c r="I17" s="16" t="str">
        <f t="shared" ca="1" si="6"/>
        <v/>
      </c>
    </row>
    <row r="18" spans="2:9" x14ac:dyDescent="0.25">
      <c r="B18" s="34">
        <f t="shared" si="3"/>
        <v>42751</v>
      </c>
      <c r="C18" s="2" t="str">
        <f t="shared" si="0"/>
        <v>dimanche</v>
      </c>
      <c r="D18" s="7" t="str">
        <f t="shared" si="1"/>
        <v/>
      </c>
      <c r="E18" s="15"/>
      <c r="F18" s="15"/>
      <c r="G18" s="15"/>
      <c r="H18" s="15" t="str">
        <f t="shared" si="2"/>
        <v/>
      </c>
      <c r="I18" s="16" t="str">
        <f ca="1">IF(C18="samedi","",IF(C18="dimanche","",IF(C18="lundi","",IF(C18="mardi","",IF(C18="mercredi","",IF(C18="jeudi","",SUM(OFFSET(#REF!,(ROW()-4)*5,0,5,1))))))))</f>
        <v/>
      </c>
    </row>
    <row r="19" spans="2:9" x14ac:dyDescent="0.25">
      <c r="B19" s="34">
        <f t="shared" si="3"/>
        <v>42752</v>
      </c>
      <c r="C19" s="2" t="str">
        <f t="shared" si="0"/>
        <v>lundi</v>
      </c>
      <c r="D19" s="7" t="str">
        <f t="shared" si="1"/>
        <v>Travail</v>
      </c>
      <c r="E19" s="15"/>
      <c r="F19" s="15"/>
      <c r="G19" s="15"/>
      <c r="H19" s="15">
        <f t="shared" si="2"/>
        <v>0</v>
      </c>
      <c r="I19" s="16" t="str">
        <f ca="1">IF(C19="samedi","",IF(C19="dimanche","",IF(C19="lundi","",IF(C19="mardi","",IF(C19="mercredi","",IF(C19="jeudi","",SUM(OFFSET(#REF!,(ROW()-4)*5,0,5,1))))))))</f>
        <v/>
      </c>
    </row>
    <row r="20" spans="2:9" x14ac:dyDescent="0.25">
      <c r="B20" s="34">
        <f t="shared" si="3"/>
        <v>42753</v>
      </c>
      <c r="C20" s="2" t="str">
        <f t="shared" si="0"/>
        <v>mardi</v>
      </c>
      <c r="D20" s="7" t="str">
        <f t="shared" si="1"/>
        <v>Travail</v>
      </c>
      <c r="E20" s="15"/>
      <c r="F20" s="15"/>
      <c r="G20" s="15"/>
      <c r="H20" s="15">
        <f t="shared" si="2"/>
        <v>0</v>
      </c>
      <c r="I20" s="16" t="str">
        <f ca="1">IF(C20="samedi","",IF(C20="dimanche","",IF(C20="lundi","",IF(C20="mardi","",IF(C20="mercredi","",IF(C20="jeudi","",SUM(OFFSET(#REF!,(ROW()-4)*5,0,5,1))))))))</f>
        <v/>
      </c>
    </row>
    <row r="21" spans="2:9" x14ac:dyDescent="0.25">
      <c r="B21" s="34">
        <f t="shared" si="3"/>
        <v>42754</v>
      </c>
      <c r="C21" s="2" t="str">
        <f t="shared" si="0"/>
        <v>mercredi</v>
      </c>
      <c r="D21" s="7" t="str">
        <f t="shared" si="1"/>
        <v>Travail</v>
      </c>
      <c r="E21" s="15"/>
      <c r="F21" s="15"/>
      <c r="G21" s="15"/>
      <c r="H21" s="15">
        <f t="shared" si="2"/>
        <v>0</v>
      </c>
      <c r="I21" s="16" t="str">
        <f t="shared" ca="1" si="6"/>
        <v/>
      </c>
    </row>
    <row r="22" spans="2:9" x14ac:dyDescent="0.25">
      <c r="B22" s="34">
        <f t="shared" si="3"/>
        <v>42755</v>
      </c>
      <c r="C22" s="2" t="str">
        <f t="shared" si="0"/>
        <v>jeudi</v>
      </c>
      <c r="D22" s="7" t="str">
        <f t="shared" si="1"/>
        <v>Travail</v>
      </c>
      <c r="E22" s="15"/>
      <c r="F22" s="15"/>
      <c r="G22" s="15"/>
      <c r="H22" s="15">
        <f t="shared" si="2"/>
        <v>0</v>
      </c>
      <c r="I22" s="16" t="str">
        <f t="shared" ca="1" si="6"/>
        <v/>
      </c>
    </row>
    <row r="23" spans="2:9" x14ac:dyDescent="0.25">
      <c r="B23" s="34">
        <f t="shared" si="3"/>
        <v>42756</v>
      </c>
      <c r="C23" s="2" t="str">
        <f t="shared" si="0"/>
        <v>vendredi</v>
      </c>
      <c r="D23" s="7" t="str">
        <f t="shared" si="1"/>
        <v>Travail</v>
      </c>
      <c r="E23" s="15"/>
      <c r="F23" s="15"/>
      <c r="G23" s="15"/>
      <c r="H23" s="15">
        <f t="shared" si="2"/>
        <v>0</v>
      </c>
      <c r="I23" s="16">
        <f t="shared" ca="1" si="6"/>
        <v>0</v>
      </c>
    </row>
    <row r="24" spans="2:9" x14ac:dyDescent="0.25">
      <c r="B24" s="34">
        <f t="shared" si="3"/>
        <v>42757</v>
      </c>
      <c r="C24" s="2" t="str">
        <f t="shared" si="0"/>
        <v>samedi</v>
      </c>
      <c r="D24" s="7" t="str">
        <f t="shared" si="1"/>
        <v/>
      </c>
      <c r="E24" s="15"/>
      <c r="F24" s="15"/>
      <c r="G24" s="15"/>
      <c r="H24" s="15" t="str">
        <f t="shared" si="2"/>
        <v/>
      </c>
      <c r="I24" s="16" t="str">
        <f t="shared" ca="1" si="6"/>
        <v/>
      </c>
    </row>
    <row r="25" spans="2:9" x14ac:dyDescent="0.25">
      <c r="B25" s="34">
        <f t="shared" si="3"/>
        <v>42758</v>
      </c>
      <c r="C25" s="2" t="str">
        <f t="shared" si="0"/>
        <v>dimanche</v>
      </c>
      <c r="D25" s="7" t="str">
        <f t="shared" si="1"/>
        <v/>
      </c>
      <c r="E25" s="15"/>
      <c r="F25" s="15"/>
      <c r="G25" s="15"/>
      <c r="H25" s="15" t="str">
        <f t="shared" si="2"/>
        <v/>
      </c>
      <c r="I25" s="16" t="str">
        <f t="shared" ca="1" si="6"/>
        <v/>
      </c>
    </row>
    <row r="26" spans="2:9" x14ac:dyDescent="0.25">
      <c r="B26" s="34">
        <f t="shared" si="3"/>
        <v>42759</v>
      </c>
      <c r="C26" s="2" t="str">
        <f t="shared" si="0"/>
        <v>lundi</v>
      </c>
      <c r="D26" s="7" t="str">
        <f t="shared" si="1"/>
        <v>Travail</v>
      </c>
      <c r="E26" s="15"/>
      <c r="F26" s="15"/>
      <c r="G26" s="15"/>
      <c r="H26" s="15">
        <f t="shared" si="2"/>
        <v>0</v>
      </c>
      <c r="I26" s="16" t="str">
        <f ca="1">IF(C26="samedi","",IF(C26="dimanche","",IF(C26="lundi","",IF(C26="mardi","",IF(C26="mercredi","",IF(C26="jeudi","",SUM(OFFSET(#REF!,(ROW()-4)*5,0,5,1))))))))</f>
        <v/>
      </c>
    </row>
    <row r="27" spans="2:9" x14ac:dyDescent="0.25">
      <c r="B27" s="34">
        <f t="shared" si="3"/>
        <v>42760</v>
      </c>
      <c r="C27" s="2" t="str">
        <f t="shared" si="0"/>
        <v>mardi</v>
      </c>
      <c r="D27" s="7" t="str">
        <f t="shared" si="1"/>
        <v>Travail</v>
      </c>
      <c r="E27" s="15"/>
      <c r="F27" s="15"/>
      <c r="G27" s="15"/>
      <c r="H27" s="15">
        <f t="shared" si="2"/>
        <v>0</v>
      </c>
      <c r="I27" s="16" t="str">
        <f ca="1">IF(C27="samedi","",IF(C27="dimanche","",IF(C27="lundi","",IF(C27="mardi","",IF(C27="mercredi","",IF(C27="jeudi","",SUM(OFFSET(#REF!,(ROW()-4)*5,0,5,1))))))))</f>
        <v/>
      </c>
    </row>
    <row r="28" spans="2:9" x14ac:dyDescent="0.25">
      <c r="B28" s="34">
        <f t="shared" si="3"/>
        <v>42761</v>
      </c>
      <c r="C28" s="2" t="str">
        <f t="shared" si="0"/>
        <v>mercredi</v>
      </c>
      <c r="D28" s="7" t="str">
        <f t="shared" si="1"/>
        <v>Travail</v>
      </c>
      <c r="E28" s="15"/>
      <c r="F28" s="15"/>
      <c r="G28" s="15"/>
      <c r="H28" s="15">
        <f t="shared" si="2"/>
        <v>0</v>
      </c>
      <c r="I28" s="16" t="str">
        <f ca="1">IF(C28="samedi","",IF(C28="dimanche","",IF(C28="lundi","",IF(C28="mardi","",IF(C28="mercredi","",IF(C28="jeudi","",SUM(OFFSET(#REF!,(ROW()-4)*5,0,5,1))))))))</f>
        <v/>
      </c>
    </row>
    <row r="29" spans="2:9" x14ac:dyDescent="0.25">
      <c r="B29" s="34">
        <f t="shared" si="3"/>
        <v>42762</v>
      </c>
      <c r="C29" s="2" t="str">
        <f t="shared" si="0"/>
        <v>jeudi</v>
      </c>
      <c r="D29" s="7" t="str">
        <f t="shared" si="1"/>
        <v>Travail</v>
      </c>
      <c r="E29" s="15"/>
      <c r="F29" s="15"/>
      <c r="G29" s="15"/>
      <c r="H29" s="15">
        <f t="shared" si="2"/>
        <v>0</v>
      </c>
      <c r="I29" s="16" t="str">
        <f t="shared" ca="1" si="6"/>
        <v/>
      </c>
    </row>
    <row r="30" spans="2:9" x14ac:dyDescent="0.25">
      <c r="B30" s="34">
        <f t="shared" si="3"/>
        <v>42763</v>
      </c>
      <c r="C30" s="2" t="str">
        <f t="shared" si="0"/>
        <v>vendredi</v>
      </c>
      <c r="D30" s="7" t="str">
        <f t="shared" si="1"/>
        <v>Travail</v>
      </c>
      <c r="E30" s="15"/>
      <c r="F30" s="15"/>
      <c r="G30" s="15"/>
      <c r="H30" s="15">
        <f t="shared" si="2"/>
        <v>0</v>
      </c>
      <c r="I30" s="16">
        <f t="shared" ca="1" si="6"/>
        <v>0</v>
      </c>
    </row>
    <row r="31" spans="2:9" x14ac:dyDescent="0.25">
      <c r="B31" s="34">
        <f t="shared" si="3"/>
        <v>42764</v>
      </c>
      <c r="C31" s="2" t="str">
        <f t="shared" si="0"/>
        <v>samedi</v>
      </c>
      <c r="D31" s="7" t="str">
        <f t="shared" si="1"/>
        <v/>
      </c>
      <c r="E31" s="15"/>
      <c r="F31" s="15"/>
      <c r="G31" s="15"/>
      <c r="H31" s="15" t="str">
        <f t="shared" si="2"/>
        <v/>
      </c>
      <c r="I31" s="16" t="str">
        <f t="shared" ca="1" si="6"/>
        <v/>
      </c>
    </row>
    <row r="32" spans="2:9" x14ac:dyDescent="0.25">
      <c r="B32" s="34">
        <f t="shared" si="3"/>
        <v>42765</v>
      </c>
      <c r="C32" s="2" t="str">
        <f t="shared" si="0"/>
        <v>dimanche</v>
      </c>
      <c r="D32" s="7" t="str">
        <f t="shared" si="1"/>
        <v/>
      </c>
      <c r="E32" s="15"/>
      <c r="F32" s="15"/>
      <c r="G32" s="15"/>
      <c r="H32" s="15" t="str">
        <f t="shared" si="2"/>
        <v/>
      </c>
      <c r="I32" s="16" t="str">
        <f t="shared" ca="1" si="6"/>
        <v/>
      </c>
    </row>
    <row r="33" spans="2:9" ht="15.75" thickBot="1" x14ac:dyDescent="0.3"/>
    <row r="34" spans="2:9" ht="15.75" thickBot="1" x14ac:dyDescent="0.3">
      <c r="B34" s="23"/>
      <c r="C34" s="24"/>
      <c r="D34" s="24"/>
      <c r="E34" s="24"/>
      <c r="F34" s="24"/>
      <c r="G34" s="26">
        <f>SUM(G2:G32)</f>
        <v>2.0833333333333332E-2</v>
      </c>
      <c r="H34" s="26">
        <f>SUM(H2:H32)</f>
        <v>0.37499999999999994</v>
      </c>
      <c r="I34" s="25" t="e">
        <f ca="1">SUM(I2:I32)</f>
        <v>#REF!</v>
      </c>
    </row>
  </sheetData>
  <conditionalFormatting sqref="C2:C32">
    <cfRule type="containsText" dxfId="3" priority="5" operator="containsText" text="samedi">
      <formula>NOT(ISERROR(SEARCH("samedi",C2)))</formula>
    </cfRule>
    <cfRule type="containsText" dxfId="2" priority="4" operator="containsText" text="dimanche">
      <formula>NOT(ISERROR(SEARCH("dimanche",C2)))</formula>
    </cfRule>
  </conditionalFormatting>
  <conditionalFormatting sqref="L1">
    <cfRule type="colorScale" priority="1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D2:D32">
    <cfRule type="containsText" dxfId="1" priority="3" operator="containsText" text="Vacances">
      <formula>NOT(ISERROR(SEARCH("Vacances",D2)))</formula>
    </cfRule>
  </conditionalFormatting>
  <conditionalFormatting sqref="D2:D32 H2:H32">
    <cfRule type="containsBlanks" dxfId="0" priority="1">
      <formula>LEN(TRIM(D2))=0</formula>
    </cfRule>
  </conditionalFormatting>
  <dataValidations disablePrompts="1" count="1">
    <dataValidation type="list" allowBlank="1" showInputMessage="1" showErrorMessage="1" sqref="D2:D32" xr:uid="{00000000-0002-0000-0100-000001000000}">
      <formula1>$O$2:$O$7</formula1>
    </dataValidation>
  </dataValidations>
  <pageMargins left="0.7" right="0.7" top="0.78740157499999996" bottom="0.78740157499999996" header="0.3" footer="0.3"/>
  <pageSetup paperSize="9" orientation="portrait" horizontalDpi="300" verticalDpi="300" r:id="rId1"/>
  <customProperties>
    <customPr name="ORB_SHEETNAME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Résumé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2019-09-03T12:36:25Z</dcterms:created>
  <dcterms:modified xsi:type="dcterms:W3CDTF">2021-01-04T19:42:22Z</dcterms:modified>
</cp:coreProperties>
</file>