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lessandro/Desktop/"/>
    </mc:Choice>
  </mc:AlternateContent>
  <xr:revisionPtr revIDLastSave="0" documentId="13_ncr:1_{E5DB6923-2862-F943-95B8-B16C3215DED8}" xr6:coauthVersionLast="46" xr6:coauthVersionMax="46" xr10:uidLastSave="{00000000-0000-0000-0000-000000000000}"/>
  <bookViews>
    <workbookView xWindow="0" yWindow="500" windowWidth="14380" windowHeight="16260" xr2:uid="{6F6E383A-0372-4A47-B7EB-5EE378E9E3A1}"/>
  </bookViews>
  <sheets>
    <sheet name="Calcul" sheetId="1" r:id="rId1"/>
    <sheet name="Famille Materiaux" sheetId="14" r:id="rId2"/>
    <sheet name="Liste materiaux" sheetId="2" r:id="rId3"/>
    <sheet name="NonFerreux" sheetId="3" r:id="rId4"/>
    <sheet name="Travail Fonte" sheetId="4" r:id="rId5"/>
    <sheet name="Travail Acier" sheetId="13" r:id="rId6"/>
    <sheet name="Plastique" sheetId="5" r:id="rId7"/>
    <sheet name="Textile" sheetId="6" r:id="rId8"/>
    <sheet name="Travail Plastique" sheetId="7" r:id="rId9"/>
    <sheet name="Pack" sheetId="8" r:id="rId10"/>
    <sheet name="Produits chimiques" sheetId="9" r:id="rId11"/>
    <sheet name="Transport" sheetId="10" r:id="rId12"/>
    <sheet name="Recyclage" sheetId="11" r:id="rId13"/>
    <sheet name="Poubelle" sheetId="12" r:id="rId14"/>
  </sheets>
  <definedNames>
    <definedName name="Ferreux">'Liste materiaux'!$B$4:$C$14</definedName>
    <definedName name="NonFerreux">NonFerreux!$A$4:$B$41</definedName>
    <definedName name="Plastique">Plastique!$A$4:$B$70</definedName>
    <definedName name="Textile">Textile!$A$4:$B$75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 l="1"/>
  <c r="F11" i="1"/>
  <c r="F12" i="1"/>
  <c r="F13" i="1"/>
  <c r="F14" i="1"/>
  <c r="F15" i="1"/>
  <c r="F16" i="1"/>
  <c r="F17" i="1"/>
  <c r="F18" i="1"/>
  <c r="F23" i="1"/>
  <c r="F24" i="1"/>
  <c r="F25" i="1"/>
  <c r="F32" i="1" s="1"/>
  <c r="F26" i="1"/>
  <c r="F27" i="1"/>
  <c r="F28" i="1"/>
  <c r="F29" i="1"/>
  <c r="F30" i="1"/>
  <c r="F31" i="1"/>
  <c r="F36" i="1"/>
  <c r="F37" i="1"/>
  <c r="F38" i="1"/>
  <c r="F45" i="1" s="1"/>
  <c r="F39" i="1"/>
  <c r="F40" i="1"/>
  <c r="F41" i="1"/>
  <c r="F42" i="1"/>
  <c r="F43" i="1"/>
  <c r="F44" i="1"/>
  <c r="E15" i="1"/>
  <c r="E11" i="1"/>
  <c r="E16" i="1"/>
  <c r="E17" i="1"/>
  <c r="E12" i="1"/>
  <c r="E14" i="1"/>
  <c r="E13" i="1"/>
  <c r="E18" i="1"/>
  <c r="F19" i="1" l="1"/>
  <c r="F46" i="1" s="1"/>
</calcChain>
</file>

<file path=xl/sharedStrings.xml><?xml version="1.0" encoding="utf-8"?>
<sst xmlns="http://schemas.openxmlformats.org/spreadsheetml/2006/main" count="662" uniqueCount="502">
  <si>
    <t>Total [mPt] (all phases)</t>
  </si>
  <si>
    <t>Total [mPt]</t>
  </si>
  <si>
    <t>Indicator</t>
  </si>
  <si>
    <t>Process</t>
  </si>
  <si>
    <t>Or (moyenne)</t>
  </si>
  <si>
    <t>LDPE</t>
  </si>
  <si>
    <t>ABS</t>
  </si>
  <si>
    <t xml:space="preserve">Production </t>
  </si>
  <si>
    <t>Textile</t>
  </si>
  <si>
    <t>Plastique</t>
  </si>
  <si>
    <t>Date</t>
  </si>
  <si>
    <t>Ferronickel (primaire)</t>
  </si>
  <si>
    <t>Acier Inox 18/8 (moyenne)</t>
  </si>
  <si>
    <t>Acier Inox 18/8 (convertisseur, primaire)</t>
  </si>
  <si>
    <t>Acier Inox Electro 18/8 (secondaire)</t>
  </si>
  <si>
    <t>Ferrochrome</t>
  </si>
  <si>
    <t>Acier électrique non allié ou faiblement allié</t>
  </si>
  <si>
    <t>Acier non allié (convertisseur)</t>
  </si>
  <si>
    <t>Acier faiblement allié (moyen)</t>
  </si>
  <si>
    <t>Acier faiblement allié (convertisseur)</t>
  </si>
  <si>
    <t>Acier de refont</t>
  </si>
  <si>
    <t>Fonte</t>
  </si>
  <si>
    <t>Production de materiaux ferreux (en millipoints per kg)</t>
  </si>
  <si>
    <t>KG</t>
  </si>
  <si>
    <t>Zinc</t>
  </si>
  <si>
    <t>Argent (recyclage de débris)</t>
  </si>
  <si>
    <t>Argent (moyenne)</t>
  </si>
  <si>
    <t>Plaque zinc-titane</t>
  </si>
  <si>
    <t>Rhodium (secondaire)</t>
  </si>
  <si>
    <t>Rhodium (15% secondaire)</t>
  </si>
  <si>
    <t>Platine (secondaire)</t>
  </si>
  <si>
    <t>Platine (5% secondaire)</t>
  </si>
  <si>
    <t>Palladium (3% secondaire)</t>
  </si>
  <si>
    <t>Palladium (secondaire)</t>
  </si>
  <si>
    <t>Nickel</t>
  </si>
  <si>
    <t>Molybdène (primaire)</t>
  </si>
  <si>
    <t>Manganèse (primaire)</t>
  </si>
  <si>
    <t>Magnesium</t>
  </si>
  <si>
    <t>Magnesium (alliage AZ91, moulé sous pression)</t>
  </si>
  <si>
    <t>Magnesium (alliage AZ91)</t>
  </si>
  <si>
    <t>Plomb (secondaire)</t>
  </si>
  <si>
    <t>Plomb (primaire)</t>
  </si>
  <si>
    <t>Plomb (moyenne)</t>
  </si>
  <si>
    <t>Mercure (liquide)</t>
  </si>
  <si>
    <t>Cobalt</t>
  </si>
  <si>
    <t>Chrome (primaire)</t>
  </si>
  <si>
    <t>Étain (primaire)</t>
  </si>
  <si>
    <t>Étain (brasage tendre)</t>
  </si>
  <si>
    <t>Laiton sans cadmium</t>
  </si>
  <si>
    <t>Laiton</t>
  </si>
  <si>
    <t>Lithium</t>
  </si>
  <si>
    <t>Cuivre (secondaire)</t>
  </si>
  <si>
    <t>Cuivre (primaire)</t>
  </si>
  <si>
    <t>Cuivre</t>
  </si>
  <si>
    <t>Gallium de qualité semi-conducteur</t>
  </si>
  <si>
    <t>Bronze</t>
  </si>
  <si>
    <t>Aluminium, primaire, alliage EN AW 5754 (AlMg3) - valeur sous estimé)</t>
  </si>
  <si>
    <t>Aluminium secondaire, recyclé à partir de vieux rebuts</t>
  </si>
  <si>
    <t>Aluminium secondaire, recyclé à partir de nouveux rebuts</t>
  </si>
  <si>
    <t>Aluminium primaire</t>
  </si>
  <si>
    <t>Aluminium (moyenne)</t>
  </si>
  <si>
    <t>Unité</t>
  </si>
  <si>
    <t>Production de materiaux non-ferreux (in millipoints per kg)</t>
  </si>
  <si>
    <t>Trempage</t>
  </si>
  <si>
    <t>Tournage conventionnel (dégrossisage)</t>
  </si>
  <si>
    <t>Tournage conventionnel (finition)</t>
  </si>
  <si>
    <t>Tournage conventionnel</t>
  </si>
  <si>
    <t>Tournage (dégrossissage)</t>
  </si>
  <si>
    <t>Tournage (finition)</t>
  </si>
  <si>
    <t>Tournage</t>
  </si>
  <si>
    <t>Moulage par coulée (sable, basse pression)</t>
  </si>
  <si>
    <t>Moulage à la cire perdue, machine</t>
  </si>
  <si>
    <t>Frisage (finition)</t>
  </si>
  <si>
    <t>Frisage</t>
  </si>
  <si>
    <t>Forage conventionnel</t>
  </si>
  <si>
    <t>Forage</t>
  </si>
  <si>
    <t>A REVOIR</t>
  </si>
  <si>
    <t>m^2</t>
  </si>
  <si>
    <t>Émaillage</t>
  </si>
  <si>
    <t>Processing of metals (in millipoints)</t>
  </si>
  <si>
    <t>Silicone</t>
  </si>
  <si>
    <t>SBR</t>
  </si>
  <si>
    <t>Polybutadiène</t>
  </si>
  <si>
    <t>Latex synthétique</t>
  </si>
  <si>
    <t>Latex</t>
  </si>
  <si>
    <t>Ethylene-propylene-diene monomere vulcanisé</t>
  </si>
  <si>
    <t>Caoutchouc naturel</t>
  </si>
  <si>
    <t>Resine polyester</t>
  </si>
  <si>
    <t>Résine mélamine-formaldéhyde</t>
  </si>
  <si>
    <t>Résine Époxy</t>
  </si>
  <si>
    <t>Résine de phénol-formaldéhyde (PF)</t>
  </si>
  <si>
    <t>PP avec fibres naturelles (Lin)</t>
  </si>
  <si>
    <t>PP avec fibres de carbone</t>
  </si>
  <si>
    <t>PP Avec fibres de verre</t>
  </si>
  <si>
    <t>Polyester avec fibres verre</t>
  </si>
  <si>
    <t>Fibres polyester</t>
  </si>
  <si>
    <t>Fibres de verre</t>
  </si>
  <si>
    <t>Fibres de lin</t>
  </si>
  <si>
    <t>Fibres de carbone</t>
  </si>
  <si>
    <t>Époxy avec fibres polyamide (kevlar)</t>
  </si>
  <si>
    <t>Époxy avec fibres carbone)</t>
  </si>
  <si>
    <t>PLA</t>
  </si>
  <si>
    <t>Bioplastique (amidon modifié)</t>
  </si>
  <si>
    <t>Plastique recyclé (regranulat industriel)</t>
  </si>
  <si>
    <t>Plastique recyclé (regranulat domestique)</t>
  </si>
  <si>
    <t>Plastique recyclé (produit à broyer de mélange indus)</t>
  </si>
  <si>
    <t>Plastique recyclé (produit à broyer de mélange domest)</t>
  </si>
  <si>
    <t>Plastique recyclé (agglomerat plastique industriels)</t>
  </si>
  <si>
    <t>Plastique recyclé (agglomerat plastique domestique)</t>
  </si>
  <si>
    <t>Styrène acrylonitrile (SAN)</t>
  </si>
  <si>
    <t>PVDC (polyvinylidene chloride)</t>
  </si>
  <si>
    <t>PVC (recyclé)</t>
  </si>
  <si>
    <t>PVC (moyen)</t>
  </si>
  <si>
    <t>Polyurèthane (mousse rigide)</t>
  </si>
  <si>
    <t>Polyurèthane (mousse flexible)</t>
  </si>
  <si>
    <t>PTFE (teflon)</t>
  </si>
  <si>
    <t>PS application générale</t>
  </si>
  <si>
    <t>Polystyrène extrudé soufflé HFC-152a</t>
  </si>
  <si>
    <t>Polystyrène extrudé soufflé HFC-134a</t>
  </si>
  <si>
    <t>Polystyrène extrudé soufflé CO2</t>
  </si>
  <si>
    <t>Polystyrène extrudé moyenne</t>
  </si>
  <si>
    <t>Polystyren résistant aux chocs (HIPS)</t>
  </si>
  <si>
    <t>Polystyrène expansé</t>
  </si>
  <si>
    <t>PP recyclé</t>
  </si>
  <si>
    <t>PP</t>
  </si>
  <si>
    <t>PMMA (Plaque)</t>
  </si>
  <si>
    <t>Polymèthyl mètacrylate (PMMA, granulés)</t>
  </si>
  <si>
    <t>PET (recyclé)</t>
  </si>
  <si>
    <t>PET (pour bouteilles)</t>
  </si>
  <si>
    <t>PET</t>
  </si>
  <si>
    <t>LDPE (recyclé)</t>
  </si>
  <si>
    <t>LDPE (film emballage)</t>
  </si>
  <si>
    <t>LDPE (lineaire)</t>
  </si>
  <si>
    <t>HDPE (recyclé)</t>
  </si>
  <si>
    <t>HDPE</t>
  </si>
  <si>
    <t>Polycarbonate recyclé</t>
  </si>
  <si>
    <t>Polycarbonate</t>
  </si>
  <si>
    <t>Polyamide renforcé à la fibre de verre 6.6</t>
  </si>
  <si>
    <t>Polyamide renforcé à la fibre de verre 6</t>
  </si>
  <si>
    <t>Polyamide 6.6</t>
  </si>
  <si>
    <t>Polyamide 6</t>
  </si>
  <si>
    <t>Résine Phénolique</t>
  </si>
  <si>
    <t>EVA</t>
  </si>
  <si>
    <t>ABS recyclé</t>
  </si>
  <si>
    <t>Production of plastic granulate (in millipoints per kg)</t>
  </si>
  <si>
    <t>Soie (textile tricoté)</t>
  </si>
  <si>
    <t>Soie (textile tissé)</t>
  </si>
  <si>
    <t>Soie (fil teinté)</t>
  </si>
  <si>
    <t>Soie (fil)</t>
  </si>
  <si>
    <t>Laine (textile tricoté)</t>
  </si>
  <si>
    <t>Laine (textile tissé)</t>
  </si>
  <si>
    <t>Laine (fil teinté)</t>
  </si>
  <si>
    <t>Laine (fil)</t>
  </si>
  <si>
    <t>Viscose (textile tricoté)</t>
  </si>
  <si>
    <t>Viscose (textile tissé)</t>
  </si>
  <si>
    <t>Viscose (fil teinté)</t>
  </si>
  <si>
    <t>Viscose (fil)</t>
  </si>
  <si>
    <t>PP (textile tricoté recyclé)</t>
  </si>
  <si>
    <t>PP (textile tricoté)</t>
  </si>
  <si>
    <t>PP (textile tissé recyclé)</t>
  </si>
  <si>
    <t>PP (textile tissé)</t>
  </si>
  <si>
    <t>PP (fil teinté recyclé)</t>
  </si>
  <si>
    <t>PP (fil teinté)</t>
  </si>
  <si>
    <t>PP (fil recyclé)</t>
  </si>
  <si>
    <t>PP (fil)</t>
  </si>
  <si>
    <t>Polyester (textile tricoté recyclé)</t>
  </si>
  <si>
    <t>Polyester (textile tricoté)</t>
  </si>
  <si>
    <t>Polyester (textile tissé recyclé)</t>
  </si>
  <si>
    <t>Polyester (textile tissé)</t>
  </si>
  <si>
    <t>Polyester polar recyclé</t>
  </si>
  <si>
    <t>Polyester polar</t>
  </si>
  <si>
    <t>Polyester (fil teinté recyclé)</t>
  </si>
  <si>
    <t>Polyester (fil teinté)</t>
  </si>
  <si>
    <t>Polyester (fil recyclé)</t>
  </si>
  <si>
    <t>Polyester (fil)</t>
  </si>
  <si>
    <t>Nylon (textile tricoté recyclé)</t>
  </si>
  <si>
    <t>Nylon (textile tricoté)</t>
  </si>
  <si>
    <t>Nylon (textile tissé recyclé)</t>
  </si>
  <si>
    <t>Nylon (textile tissé)</t>
  </si>
  <si>
    <t>Nylon (fil teinté recyclé)</t>
  </si>
  <si>
    <t>Nylon (fil teinté)</t>
  </si>
  <si>
    <t>Nylon (fil recyclé)</t>
  </si>
  <si>
    <t>Nylon (fil)</t>
  </si>
  <si>
    <t>Cellulose (textile tricoté)</t>
  </si>
  <si>
    <t>Cellulose (textile tissé)</t>
  </si>
  <si>
    <t>Cellulose (fil teinté)</t>
  </si>
  <si>
    <t>Cellulose (fil)</t>
  </si>
  <si>
    <t>Lin (textile tricoté)</t>
  </si>
  <si>
    <t>Lin (textile tissé)</t>
  </si>
  <si>
    <t>Lin (fil teinté)</t>
  </si>
  <si>
    <t xml:space="preserve">Lin (fil) </t>
  </si>
  <si>
    <t>Cuir (tannage végétal)</t>
  </si>
  <si>
    <t>Cuir</t>
  </si>
  <si>
    <t>Similicuit</t>
  </si>
  <si>
    <t>Coton (textile tricoté)</t>
  </si>
  <si>
    <t>Coton (textile tissé)</t>
  </si>
  <si>
    <t>Coton (sil teinté)</t>
  </si>
  <si>
    <t>Coton (fil)</t>
  </si>
  <si>
    <t>Jute (textile)</t>
  </si>
  <si>
    <t>Jute (fil)</t>
  </si>
  <si>
    <t>Chanvre (textile tricoté)</t>
  </si>
  <si>
    <t>Chanvre (textile tissé)</t>
  </si>
  <si>
    <t>Chanvre (fil teinté)</t>
  </si>
  <si>
    <t>Chanvre (fil)</t>
  </si>
  <si>
    <t>Élasthanne (textile tricoté)</t>
  </si>
  <si>
    <t>Élasthanne (textile tissé)</t>
  </si>
  <si>
    <t>Élasthanne (fil teinté)</t>
  </si>
  <si>
    <t>Élasthanne (fil)</t>
  </si>
  <si>
    <t>Denim (textile tissé)</t>
  </si>
  <si>
    <t>Viscose bambou (textilée tricoté)</t>
  </si>
  <si>
    <t>Viscose bambou (textilé tissé)</t>
  </si>
  <si>
    <t>Viscose bambou (fil teinté)</t>
  </si>
  <si>
    <t>Viscose bambou (fil)</t>
  </si>
  <si>
    <t>Acryl (textyle tricoté)</t>
  </si>
  <si>
    <t>Acryl (textile tissé)</t>
  </si>
  <si>
    <t>Acryl (fil teinté)</t>
  </si>
  <si>
    <t>Acryl (fil)</t>
  </si>
  <si>
    <t>Production of textiles granulate (in millipoints per kg)</t>
  </si>
  <si>
    <t>per kg material, but without production of material</t>
  </si>
  <si>
    <t>Vacuum-forming</t>
  </si>
  <si>
    <t>per m welded length</t>
  </si>
  <si>
    <t>Ultrasonic welding</t>
  </si>
  <si>
    <t>per kg, without production of PUR and possible other components</t>
  </si>
  <si>
    <t>React.Inj.Moulding-PUR</t>
  </si>
  <si>
    <t>per kg</t>
  </si>
  <si>
    <t>Pressure forming</t>
  </si>
  <si>
    <t>per dm3 machined material, without production of lost material</t>
  </si>
  <si>
    <t>Milling,turning,drilling</t>
  </si>
  <si>
    <t>per kg PVC, PC, without production of material</t>
  </si>
  <si>
    <t>Injection moulding – 2</t>
  </si>
  <si>
    <t>per kg PE, PP, PS, ABS, without production of material</t>
  </si>
  <si>
    <t>Injection moulding – 1</t>
  </si>
  <si>
    <t>per kg PVC granulate, but without production of PVC</t>
  </si>
  <si>
    <t>Calandering PVC foil</t>
  </si>
  <si>
    <t>per kg PE granulate, but without production of PE. Foil to be used for bags</t>
  </si>
  <si>
    <t>Blow foil extrusion PE</t>
  </si>
  <si>
    <t>Description</t>
  </si>
  <si>
    <t>Processing of plastics (in millipoints)</t>
  </si>
  <si>
    <t>Packaging glass containing 55% recycled glass</t>
  </si>
  <si>
    <t>Glass (white)</t>
  </si>
  <si>
    <t>Packaging glass containing 99% recycled glass</t>
  </si>
  <si>
    <t>Glass (green)</t>
  </si>
  <si>
    <t>Packaging glass containing 61% recycled glass</t>
  </si>
  <si>
    <t>Glass (brown)</t>
  </si>
  <si>
    <t>Containing 65% waste paper, CO2 absorption in growth stage disregarded</t>
  </si>
  <si>
    <t>Paper</t>
  </si>
  <si>
    <t>CO2 absorption in growth stage disregarded</t>
  </si>
  <si>
    <t>Packaging carton</t>
  </si>
  <si>
    <t>Production of packaging materials (in millipoints per kg)</t>
  </si>
  <si>
    <t>Used for absorption processes and in detergents</t>
  </si>
  <si>
    <t>Zeolite</t>
  </si>
  <si>
    <t>Processing only; effects on groundwater table (if any) disregarded</t>
  </si>
  <si>
    <t>Water demineralized</t>
  </si>
  <si>
    <t>Water decarbonized</t>
  </si>
  <si>
    <t>Used in fertilisers</t>
  </si>
  <si>
    <t>Ureum</t>
  </si>
  <si>
    <t>Na2CO3. Used in detergents</t>
  </si>
  <si>
    <t>Soda</t>
  </si>
  <si>
    <t>Used in the manufacture of silica gel, detergent manufacture and metal cleaning</t>
  </si>
  <si>
    <t>Silicate (waterglass)</t>
  </si>
  <si>
    <t>Production of R22 only! Emission of 1 kg R22 to air gives 8400 mPt</t>
  </si>
  <si>
    <t>R22 (coolant)</t>
  </si>
  <si>
    <t>Production of R134a only! Emission of 1 kg R134a to air gives 7300 mPt</t>
  </si>
  <si>
    <t>R134a (coolant)</t>
  </si>
  <si>
    <t>Used as an anti-freeze, and as solvent</t>
  </si>
  <si>
    <t>Propylene glycol</t>
  </si>
  <si>
    <t>H3PO4. Used in preparation of fertiliser</t>
  </si>
  <si>
    <t>Phosphoric acid</t>
  </si>
  <si>
    <t>Oxygen gas.</t>
  </si>
  <si>
    <t>O2</t>
  </si>
  <si>
    <t>HNO3. Used for staining metals</t>
  </si>
  <si>
    <t>Nitric acid</t>
  </si>
  <si>
    <t>Caustic soda</t>
  </si>
  <si>
    <t>NaOH</t>
  </si>
  <si>
    <t>Sodium chloride</t>
  </si>
  <si>
    <t>NaCl</t>
  </si>
  <si>
    <t>Nitrogen gas. Used as an inert atmosphere</t>
  </si>
  <si>
    <t>N2</t>
  </si>
  <si>
    <t>Fluoric acid</t>
  </si>
  <si>
    <t>HF</t>
  </si>
  <si>
    <t>Hydrochloric acid, used for processing of metals and cleaning</t>
  </si>
  <si>
    <t>HCl</t>
  </si>
  <si>
    <t>Sulphuric acid. Used for cleaning and staining</t>
  </si>
  <si>
    <t>H2SO4</t>
  </si>
  <si>
    <t>Hydrogen gas. Used for reduction processes</t>
  </si>
  <si>
    <t>H2</t>
  </si>
  <si>
    <t>Production of fuel only. Combustion excluded!</t>
  </si>
  <si>
    <t>Fuel diesel</t>
  </si>
  <si>
    <t>Fuel petrol unleaded</t>
  </si>
  <si>
    <t>Fuel oil</t>
  </si>
  <si>
    <t>Used as industrial solvent and cleaning agent</t>
  </si>
  <si>
    <t>Ethylene oxide/glycol</t>
  </si>
  <si>
    <t>Used as plasticizer for softening PVC</t>
  </si>
  <si>
    <t>Dimethyl p-phthalate</t>
  </si>
  <si>
    <t>Cl2. Produced with diaphragm production process (modern technology)</t>
  </si>
  <si>
    <t>Chlorine</t>
  </si>
  <si>
    <t>Average value for production of organic chemicals</t>
  </si>
  <si>
    <t>Chemicals organic</t>
  </si>
  <si>
    <t>Average value for production of inorganic chemicals</t>
  </si>
  <si>
    <t>Chemicals inorganic</t>
  </si>
  <si>
    <t>Used for colouring and as filler</t>
  </si>
  <si>
    <t>Carbon black</t>
  </si>
  <si>
    <t>Used in cat litter, porcelain etc.</t>
  </si>
  <si>
    <t>Bentonite</t>
  </si>
  <si>
    <t>Inert gas, used in light bulbs, welding of reactive metals like aluminium</t>
  </si>
  <si>
    <t>Argon</t>
  </si>
  <si>
    <t>NH3</t>
  </si>
  <si>
    <t>Ammonia</t>
  </si>
  <si>
    <t>Production of chemicals and others (in millipoints per kg)</t>
  </si>
  <si>
    <t>Air transport in a Boeing 767 or MD 11 with 71% load (Average of all flights)</t>
  </si>
  <si>
    <t>Intercontinental air transport</t>
  </si>
  <si>
    <t>Air transport in a Boeing 747 with 78% load (Average of all flights)</t>
  </si>
  <si>
    <t>Air transport in a Boeing 737 with 62% load (Average of all flights)</t>
  </si>
  <si>
    <t>Continental air transport</t>
  </si>
  <si>
    <t>Air transport with 78% load (Average of all flights)</t>
  </si>
  <si>
    <t>Average air transport</t>
  </si>
  <si>
    <t>Water transport with 70% load (European average including return)</t>
  </si>
  <si>
    <t>Freighter oceanic</t>
  </si>
  <si>
    <t>Freighter inland</t>
  </si>
  <si>
    <t>Water transport with 54% load (European average including return)</t>
  </si>
  <si>
    <t>Tanker oceanic</t>
  </si>
  <si>
    <t>Water transport with 65% load (European average including return)</t>
  </si>
  <si>
    <t>Tanker inland</t>
  </si>
  <si>
    <t>Rail transport, 20% diesel and 80% electric trains</t>
  </si>
  <si>
    <t>Rail transport</t>
  </si>
  <si>
    <t>Road transport per km</t>
  </si>
  <si>
    <t>Passenger car W-Europe</t>
  </si>
  <si>
    <t>Road transport with 50% load (European average including return)</t>
  </si>
  <si>
    <t>Truck 40t</t>
  </si>
  <si>
    <t>Road transport per m3km. Use when volume in stead of load is limiting factor</t>
  </si>
  <si>
    <t>Truck 28t (volume)</t>
  </si>
  <si>
    <t>Road transport with 40% load (European average including return)</t>
  </si>
  <si>
    <t>Truck 28t</t>
  </si>
  <si>
    <t>Truck 16t</t>
  </si>
  <si>
    <t>Road transport with 30% load, 33% petrol unleaded, 38% petrol leaded, 29% diesel (38% without catalyst) (European average including return)</t>
  </si>
  <si>
    <t>Delivery van &lt;3.5t</t>
  </si>
  <si>
    <t>Transport (in millipoints per tkm)</t>
  </si>
  <si>
    <t>Recycling avoids primary steel production</t>
  </si>
  <si>
    <t>Recycling Ferro metals</t>
  </si>
  <si>
    <t>Recycling avoids primary aluminium.</t>
  </si>
  <si>
    <t>Recycling Aluminium</t>
  </si>
  <si>
    <t>Recycling avoids virgin glass production</t>
  </si>
  <si>
    <t>Recycling Glass</t>
  </si>
  <si>
    <t>Recycling avoids virgin cardboard production</t>
  </si>
  <si>
    <t>Recycling Cardboard</t>
  </si>
  <si>
    <t>Recycling avoids virgin paper production</t>
  </si>
  <si>
    <t>Recycling Paper</t>
  </si>
  <si>
    <t>if not mixed with other plastics</t>
  </si>
  <si>
    <t>Recycling PVC</t>
  </si>
  <si>
    <t>Recycling PS</t>
  </si>
  <si>
    <t>Recycling PP</t>
  </si>
  <si>
    <t>Recycling PE</t>
  </si>
  <si>
    <t>Recycling of waste (in millipoints per kg)</t>
  </si>
  <si>
    <t>52% separation by consumers</t>
  </si>
  <si>
    <t>Glass</t>
  </si>
  <si>
    <t>44% separation by consumers</t>
  </si>
  <si>
    <t>Cardboard</t>
  </si>
  <si>
    <t>Separation by consumers of waste for recycling (average European scenario)</t>
  </si>
  <si>
    <t>Household waste</t>
  </si>
  <si>
    <t>Municipal waste Glass</t>
  </si>
  <si>
    <t>Valid for primary aluminium only!</t>
  </si>
  <si>
    <t>Municipal waste Aluminium</t>
  </si>
  <si>
    <t>Valid for primary steel only!</t>
  </si>
  <si>
    <t>Municipal waste ECCS steel</t>
  </si>
  <si>
    <t>Municipal waste Cardboard</t>
  </si>
  <si>
    <t>Municipal waste Paper</t>
  </si>
  <si>
    <t>Municipal waste PVDC</t>
  </si>
  <si>
    <t>Municipal waste PVC</t>
  </si>
  <si>
    <t>Municipal waste Nylon</t>
  </si>
  <si>
    <t>Not valid for foam products</t>
  </si>
  <si>
    <t>Municipal waste PS</t>
  </si>
  <si>
    <t>Municipal waste PET</t>
  </si>
  <si>
    <t>Municipal waste PP</t>
  </si>
  <si>
    <t>Municipal waste PE</t>
  </si>
  <si>
    <t>In Europe, 22% of municipal waste is incinerated, 78% is landfilled. Indicator is not valid for voluminous waste and secondary materials</t>
  </si>
  <si>
    <t>Municipal waste</t>
  </si>
  <si>
    <t>Landfill of volume per m3, use for voluminous waste, like foam and products</t>
  </si>
  <si>
    <t>Landfill of 1 m3 volume</t>
  </si>
  <si>
    <t>Almost inert material on landfill, indicator is valid for primary and recycled alu.</t>
  </si>
  <si>
    <t>Landfill Aluminium</t>
  </si>
  <si>
    <t>Almost inert material on landfill, indicator can be used for ferro metals</t>
  </si>
  <si>
    <t>Landfill Steel</t>
  </si>
  <si>
    <t>Almost inert material, indicator can also be used for other inert materials</t>
  </si>
  <si>
    <t>Landfill Glass</t>
  </si>
  <si>
    <t>CO2 and methane emission disregarded</t>
  </si>
  <si>
    <t>Landfill Cardboard</t>
  </si>
  <si>
    <t>Landfill Paper</t>
  </si>
  <si>
    <t>Landfill PVDC</t>
  </si>
  <si>
    <t>Excluding leaching of metal stabilizer</t>
  </si>
  <si>
    <t>Landfill PVC</t>
  </si>
  <si>
    <t>Landfill Nylon</t>
  </si>
  <si>
    <t>Landfill of foam like PUR with 100kg/m3</t>
  </si>
  <si>
    <t>Landfill foam 100kg/m3</t>
  </si>
  <si>
    <t>Landfill of foam like PUR with 20kg/m3</t>
  </si>
  <si>
    <t>Landfill foam 20kg/m3</t>
  </si>
  <si>
    <t>PS foam, 40 kg/m3, large volume</t>
  </si>
  <si>
    <t>Landfill EPS foam</t>
  </si>
  <si>
    <t>Indicator can also be used for landfill of ABS</t>
  </si>
  <si>
    <t>Landfill PS</t>
  </si>
  <si>
    <t>Landfill PET</t>
  </si>
  <si>
    <t>Landfill PP</t>
  </si>
  <si>
    <t>Landfill PE</t>
  </si>
  <si>
    <t>Controlled landfill site. 78% of municipal waste in Europe is landfilled</t>
  </si>
  <si>
    <t>Landfill</t>
  </si>
  <si>
    <t>Almost inert material, indicator can be used for other inert materials</t>
  </si>
  <si>
    <t>Incineration Glass</t>
  </si>
  <si>
    <t>15% magnetic separation for recycling, avoiding primary aluminium</t>
  </si>
  <si>
    <t>Incineration Aluminium</t>
  </si>
  <si>
    <t>40% magnetic separation for recycling, avoiding crude iron (European average)</t>
  </si>
  <si>
    <t>Incineration Steel</t>
  </si>
  <si>
    <t>High energy yield CO2 emission disregarded</t>
  </si>
  <si>
    <t>Incineration Cardboard</t>
  </si>
  <si>
    <t>Incineration Paper</t>
  </si>
  <si>
    <t>Relatively low energy yield</t>
  </si>
  <si>
    <t>Incineration PVDC</t>
  </si>
  <si>
    <t>Incineration PVC</t>
  </si>
  <si>
    <t>Incineration Nylon</t>
  </si>
  <si>
    <t>Relatively low energy yield, can also be used for ABS, HIPS, GPPS, EPS</t>
  </si>
  <si>
    <t>Incineration PS</t>
  </si>
  <si>
    <t>Incineration PET</t>
  </si>
  <si>
    <t>Indicator can be used for all types of PUR</t>
  </si>
  <si>
    <t>Incineration PUR</t>
  </si>
  <si>
    <t>Incineration PP</t>
  </si>
  <si>
    <t>Indicator can be used for both HDPE and LDPE</t>
  </si>
  <si>
    <t>Incineration PE</t>
  </si>
  <si>
    <t>Incineration in a waste incineration plant in Europe. Average scenario for energy recovery. 22% of municipal waste in Europe is incinerated</t>
  </si>
  <si>
    <t>Incineration</t>
  </si>
  <si>
    <t>Waste treatment (in millipoints per kg)</t>
  </si>
  <si>
    <t>Materiel</t>
  </si>
  <si>
    <t>Type process</t>
  </si>
  <si>
    <t>Indicateur</t>
  </si>
  <si>
    <t>Unité de mesure</t>
  </si>
  <si>
    <t>Resultat</t>
  </si>
  <si>
    <t>Quantité</t>
  </si>
  <si>
    <t>Type ou process</t>
  </si>
  <si>
    <t>Produit ou composant</t>
  </si>
  <si>
    <t>Projet</t>
  </si>
  <si>
    <t>Auteur</t>
  </si>
  <si>
    <t>Notes et conclusions</t>
  </si>
  <si>
    <t>Materiaux, traitements, transport et energie</t>
  </si>
  <si>
    <t>Utilisation</t>
  </si>
  <si>
    <t>Transport, energie et materiaux supplementaires</t>
  </si>
  <si>
    <t>Dechets</t>
  </si>
  <si>
    <t>Traitement des dechets selon materiel et methode</t>
  </si>
  <si>
    <t>ajourage/découpe</t>
  </si>
  <si>
    <t>cm² </t>
  </si>
  <si>
    <t>0.01</t>
  </si>
  <si>
    <t>chromage de plaque – chrome noir  </t>
  </si>
  <si>
    <t>m² </t>
  </si>
  <si>
    <t>cintrage  </t>
  </si>
  <si>
    <t>cm </t>
  </si>
  <si>
    <t>0.2</t>
  </si>
  <si>
    <t>découpe au laser  </t>
  </si>
  <si>
    <t>m </t>
  </si>
  <si>
    <t>émaillage  </t>
  </si>
  <si>
    <t>emboutissage profond, opération en un seul passage  </t>
  </si>
  <si>
    <t>kg </t>
  </si>
  <si>
    <t>emboutissage profond, opération entièrement automatisée  </t>
  </si>
  <si>
    <t>filage par choc à chaud 1 passage  </t>
  </si>
  <si>
    <t>filage par choc à chaud, 1 passage  </t>
  </si>
  <si>
    <t>filage par choc à chaud, chaque passage supplémentaire  </t>
  </si>
  <si>
    <t>filage par choc à froid, 1 passage  </t>
  </si>
  <si>
    <t>filage par choc à froid, chaque passage supplémentaire  </t>
  </si>
  <si>
    <t>forage, CNC  </t>
  </si>
  <si>
    <t>forage, conventionnel  </t>
  </si>
  <si>
    <t>fraisage (moyenne)  </t>
  </si>
  <si>
    <t>laminage à chaud </t>
  </si>
  <si>
    <t>laminage à froid </t>
  </si>
  <si>
    <t>moulage à la cire perdue, machine  </t>
  </si>
  <si>
    <t>moulage par compression   </t>
  </si>
  <si>
    <t>moulage par coulée (sable, basse pression)  </t>
  </si>
  <si>
    <t>profilage </t>
  </si>
  <si>
    <t>revêtement en poudre </t>
  </si>
  <si>
    <t>soudage à l’arc  </t>
  </si>
  <si>
    <t>soudage par points  </t>
  </si>
  <si>
    <t>pt </t>
  </si>
  <si>
    <t>soudage ultrasons</t>
  </si>
  <si>
    <t>soudure au gaz (autogène) </t>
  </si>
  <si>
    <t>tirage de tuyaux</t>
  </si>
  <si>
    <t>tournage CNC  </t>
  </si>
  <si>
    <t>tournage, CNC, principalement de la finition  </t>
  </si>
  <si>
    <t>tournage, CNC, principalement du dégrossissage  </t>
  </si>
  <si>
    <t>tournage, conventionnel  </t>
  </si>
  <si>
    <t>tournage, conventionnel, principalement de la finition  </t>
  </si>
  <si>
    <t>tournage, conventionnel, principalement du dégrossissage  </t>
  </si>
  <si>
    <t>tréfilage</t>
  </si>
  <si>
    <t>trempage  </t>
  </si>
  <si>
    <t>usinage au laser, avec laser au CO2, puissance 2000 W   </t>
  </si>
  <si>
    <t>heure </t>
  </si>
  <si>
    <t>usinage au laser, avec laser au CO2, puissance 3200 W   </t>
  </si>
  <si>
    <t>usinage au laser, avec laser au CO2, puissance 5000 W   </t>
  </si>
  <si>
    <t>usinage au laser, avec laser YAG, puissance 200 W   </t>
  </si>
  <si>
    <t>usinage au laser, avec laser YAG, puissance 500 W   </t>
  </si>
  <si>
    <t>usinage au laser, avec laser YAG, puissance 50 W   </t>
  </si>
  <si>
    <t>zingage en bande (continu)  </t>
  </si>
  <si>
    <t>zingage, pièces (galvanisation par immersion à chaud)  </t>
  </si>
  <si>
    <t>zingage, pièces (galvanisation par immersion à chaud, épaisseur supplémentaire) </t>
  </si>
  <si>
    <t>v</t>
  </si>
  <si>
    <t>FER</t>
  </si>
  <si>
    <t>NON FERREUX</t>
  </si>
  <si>
    <t>Fer</t>
  </si>
  <si>
    <t>Non Ferreux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</si>
</sst>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E+00"/>
  </numFmts>
  <fonts count="15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indexed="22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b/>
      <sz val="10"/>
      <name val="Arial"/>
      <family val="2"/>
    </font>
    <font>
      <sz val="11"/>
      <color rgb="FFFF0000"/>
      <name val="Calibri (Corps)"/>
    </font>
    <font>
      <sz val="14"/>
      <color theme="1"/>
      <name val="Trebuchet MS"/>
      <family val="2"/>
    </font>
    <font>
      <b/>
      <sz val="14"/>
      <color theme="1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rgb="FF213E90"/>
        <bgColor indexed="64"/>
      </patternFill>
    </fill>
    <fill>
      <patternFill patternType="solid">
        <fgColor rgb="FF24AFC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2" fontId="1" fillId="2" borderId="1" xfId="0" applyNumberFormat="1" applyFont="1" applyFill="1" applyBorder="1" applyAlignment="1">
      <alignment vertical="top" wrapText="1"/>
    </xf>
    <xf numFmtId="164" fontId="3" fillId="2" borderId="1" xfId="0" applyNumberFormat="1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2" fontId="3" fillId="2" borderId="1" xfId="0" applyNumberFormat="1" applyFont="1" applyFill="1" applyBorder="1" applyAlignment="1">
      <alignment vertical="top" wrapText="1"/>
    </xf>
    <xf numFmtId="2" fontId="4" fillId="3" borderId="2" xfId="0" applyNumberFormat="1" applyFont="1" applyFill="1" applyBorder="1" applyAlignment="1">
      <alignment vertical="top" wrapText="1"/>
    </xf>
    <xf numFmtId="164" fontId="5" fillId="3" borderId="2" xfId="0" applyNumberFormat="1" applyFont="1" applyFill="1" applyBorder="1" applyAlignment="1">
      <alignment vertical="top" wrapText="1"/>
    </xf>
    <xf numFmtId="0" fontId="5" fillId="3" borderId="2" xfId="0" applyFont="1" applyFill="1" applyBorder="1" applyAlignment="1">
      <alignment horizontal="right" vertical="top" wrapText="1"/>
    </xf>
    <xf numFmtId="2" fontId="5" fillId="3" borderId="2" xfId="0" applyNumberFormat="1" applyFont="1" applyFill="1" applyBorder="1" applyAlignment="1">
      <alignment vertical="top" wrapText="1"/>
    </xf>
    <xf numFmtId="2" fontId="6" fillId="4" borderId="3" xfId="0" applyNumberFormat="1" applyFont="1" applyFill="1" applyBorder="1" applyAlignment="1">
      <alignment vertical="top" wrapText="1"/>
    </xf>
    <xf numFmtId="164" fontId="6" fillId="0" borderId="4" xfId="0" applyNumberFormat="1" applyFont="1" applyBorder="1" applyAlignment="1" applyProtection="1">
      <alignment vertical="top" wrapText="1"/>
      <protection locked="0"/>
    </xf>
    <xf numFmtId="0" fontId="6" fillId="0" borderId="4" xfId="0" applyFont="1" applyBorder="1" applyAlignment="1" applyProtection="1">
      <alignment horizontal="right" vertical="top" wrapText="1"/>
      <protection locked="0"/>
    </xf>
    <xf numFmtId="2" fontId="6" fillId="0" borderId="4" xfId="0" applyNumberFormat="1" applyFont="1" applyBorder="1" applyAlignment="1" applyProtection="1">
      <alignment vertical="top" wrapText="1"/>
      <protection locked="0"/>
    </xf>
    <xf numFmtId="0" fontId="7" fillId="0" borderId="4" xfId="0" applyFont="1" applyBorder="1" applyAlignment="1" applyProtection="1">
      <alignment vertical="top" wrapText="1"/>
      <protection locked="0"/>
    </xf>
    <xf numFmtId="164" fontId="6" fillId="0" borderId="3" xfId="0" applyNumberFormat="1" applyFont="1" applyBorder="1" applyAlignment="1" applyProtection="1">
      <alignment vertical="top" wrapText="1"/>
      <protection locked="0"/>
    </xf>
    <xf numFmtId="0" fontId="6" fillId="0" borderId="3" xfId="0" applyFont="1" applyBorder="1" applyAlignment="1" applyProtection="1">
      <alignment horizontal="right" vertical="top" wrapText="1"/>
      <protection locked="0"/>
    </xf>
    <xf numFmtId="2" fontId="6" fillId="0" borderId="3" xfId="0" applyNumberFormat="1" applyFont="1" applyBorder="1" applyAlignment="1" applyProtection="1">
      <alignment vertical="top" wrapText="1"/>
      <protection locked="0"/>
    </xf>
    <xf numFmtId="0" fontId="6" fillId="0" borderId="4" xfId="0" applyFont="1" applyBorder="1" applyAlignment="1" applyProtection="1">
      <alignment vertical="top" wrapText="1"/>
      <protection locked="0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164" fontId="6" fillId="0" borderId="2" xfId="0" applyNumberFormat="1" applyFont="1" applyBorder="1" applyAlignment="1" applyProtection="1">
      <alignment vertical="top" wrapText="1"/>
      <protection locked="0"/>
    </xf>
    <xf numFmtId="0" fontId="6" fillId="0" borderId="2" xfId="0" applyFont="1" applyBorder="1" applyAlignment="1" applyProtection="1">
      <alignment horizontal="right" vertical="top" wrapText="1"/>
      <protection locked="0"/>
    </xf>
    <xf numFmtId="2" fontId="6" fillId="0" borderId="2" xfId="0" applyNumberFormat="1" applyFont="1" applyBorder="1" applyAlignment="1" applyProtection="1">
      <alignment vertical="top" wrapText="1"/>
      <protection locked="0"/>
    </xf>
    <xf numFmtId="2" fontId="9" fillId="4" borderId="3" xfId="0" applyNumberFormat="1" applyFont="1" applyFill="1" applyBorder="1" applyAlignment="1">
      <alignment vertical="top" wrapText="1"/>
    </xf>
    <xf numFmtId="164" fontId="9" fillId="0" borderId="3" xfId="0" applyNumberFormat="1" applyFont="1" applyBorder="1" applyAlignment="1" applyProtection="1">
      <alignment vertical="top" wrapText="1"/>
      <protection locked="0"/>
    </xf>
    <xf numFmtId="0" fontId="9" fillId="0" borderId="2" xfId="0" applyFont="1" applyBorder="1" applyAlignment="1" applyProtection="1">
      <alignment horizontal="right" vertical="top" wrapText="1"/>
      <protection locked="0"/>
    </xf>
    <xf numFmtId="2" fontId="9" fillId="0" borderId="2" xfId="0" applyNumberFormat="1" applyFont="1" applyBorder="1" applyAlignment="1" applyProtection="1">
      <alignment vertical="top" wrapText="1"/>
      <protection locked="0"/>
    </xf>
    <xf numFmtId="0" fontId="9" fillId="0" borderId="2" xfId="0" applyFont="1" applyBorder="1" applyAlignment="1" applyProtection="1">
      <alignment vertical="top" wrapText="1"/>
      <protection locked="0"/>
    </xf>
    <xf numFmtId="0" fontId="9" fillId="0" borderId="3" xfId="0" applyFont="1" applyBorder="1" applyAlignment="1" applyProtection="1">
      <alignment horizontal="right" vertical="top" wrapText="1"/>
      <protection locked="0"/>
    </xf>
    <xf numFmtId="2" fontId="9" fillId="0" borderId="3" xfId="0" applyNumberFormat="1" applyFont="1" applyBorder="1" applyAlignment="1" applyProtection="1">
      <alignment vertical="top" wrapText="1"/>
      <protection locked="0"/>
    </xf>
    <xf numFmtId="0" fontId="9" fillId="0" borderId="4" xfId="0" applyFont="1" applyBorder="1" applyAlignment="1" applyProtection="1">
      <alignment vertical="top" wrapText="1"/>
      <protection locked="0"/>
    </xf>
    <xf numFmtId="165" fontId="9" fillId="0" borderId="3" xfId="0" applyNumberFormat="1" applyFont="1" applyBorder="1" applyAlignment="1" applyProtection="1">
      <alignment horizontal="right" vertical="top" wrapText="1"/>
      <protection locked="0"/>
    </xf>
    <xf numFmtId="0" fontId="9" fillId="5" borderId="9" xfId="0" applyFont="1" applyFill="1" applyBorder="1" applyAlignment="1">
      <alignment vertical="top" wrapText="1"/>
    </xf>
    <xf numFmtId="0" fontId="9" fillId="5" borderId="3" xfId="0" applyFont="1" applyFill="1" applyBorder="1" applyProtection="1">
      <protection locked="0"/>
    </xf>
    <xf numFmtId="0" fontId="9" fillId="5" borderId="5" xfId="0" applyFont="1" applyFill="1" applyBorder="1" applyProtection="1">
      <protection locked="0"/>
    </xf>
    <xf numFmtId="0" fontId="10" fillId="5" borderId="6" xfId="0" applyFont="1" applyFill="1" applyBorder="1" applyAlignment="1" applyProtection="1">
      <alignment vertical="top" wrapText="1"/>
      <protection locked="0"/>
    </xf>
    <xf numFmtId="0" fontId="9" fillId="5" borderId="7" xfId="0" applyFont="1" applyFill="1" applyBorder="1"/>
    <xf numFmtId="0" fontId="9" fillId="5" borderId="8" xfId="0" applyFont="1" applyFill="1" applyBorder="1"/>
    <xf numFmtId="0" fontId="9" fillId="0" borderId="0" xfId="0" applyFont="1"/>
    <xf numFmtId="0" fontId="9" fillId="4" borderId="10" xfId="0" applyFont="1" applyFill="1" applyBorder="1"/>
    <xf numFmtId="0" fontId="9" fillId="0" borderId="10" xfId="0" applyFont="1" applyBorder="1"/>
    <xf numFmtId="0" fontId="8" fillId="0" borderId="10" xfId="0" applyFont="1" applyBorder="1"/>
    <xf numFmtId="0" fontId="8" fillId="0" borderId="0" xfId="0" applyFont="1"/>
    <xf numFmtId="0" fontId="11" fillId="0" borderId="0" xfId="0" applyFont="1"/>
    <xf numFmtId="0" fontId="12" fillId="0" borderId="0" xfId="0" applyFont="1"/>
    <xf numFmtId="0" fontId="8" fillId="0" borderId="11" xfId="0" applyFont="1" applyBorder="1"/>
    <xf numFmtId="0" fontId="9" fillId="0" borderId="10" xfId="0" quotePrefix="1" applyFont="1" applyBorder="1" applyAlignment="1">
      <alignment horizontal="left"/>
    </xf>
    <xf numFmtId="0" fontId="9" fillId="5" borderId="8" xfId="0" applyFont="1" applyFill="1" applyBorder="1" applyAlignment="1">
      <alignment horizontal="left" vertical="top" wrapText="1"/>
    </xf>
    <xf numFmtId="0" fontId="9" fillId="5" borderId="7" xfId="0" applyFont="1" applyFill="1" applyBorder="1" applyAlignment="1">
      <alignment horizontal="left" vertical="top" wrapText="1"/>
    </xf>
    <xf numFmtId="0" fontId="9" fillId="5" borderId="0" xfId="0" applyFont="1" applyFill="1" applyBorder="1" applyAlignment="1">
      <alignment horizontal="left" vertical="top" wrapText="1"/>
    </xf>
    <xf numFmtId="0" fontId="9" fillId="5" borderId="12" xfId="0" applyFont="1" applyFill="1" applyBorder="1" applyAlignment="1">
      <alignment horizontal="left" vertical="top" wrapText="1"/>
    </xf>
    <xf numFmtId="0" fontId="0" fillId="0" borderId="0" xfId="0" applyBorder="1"/>
    <xf numFmtId="0" fontId="9" fillId="5" borderId="5" xfId="0" applyFont="1" applyFill="1" applyBorder="1" applyAlignment="1">
      <alignment horizontal="left" vertical="top" wrapText="1"/>
    </xf>
    <xf numFmtId="0" fontId="9" fillId="5" borderId="3" xfId="0" applyFont="1" applyFill="1" applyBorder="1" applyAlignment="1">
      <alignment horizontal="left" vertical="top" wrapText="1"/>
    </xf>
    <xf numFmtId="0" fontId="0" fillId="0" borderId="3" xfId="0" applyBorder="1"/>
    <xf numFmtId="0" fontId="9" fillId="0" borderId="1" xfId="0" applyFont="1" applyBorder="1" applyAlignment="1" applyProtection="1">
      <alignment vertical="top" wrapText="1"/>
      <protection locked="0"/>
    </xf>
    <xf numFmtId="0" fontId="6" fillId="5" borderId="8" xfId="0" applyFont="1" applyFill="1" applyBorder="1" applyAlignment="1">
      <alignment vertical="top" wrapText="1"/>
    </xf>
    <xf numFmtId="0" fontId="6" fillId="5" borderId="7" xfId="0" applyFont="1" applyFill="1" applyBorder="1" applyAlignment="1">
      <alignment vertical="top" wrapText="1"/>
    </xf>
    <xf numFmtId="0" fontId="6" fillId="5" borderId="0" xfId="0" applyFont="1" applyFill="1" applyBorder="1" applyAlignment="1">
      <alignment horizontal="left" vertical="top" wrapText="1"/>
    </xf>
    <xf numFmtId="0" fontId="6" fillId="5" borderId="12" xfId="0" applyFont="1" applyFill="1" applyBorder="1" applyAlignment="1">
      <alignment horizontal="left" vertical="top" wrapText="1"/>
    </xf>
    <xf numFmtId="0" fontId="5" fillId="3" borderId="14" xfId="0" applyFont="1" applyFill="1" applyBorder="1" applyAlignment="1">
      <alignment horizontal="left" vertical="top" wrapText="1"/>
    </xf>
    <xf numFmtId="0" fontId="5" fillId="3" borderId="13" xfId="0" applyFont="1" applyFill="1" applyBorder="1" applyAlignment="1">
      <alignment horizontal="left" vertical="top" wrapText="1"/>
    </xf>
    <xf numFmtId="0" fontId="6" fillId="5" borderId="5" xfId="0" applyFont="1" applyFill="1" applyBorder="1" applyAlignment="1">
      <alignment horizontal="left" vertical="top" wrapText="1"/>
    </xf>
    <xf numFmtId="0" fontId="6" fillId="5" borderId="3" xfId="0" applyFont="1" applyFill="1" applyBorder="1" applyAlignment="1">
      <alignment horizontal="left" vertical="top" wrapText="1"/>
    </xf>
    <xf numFmtId="0" fontId="2" fillId="0" borderId="13" xfId="0" applyFont="1" applyBorder="1" applyAlignment="1">
      <alignment horizontal="center" vertical="center"/>
    </xf>
    <xf numFmtId="2" fontId="5" fillId="3" borderId="1" xfId="0" applyNumberFormat="1" applyFont="1" applyFill="1" applyBorder="1" applyAlignment="1">
      <alignment vertical="top" wrapText="1"/>
    </xf>
    <xf numFmtId="0" fontId="5" fillId="3" borderId="1" xfId="0" applyFont="1" applyFill="1" applyBorder="1" applyAlignment="1">
      <alignment horizontal="right" vertical="top" wrapText="1"/>
    </xf>
    <xf numFmtId="164" fontId="5" fillId="3" borderId="1" xfId="0" applyNumberFormat="1" applyFont="1" applyFill="1" applyBorder="1" applyAlignment="1">
      <alignment vertical="top" wrapText="1"/>
    </xf>
    <xf numFmtId="2" fontId="4" fillId="3" borderId="1" xfId="0" applyNumberFormat="1" applyFont="1" applyFill="1" applyBorder="1" applyAlignment="1">
      <alignment vertical="top" wrapText="1"/>
    </xf>
    <xf numFmtId="0" fontId="7" fillId="0" borderId="1" xfId="0" applyFont="1" applyBorder="1" applyAlignment="1" applyProtection="1">
      <alignment vertical="top" wrapText="1"/>
      <protection locked="0"/>
    </xf>
    <xf numFmtId="0" fontId="3" fillId="2" borderId="0" xfId="0" applyFont="1" applyFill="1" applyBorder="1" applyAlignment="1">
      <alignment horizontal="center" vertical="top" wrapText="1"/>
    </xf>
    <xf numFmtId="0" fontId="3" fillId="2" borderId="12" xfId="0" applyFont="1" applyFill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center"/>
    </xf>
    <xf numFmtId="0" fontId="5" fillId="3" borderId="5" xfId="0" applyFont="1" applyFill="1" applyBorder="1" applyAlignment="1">
      <alignment horizontal="left" vertical="top" wrapText="1"/>
    </xf>
    <xf numFmtId="0" fontId="5" fillId="3" borderId="3" xfId="0" applyFont="1" applyFill="1" applyBorder="1" applyAlignment="1">
      <alignment horizontal="left" vertical="top" wrapText="1"/>
    </xf>
    <xf numFmtId="0" fontId="13" fillId="0" borderId="0" xfId="0" applyFont="1"/>
    <xf numFmtId="0" fontId="14" fillId="0" borderId="0" xfId="0" applyFont="1" applyAlignment="1">
      <alignment horizontal="right"/>
    </xf>
    <xf numFmtId="0" fontId="0" fillId="0" borderId="0" xfId="0" applyFont="1"/>
    <xf numFmtId="0" fontId="0" fillId="0" borderId="0" xfId="0" applyFont="1" applyAlignment="1">
      <alignment horizontal="right"/>
    </xf>
    <xf numFmtId="0" fontId="11" fillId="0" borderId="0" xfId="0" applyFont="1" applyAlignment="1"/>
    <xf numFmtId="0" fontId="11" fillId="0" borderId="15" xfId="0" applyFont="1" applyBorder="1" applyAlignment="1">
      <alignment horizontal="center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4ADBF-A4CC-F24D-B471-6B357077C4AD}">
  <dimension ref="A1:H46"/>
  <sheetViews>
    <sheetView tabSelected="1" workbookViewId="0">
      <selection activeCell="B10" sqref="B10"/>
    </sheetView>
  </sheetViews>
  <sheetFormatPr baseColWidth="10" defaultRowHeight="16"/>
  <cols>
    <col min="1" max="1" width="11.83203125" bestFit="1" customWidth="1"/>
    <col min="3" max="3" width="34.6640625" customWidth="1"/>
    <col min="6" max="6" width="31.83203125" customWidth="1"/>
  </cols>
  <sheetData>
    <row r="1" spans="1:8" ht="16" customHeight="1">
      <c r="A1" s="49" t="s">
        <v>435</v>
      </c>
      <c r="B1" s="49"/>
      <c r="C1" s="50"/>
      <c r="D1" s="32" t="s">
        <v>436</v>
      </c>
      <c r="E1" s="37"/>
      <c r="F1" s="36"/>
    </row>
    <row r="2" spans="1:8" ht="17" thickBot="1">
      <c r="A2" s="52"/>
      <c r="B2" s="52"/>
      <c r="C2" s="53"/>
      <c r="D2" s="35"/>
      <c r="E2" s="34"/>
      <c r="F2" s="33"/>
    </row>
    <row r="3" spans="1:8">
      <c r="A3" s="49" t="s">
        <v>10</v>
      </c>
      <c r="B3" s="49"/>
      <c r="C3" s="50"/>
      <c r="D3" s="32" t="s">
        <v>437</v>
      </c>
      <c r="E3" s="37"/>
      <c r="F3" s="36"/>
    </row>
    <row r="4" spans="1:8" ht="17" thickBot="1">
      <c r="A4" s="52"/>
      <c r="B4" s="52"/>
      <c r="C4" s="53"/>
      <c r="D4" s="35"/>
      <c r="E4" s="34"/>
      <c r="F4" s="33"/>
    </row>
    <row r="5" spans="1:8" ht="16" customHeight="1">
      <c r="A5" s="47" t="s">
        <v>438</v>
      </c>
      <c r="B5" s="47"/>
      <c r="C5" s="47"/>
      <c r="D5" s="47"/>
      <c r="E5" s="47"/>
      <c r="F5" s="48"/>
    </row>
    <row r="6" spans="1:8" ht="17" thickBot="1">
      <c r="A6" s="52"/>
      <c r="B6" s="52"/>
      <c r="C6" s="52"/>
      <c r="D6" s="52"/>
      <c r="E6" s="52"/>
      <c r="F6" s="53"/>
    </row>
    <row r="7" spans="1:8">
      <c r="A7" s="49" t="s">
        <v>7</v>
      </c>
      <c r="B7" s="49"/>
      <c r="C7" s="49"/>
      <c r="D7" s="49"/>
      <c r="E7" s="49"/>
      <c r="F7" s="50"/>
    </row>
    <row r="8" spans="1:8" ht="17" customHeight="1" thickBot="1">
      <c r="A8" s="52" t="s">
        <v>439</v>
      </c>
      <c r="B8" s="52"/>
      <c r="C8" s="52"/>
      <c r="D8" s="52"/>
      <c r="E8" s="52"/>
      <c r="F8" s="53"/>
    </row>
    <row r="9" spans="1:8" ht="33" thickBot="1">
      <c r="A9" s="64" t="s">
        <v>428</v>
      </c>
      <c r="B9" s="19" t="s">
        <v>434</v>
      </c>
      <c r="C9" s="18" t="s">
        <v>433</v>
      </c>
      <c r="D9" s="18" t="s">
        <v>431</v>
      </c>
      <c r="E9" s="18" t="s">
        <v>430</v>
      </c>
      <c r="F9" s="18" t="s">
        <v>432</v>
      </c>
      <c r="H9" s="51"/>
    </row>
    <row r="10" spans="1:8" ht="17" thickBot="1">
      <c r="A10" s="54"/>
      <c r="B10" s="30"/>
      <c r="C10" s="29"/>
      <c r="D10" s="31"/>
      <c r="E10" s="24"/>
      <c r="F10" s="23" t="str">
        <f>IF(C10="","",C10*E10)</f>
        <v/>
      </c>
    </row>
    <row r="11" spans="1:8" ht="17" thickBot="1">
      <c r="A11" s="54"/>
      <c r="B11" s="30"/>
      <c r="C11" s="29"/>
      <c r="D11" s="31"/>
      <c r="E11" s="24" t="str">
        <f ca="1">IFERROR(VLOOKUP(B11,INDIRECT(HLOOKUP("OK",$I$3:$L$4,2,FALSE)),2,FALSE),"")</f>
        <v/>
      </c>
      <c r="F11" s="23" t="str">
        <f>IF(C11="","",C11*E11)</f>
        <v/>
      </c>
    </row>
    <row r="12" spans="1:8" ht="17" thickBot="1">
      <c r="A12" s="54"/>
      <c r="B12" s="30"/>
      <c r="C12" s="29"/>
      <c r="D12" s="28"/>
      <c r="E12" s="24" t="str">
        <f ca="1">IFERROR(VLOOKUP(B12,INDIRECT(HLOOKUP("OK",$I$3:$L$4,2,FALSE)),2,FALSE),"")</f>
        <v/>
      </c>
      <c r="F12" s="23" t="str">
        <f>IF(C12="","",C12*E12)</f>
        <v/>
      </c>
    </row>
    <row r="13" spans="1:8" ht="17" thickBot="1">
      <c r="A13" s="54"/>
      <c r="B13" s="30"/>
      <c r="C13" s="29"/>
      <c r="D13" s="28"/>
      <c r="E13" s="24" t="str">
        <f ca="1">IFERROR(VLOOKUP(B13,INDIRECT(HLOOKUP("OK",$I$3:$L$4,2,FALSE)),2,FALSE),"")</f>
        <v/>
      </c>
      <c r="F13" s="23" t="str">
        <f>IF(C13="","",C13*E13)</f>
        <v/>
      </c>
    </row>
    <row r="14" spans="1:8" ht="17" thickBot="1">
      <c r="A14" s="54"/>
      <c r="B14" s="30"/>
      <c r="C14" s="29"/>
      <c r="D14" s="28"/>
      <c r="E14" s="24" t="str">
        <f ca="1">IFERROR(VLOOKUP(B14,INDIRECT(HLOOKUP("OK",$I$3:$L$4,2,FALSE)),2,FALSE),"")</f>
        <v/>
      </c>
      <c r="F14" s="23" t="str">
        <f>IF(C14="","",C14*E14)</f>
        <v/>
      </c>
    </row>
    <row r="15" spans="1:8" ht="17" thickBot="1">
      <c r="A15" s="54"/>
      <c r="B15" s="30"/>
      <c r="C15" s="29"/>
      <c r="D15" s="28"/>
      <c r="E15" s="24" t="str">
        <f ca="1">IFERROR(VLOOKUP(B15,INDIRECT(HLOOKUP("OK",$I$3:$L$4,2,FALSE)),2,FALSE),"")</f>
        <v/>
      </c>
      <c r="F15" s="23" t="str">
        <f>IF(C15="","",C15*E15)</f>
        <v/>
      </c>
    </row>
    <row r="16" spans="1:8" ht="17" thickBot="1">
      <c r="A16" s="54"/>
      <c r="B16" s="30"/>
      <c r="C16" s="29"/>
      <c r="D16" s="28"/>
      <c r="E16" s="24" t="str">
        <f ca="1">IFERROR(VLOOKUP(B16,INDIRECT(HLOOKUP("OK",$I$3:$L$4,2,FALSE)),2,FALSE),"")</f>
        <v/>
      </c>
      <c r="F16" s="23" t="str">
        <f>IF(C16="","",C16*E16)</f>
        <v/>
      </c>
    </row>
    <row r="17" spans="1:6" ht="17" thickBot="1">
      <c r="A17" s="54"/>
      <c r="B17" s="27"/>
      <c r="C17" s="26"/>
      <c r="D17" s="25"/>
      <c r="E17" s="24" t="str">
        <f ca="1">IFERROR(VLOOKUP(B17,INDIRECT(HLOOKUP("OK",$I$3:$L$4,2,FALSE)),2,FALSE),"")</f>
        <v/>
      </c>
      <c r="F17" s="23" t="str">
        <f>IF(C17="","",C17*E17)</f>
        <v/>
      </c>
    </row>
    <row r="18" spans="1:6" ht="17" thickBot="1">
      <c r="A18" s="54"/>
      <c r="B18" s="55"/>
      <c r="C18" s="26"/>
      <c r="D18" s="25"/>
      <c r="E18" s="24" t="str">
        <f ca="1">IFERROR(VLOOKUP(B18,INDIRECT(HLOOKUP("OK",$I$3:$L$4,2,FALSE)),2,FALSE),"")</f>
        <v/>
      </c>
      <c r="F18" s="23" t="str">
        <f>IF(C18="","",C18*E18)</f>
        <v/>
      </c>
    </row>
    <row r="19" spans="1:6" ht="17" thickBot="1">
      <c r="A19" s="60" t="s">
        <v>1</v>
      </c>
      <c r="B19" s="61"/>
      <c r="C19" s="8"/>
      <c r="D19" s="7"/>
      <c r="E19" s="6"/>
      <c r="F19" s="5">
        <f>SUM(F10:F18)</f>
        <v>0</v>
      </c>
    </row>
    <row r="20" spans="1:6">
      <c r="A20" s="58" t="s">
        <v>440</v>
      </c>
      <c r="B20" s="58"/>
      <c r="C20" s="56"/>
      <c r="D20" s="56"/>
      <c r="E20" s="56"/>
      <c r="F20" s="57"/>
    </row>
    <row r="21" spans="1:6" ht="17" customHeight="1" thickBot="1">
      <c r="A21" s="62" t="s">
        <v>441</v>
      </c>
      <c r="B21" s="62"/>
      <c r="C21" s="62"/>
      <c r="D21" s="62"/>
      <c r="E21" s="62"/>
      <c r="F21" s="63"/>
    </row>
    <row r="22" spans="1:6" ht="33" thickBot="1">
      <c r="A22" s="54"/>
      <c r="B22" s="19" t="s">
        <v>3</v>
      </c>
      <c r="C22" s="18" t="s">
        <v>433</v>
      </c>
      <c r="D22" s="18" t="s">
        <v>431</v>
      </c>
      <c r="E22" s="18" t="s">
        <v>430</v>
      </c>
      <c r="F22" s="18" t="s">
        <v>432</v>
      </c>
    </row>
    <row r="23" spans="1:6" ht="17" thickBot="1">
      <c r="A23" s="54"/>
      <c r="B23" s="17"/>
      <c r="C23" s="16"/>
      <c r="D23" s="15"/>
      <c r="E23" s="14"/>
      <c r="F23" s="9" t="str">
        <f>IF(C23="","",C23*E23)</f>
        <v/>
      </c>
    </row>
    <row r="24" spans="1:6" ht="17" thickBot="1">
      <c r="A24" s="54"/>
      <c r="B24" s="17"/>
      <c r="C24" s="16"/>
      <c r="D24" s="15"/>
      <c r="E24" s="14"/>
      <c r="F24" s="9" t="str">
        <f>IF(C24="","",C24*E24)</f>
        <v/>
      </c>
    </row>
    <row r="25" spans="1:6" ht="17" thickBot="1">
      <c r="A25" s="54"/>
      <c r="B25" s="17"/>
      <c r="C25" s="16"/>
      <c r="D25" s="15"/>
      <c r="E25" s="14"/>
      <c r="F25" s="9" t="str">
        <f>IF(C25="","",C25*E25)</f>
        <v/>
      </c>
    </row>
    <row r="26" spans="1:6" ht="17" thickBot="1">
      <c r="A26" s="54"/>
      <c r="B26" s="17"/>
      <c r="C26" s="16"/>
      <c r="D26" s="15"/>
      <c r="E26" s="14"/>
      <c r="F26" s="9" t="str">
        <f>IF(C26="","",C26*E26)</f>
        <v/>
      </c>
    </row>
    <row r="27" spans="1:6" ht="17" thickBot="1">
      <c r="A27" s="54"/>
      <c r="B27" s="17"/>
      <c r="C27" s="16"/>
      <c r="D27" s="15"/>
      <c r="E27" s="14"/>
      <c r="F27" s="9" t="str">
        <f>IF(C27="","",C27*E27)</f>
        <v/>
      </c>
    </row>
    <row r="28" spans="1:6" ht="17" thickBot="1">
      <c r="A28" s="54"/>
      <c r="B28" s="17"/>
      <c r="C28" s="16"/>
      <c r="D28" s="15"/>
      <c r="E28" s="14"/>
      <c r="F28" s="9" t="str">
        <f>IF(C28="","",C28*E28)</f>
        <v/>
      </c>
    </row>
    <row r="29" spans="1:6" ht="17" thickBot="1">
      <c r="A29" s="54"/>
      <c r="B29" s="17"/>
      <c r="C29" s="16"/>
      <c r="D29" s="15"/>
      <c r="E29" s="14"/>
      <c r="F29" s="9" t="str">
        <f>IF(C29="","",C29*E29)</f>
        <v/>
      </c>
    </row>
    <row r="30" spans="1:6" ht="17" thickBot="1">
      <c r="A30" s="54"/>
      <c r="B30" s="17"/>
      <c r="C30" s="16"/>
      <c r="D30" s="15"/>
      <c r="E30" s="14"/>
      <c r="F30" s="9" t="str">
        <f>IF(C30="","",C30*E30)</f>
        <v/>
      </c>
    </row>
    <row r="31" spans="1:6" ht="17" thickBot="1">
      <c r="A31" s="54"/>
      <c r="B31" s="69"/>
      <c r="C31" s="22"/>
      <c r="D31" s="21"/>
      <c r="E31" s="20"/>
      <c r="F31" s="9" t="str">
        <f>IF(C31="","",C31*E31)</f>
        <v/>
      </c>
    </row>
    <row r="32" spans="1:6" ht="17" thickBot="1">
      <c r="A32" s="73" t="s">
        <v>1</v>
      </c>
      <c r="B32" s="74"/>
      <c r="C32" s="65"/>
      <c r="D32" s="66"/>
      <c r="E32" s="67"/>
      <c r="F32" s="68">
        <f>SUM(F23:F31)</f>
        <v>0</v>
      </c>
    </row>
    <row r="33" spans="1:6">
      <c r="A33" s="58" t="s">
        <v>442</v>
      </c>
      <c r="B33" s="58"/>
      <c r="C33" s="58"/>
      <c r="D33" s="58"/>
      <c r="E33" s="58"/>
      <c r="F33" s="59"/>
    </row>
    <row r="34" spans="1:6" ht="17" customHeight="1" thickBot="1">
      <c r="A34" s="62" t="s">
        <v>443</v>
      </c>
      <c r="B34" s="62"/>
      <c r="C34" s="62"/>
      <c r="D34" s="62"/>
      <c r="E34" s="62"/>
      <c r="F34" s="63"/>
    </row>
    <row r="35" spans="1:6" ht="33" thickBot="1">
      <c r="A35" s="72" t="s">
        <v>429</v>
      </c>
      <c r="B35" s="19" t="s">
        <v>428</v>
      </c>
      <c r="C35" s="18" t="s">
        <v>433</v>
      </c>
      <c r="D35" s="18" t="s">
        <v>431</v>
      </c>
      <c r="E35" s="18" t="s">
        <v>430</v>
      </c>
      <c r="F35" s="18" t="s">
        <v>432</v>
      </c>
    </row>
    <row r="36" spans="1:6" ht="17" thickBot="1">
      <c r="A36" s="54"/>
      <c r="B36" s="17"/>
      <c r="C36" s="16"/>
      <c r="D36" s="15"/>
      <c r="E36" s="14"/>
      <c r="F36" s="9" t="str">
        <f>IF(C36="","",C36*E36)</f>
        <v/>
      </c>
    </row>
    <row r="37" spans="1:6" ht="17" thickBot="1">
      <c r="A37" s="54"/>
      <c r="B37" s="17"/>
      <c r="C37" s="16"/>
      <c r="D37" s="15"/>
      <c r="E37" s="14"/>
      <c r="F37" s="9" t="str">
        <f>IF(C37="","",C37*E37)</f>
        <v/>
      </c>
    </row>
    <row r="38" spans="1:6" ht="17" thickBot="1">
      <c r="A38" s="54"/>
      <c r="B38" s="17"/>
      <c r="C38" s="16"/>
      <c r="D38" s="15"/>
      <c r="E38" s="14"/>
      <c r="F38" s="9" t="str">
        <f>IF(C38="","",C38*E38)</f>
        <v/>
      </c>
    </row>
    <row r="39" spans="1:6" ht="17" thickBot="1">
      <c r="A39" s="54"/>
      <c r="B39" s="17"/>
      <c r="C39" s="16"/>
      <c r="D39" s="15"/>
      <c r="E39" s="14"/>
      <c r="F39" s="9" t="str">
        <f>IF(C39="","",C39*E39)</f>
        <v/>
      </c>
    </row>
    <row r="40" spans="1:6" ht="17" thickBot="1">
      <c r="A40" s="54"/>
      <c r="B40" s="17"/>
      <c r="C40" s="16"/>
      <c r="D40" s="15"/>
      <c r="E40" s="14"/>
      <c r="F40" s="9" t="str">
        <f>IF(C40="","",C40*E40)</f>
        <v/>
      </c>
    </row>
    <row r="41" spans="1:6" ht="17" thickBot="1">
      <c r="A41" s="54"/>
      <c r="B41" s="17"/>
      <c r="C41" s="16"/>
      <c r="D41" s="15"/>
      <c r="E41" s="14"/>
      <c r="F41" s="9" t="str">
        <f>IF(C41="","",C41*E41)</f>
        <v/>
      </c>
    </row>
    <row r="42" spans="1:6" ht="17" thickBot="1">
      <c r="A42" s="54"/>
      <c r="B42" s="17"/>
      <c r="C42" s="16"/>
      <c r="D42" s="15"/>
      <c r="E42" s="14"/>
      <c r="F42" s="9" t="str">
        <f>IF(C42="","",C42*E42)</f>
        <v/>
      </c>
    </row>
    <row r="43" spans="1:6" ht="17" thickBot="1">
      <c r="A43" s="54"/>
      <c r="B43" s="17"/>
      <c r="C43" s="16"/>
      <c r="D43" s="15"/>
      <c r="E43" s="14"/>
      <c r="F43" s="9" t="str">
        <f>IF(C43="","",C43*E43)</f>
        <v/>
      </c>
    </row>
    <row r="44" spans="1:6" ht="17" thickBot="1">
      <c r="A44" s="54"/>
      <c r="B44" s="13"/>
      <c r="C44" s="12"/>
      <c r="D44" s="11"/>
      <c r="E44" s="10"/>
      <c r="F44" s="9" t="str">
        <f>IF(C44="","",C44*E44)</f>
        <v/>
      </c>
    </row>
    <row r="45" spans="1:6" ht="17" thickBot="1">
      <c r="A45" s="73" t="s">
        <v>1</v>
      </c>
      <c r="B45" s="61"/>
      <c r="C45" s="8"/>
      <c r="D45" s="7"/>
      <c r="E45" s="6"/>
      <c r="F45" s="5">
        <f>SUM(F36:F44)</f>
        <v>0</v>
      </c>
    </row>
    <row r="46" spans="1:6" ht="17" thickBot="1">
      <c r="A46" s="70" t="s">
        <v>0</v>
      </c>
      <c r="B46" s="71"/>
      <c r="C46" s="4"/>
      <c r="D46" s="3"/>
      <c r="E46" s="2"/>
      <c r="F46" s="1">
        <f>F19+F32+F45</f>
        <v>0</v>
      </c>
    </row>
  </sheetData>
  <mergeCells count="20">
    <mergeCell ref="A45:B45"/>
    <mergeCell ref="A46:B46"/>
    <mergeCell ref="A20:B20"/>
    <mergeCell ref="A21:F21"/>
    <mergeCell ref="A32:B32"/>
    <mergeCell ref="A33:F33"/>
    <mergeCell ref="A34:F34"/>
    <mergeCell ref="A4:C4"/>
    <mergeCell ref="A5:F5"/>
    <mergeCell ref="A6:F6"/>
    <mergeCell ref="A7:F7"/>
    <mergeCell ref="A8:F8"/>
    <mergeCell ref="A19:B19"/>
    <mergeCell ref="D1:F1"/>
    <mergeCell ref="D2:F2"/>
    <mergeCell ref="D3:F3"/>
    <mergeCell ref="A1:C1"/>
    <mergeCell ref="A2:C2"/>
    <mergeCell ref="A3:C3"/>
    <mergeCell ref="D4:F4"/>
  </mergeCells>
  <dataValidations count="3">
    <dataValidation operator="greaterThanOrEqual" allowBlank="1" showInputMessage="1" showErrorMessage="1" sqref="E10:E18" xr:uid="{52F15BB3-B50A-214B-BFDB-EE08576BFBD3}"/>
    <dataValidation type="textLength" operator="greaterThanOrEqual" allowBlank="1" showInputMessage="1" showErrorMessage="1" sqref="B10:B18 D10:D18 B23:B31 D23:D31 B36:B44 D36:D44" xr:uid="{64FC4118-B545-6847-BF2F-86A01FD6806B}">
      <formula1>0</formula1>
    </dataValidation>
    <dataValidation type="decimal" operator="greaterThanOrEqual" allowBlank="1" showInputMessage="1" showErrorMessage="1" sqref="C10:C18 C23:C31 C36:C44 E36:E44 E23:E31" xr:uid="{4D2D3ADF-228D-D740-AFF6-48D53109AD98}">
      <formula1>0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D28E198-C4DF-4F4C-99DD-1FFE9B2C31F9}">
          <x14:formula1>
            <xm:f>'Famille Materiaux'!$A$1:$A$4</xm:f>
          </x14:formula1>
          <xm:sqref>A10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CBC29-E364-4C42-8248-E11C14C1D2DD}">
  <dimension ref="A1:A4"/>
  <sheetViews>
    <sheetView workbookViewId="0"/>
  </sheetViews>
  <sheetFormatPr baseColWidth="10" defaultRowHeight="16"/>
  <sheetData>
    <row r="1" spans="1:1">
      <c r="A1" t="s">
        <v>500</v>
      </c>
    </row>
    <row r="2" spans="1:1">
      <c r="A2" t="s">
        <v>501</v>
      </c>
    </row>
    <row r="3" spans="1:1">
      <c r="A3" t="s">
        <v>8</v>
      </c>
    </row>
    <row r="4" spans="1:1">
      <c r="A4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DA821-39C7-3F42-8A4A-52DB7C6F95C3}">
  <dimension ref="A1:C54"/>
  <sheetViews>
    <sheetView workbookViewId="0">
      <selection activeCell="G33" sqref="G33"/>
    </sheetView>
  </sheetViews>
  <sheetFormatPr baseColWidth="10" defaultColWidth="9.1640625" defaultRowHeight="15"/>
  <cols>
    <col min="1" max="1" width="13.33203125" style="38" bestFit="1" customWidth="1"/>
    <col min="2" max="2" width="55.5" style="38" bestFit="1" customWidth="1"/>
    <col min="3" max="3" width="10.1640625" style="38" customWidth="1"/>
    <col min="4" max="16384" width="9.1640625" style="38"/>
  </cols>
  <sheetData>
    <row r="1" spans="1:3">
      <c r="B1" s="81" t="s">
        <v>22</v>
      </c>
      <c r="C1" s="81"/>
    </row>
    <row r="2" spans="1:3">
      <c r="B2" s="42"/>
    </row>
    <row r="3" spans="1:3">
      <c r="A3" s="38" t="s">
        <v>498</v>
      </c>
      <c r="B3" s="40"/>
      <c r="C3" s="41" t="s">
        <v>2</v>
      </c>
    </row>
    <row r="4" spans="1:3">
      <c r="B4" s="40" t="s">
        <v>21</v>
      </c>
      <c r="C4" s="39">
        <v>188</v>
      </c>
    </row>
    <row r="5" spans="1:3">
      <c r="B5" s="40" t="s">
        <v>20</v>
      </c>
      <c r="C5" s="39">
        <v>197</v>
      </c>
    </row>
    <row r="6" spans="1:3">
      <c r="B6" s="40" t="s">
        <v>19</v>
      </c>
      <c r="C6" s="39">
        <v>441</v>
      </c>
    </row>
    <row r="7" spans="1:3">
      <c r="B7" s="40" t="s">
        <v>18</v>
      </c>
      <c r="C7" s="39">
        <v>331</v>
      </c>
    </row>
    <row r="8" spans="1:3">
      <c r="B8" s="40" t="s">
        <v>17</v>
      </c>
      <c r="C8" s="39">
        <v>228</v>
      </c>
    </row>
    <row r="9" spans="1:3">
      <c r="B9" s="40" t="s">
        <v>16</v>
      </c>
      <c r="C9" s="39">
        <v>63</v>
      </c>
    </row>
    <row r="10" spans="1:3">
      <c r="B10" s="40" t="s">
        <v>15</v>
      </c>
      <c r="C10" s="39">
        <v>1437</v>
      </c>
    </row>
    <row r="11" spans="1:3">
      <c r="B11" s="40" t="s">
        <v>14</v>
      </c>
      <c r="C11" s="39">
        <v>1059</v>
      </c>
    </row>
    <row r="12" spans="1:3">
      <c r="B12" s="40" t="s">
        <v>13</v>
      </c>
      <c r="C12" s="39">
        <v>1130</v>
      </c>
    </row>
    <row r="13" spans="1:3">
      <c r="B13" s="40" t="s">
        <v>12</v>
      </c>
      <c r="C13" s="39">
        <v>1134</v>
      </c>
    </row>
    <row r="14" spans="1:3">
      <c r="B14" s="40" t="s">
        <v>11</v>
      </c>
      <c r="C14" s="39">
        <v>1932</v>
      </c>
    </row>
    <row r="15" spans="1:3" ht="16" customHeight="1">
      <c r="A15" s="79"/>
      <c r="B15" s="80" t="s">
        <v>62</v>
      </c>
      <c r="C15" s="80"/>
    </row>
    <row r="16" spans="1:3" ht="16">
      <c r="A16" t="s">
        <v>499</v>
      </c>
      <c r="B16" s="40"/>
      <c r="C16" s="41" t="s">
        <v>2</v>
      </c>
    </row>
    <row r="17" spans="2:3">
      <c r="B17" s="40" t="s">
        <v>60</v>
      </c>
      <c r="C17" s="39">
        <v>777</v>
      </c>
    </row>
    <row r="18" spans="2:3">
      <c r="B18" s="40" t="s">
        <v>59</v>
      </c>
      <c r="C18" s="39">
        <v>1096</v>
      </c>
    </row>
    <row r="19" spans="2:3">
      <c r="B19" s="40" t="s">
        <v>58</v>
      </c>
      <c r="C19" s="39">
        <v>73</v>
      </c>
    </row>
    <row r="20" spans="2:3">
      <c r="B20" s="40" t="s">
        <v>57</v>
      </c>
      <c r="C20" s="39">
        <v>153</v>
      </c>
    </row>
    <row r="21" spans="2:3">
      <c r="B21" s="40" t="s">
        <v>56</v>
      </c>
      <c r="C21" s="39">
        <v>518</v>
      </c>
    </row>
    <row r="22" spans="2:3">
      <c r="B22" s="40" t="s">
        <v>55</v>
      </c>
      <c r="C22" s="39">
        <v>6953</v>
      </c>
    </row>
    <row r="23" spans="2:3">
      <c r="B23" s="40" t="s">
        <v>54</v>
      </c>
      <c r="C23" s="39">
        <v>17800</v>
      </c>
    </row>
    <row r="24" spans="2:3">
      <c r="B24" s="40" t="s">
        <v>53</v>
      </c>
      <c r="C24" s="39">
        <v>3450</v>
      </c>
    </row>
    <row r="25" spans="2:3">
      <c r="B25" s="40" t="s">
        <v>52</v>
      </c>
      <c r="C25" s="39">
        <v>3225</v>
      </c>
    </row>
    <row r="26" spans="2:3">
      <c r="B26" s="40" t="s">
        <v>51</v>
      </c>
      <c r="C26" s="39">
        <v>577</v>
      </c>
    </row>
    <row r="27" spans="2:3">
      <c r="B27" s="40" t="s">
        <v>50</v>
      </c>
      <c r="C27" s="39">
        <v>1959</v>
      </c>
    </row>
    <row r="28" spans="2:3">
      <c r="B28" s="40" t="s">
        <v>49</v>
      </c>
      <c r="C28" s="39">
        <v>2648</v>
      </c>
    </row>
    <row r="29" spans="2:3">
      <c r="B29" s="40" t="s">
        <v>48</v>
      </c>
      <c r="C29" s="39">
        <v>2364</v>
      </c>
    </row>
    <row r="30" spans="2:3">
      <c r="B30" s="40" t="s">
        <v>47</v>
      </c>
      <c r="C30" s="39">
        <v>63668</v>
      </c>
    </row>
    <row r="31" spans="2:3">
      <c r="B31" s="40" t="s">
        <v>46</v>
      </c>
      <c r="C31" s="39">
        <v>71990</v>
      </c>
    </row>
    <row r="32" spans="2:3">
      <c r="B32" s="40" t="s">
        <v>45</v>
      </c>
      <c r="C32" s="39">
        <v>4090</v>
      </c>
    </row>
    <row r="33" spans="2:3">
      <c r="B33" s="40" t="s">
        <v>44</v>
      </c>
      <c r="C33" s="39">
        <v>1069</v>
      </c>
    </row>
    <row r="34" spans="2:3">
      <c r="B34" s="40" t="s">
        <v>43</v>
      </c>
      <c r="C34" s="39">
        <v>1163840</v>
      </c>
    </row>
    <row r="35" spans="2:3">
      <c r="B35" s="40" t="s">
        <v>42</v>
      </c>
      <c r="C35" s="39">
        <v>200</v>
      </c>
    </row>
    <row r="36" spans="2:3">
      <c r="B36" s="40" t="s">
        <v>41</v>
      </c>
      <c r="C36" s="39">
        <v>552</v>
      </c>
    </row>
    <row r="37" spans="2:3">
      <c r="B37" s="40" t="s">
        <v>40</v>
      </c>
      <c r="C37" s="39">
        <v>77</v>
      </c>
    </row>
    <row r="38" spans="2:3">
      <c r="B38" s="40" t="s">
        <v>39</v>
      </c>
      <c r="C38" s="39">
        <v>3446</v>
      </c>
    </row>
    <row r="39" spans="2:3">
      <c r="B39" s="40" t="s">
        <v>38</v>
      </c>
      <c r="C39" s="39">
        <v>6904</v>
      </c>
    </row>
    <row r="40" spans="2:3">
      <c r="B40" s="40" t="s">
        <v>37</v>
      </c>
      <c r="C40" s="39">
        <v>3695</v>
      </c>
    </row>
    <row r="41" spans="2:3">
      <c r="B41" s="40" t="s">
        <v>36</v>
      </c>
      <c r="C41" s="39">
        <v>8609</v>
      </c>
    </row>
    <row r="42" spans="2:3">
      <c r="B42" s="40" t="s">
        <v>35</v>
      </c>
      <c r="C42" s="39">
        <v>34854</v>
      </c>
    </row>
    <row r="43" spans="2:3">
      <c r="B43" s="40" t="s">
        <v>34</v>
      </c>
      <c r="C43" s="39">
        <v>4196</v>
      </c>
    </row>
    <row r="44" spans="2:3">
      <c r="B44" s="40" t="s">
        <v>33</v>
      </c>
      <c r="C44" s="39">
        <v>69631</v>
      </c>
    </row>
    <row r="45" spans="2:3">
      <c r="B45" s="40" t="s">
        <v>32</v>
      </c>
      <c r="C45" s="39">
        <v>7676820</v>
      </c>
    </row>
    <row r="46" spans="2:3">
      <c r="B46" s="40" t="s">
        <v>31</v>
      </c>
      <c r="C46" s="39">
        <v>13787400</v>
      </c>
    </row>
    <row r="47" spans="2:3">
      <c r="B47" s="40" t="s">
        <v>30</v>
      </c>
      <c r="C47" s="39">
        <v>69618</v>
      </c>
    </row>
    <row r="48" spans="2:3">
      <c r="B48" s="40" t="s">
        <v>29</v>
      </c>
      <c r="C48" s="39">
        <v>12733400</v>
      </c>
    </row>
    <row r="49" spans="2:3">
      <c r="B49" s="40" t="s">
        <v>28</v>
      </c>
      <c r="C49" s="39">
        <v>70173</v>
      </c>
    </row>
    <row r="50" spans="2:3">
      <c r="B50" s="40" t="s">
        <v>27</v>
      </c>
      <c r="C50" s="39">
        <v>772</v>
      </c>
    </row>
    <row r="51" spans="2:3">
      <c r="B51" s="40" t="s">
        <v>26</v>
      </c>
      <c r="C51" s="39">
        <v>47376</v>
      </c>
    </row>
    <row r="52" spans="2:3">
      <c r="B52" s="40" t="s">
        <v>25</v>
      </c>
      <c r="C52" s="39">
        <v>993</v>
      </c>
    </row>
    <row r="53" spans="2:3">
      <c r="B53" s="40" t="s">
        <v>24</v>
      </c>
      <c r="C53" s="39">
        <v>651</v>
      </c>
    </row>
    <row r="54" spans="2:3">
      <c r="B54" s="40" t="s">
        <v>4</v>
      </c>
      <c r="C54" s="39">
        <v>9510160</v>
      </c>
    </row>
  </sheetData>
  <mergeCells count="2">
    <mergeCell ref="B15:C15"/>
    <mergeCell ref="B1:C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4B22E0-D847-4041-B016-D01954B29A31}">
  <dimension ref="A1:C41"/>
  <sheetViews>
    <sheetView workbookViewId="0">
      <selection sqref="A1:C41"/>
    </sheetView>
  </sheetViews>
  <sheetFormatPr baseColWidth="10" defaultColWidth="8.83203125" defaultRowHeight="16"/>
  <cols>
    <col min="1" max="1" width="55.5" bestFit="1" customWidth="1"/>
    <col min="2" max="2" width="9.1640625" bestFit="1" customWidth="1"/>
  </cols>
  <sheetData>
    <row r="1" spans="1:3">
      <c r="A1" s="43" t="s">
        <v>62</v>
      </c>
    </row>
    <row r="3" spans="1:3">
      <c r="A3" s="40"/>
      <c r="B3" s="41" t="s">
        <v>2</v>
      </c>
      <c r="C3" s="41" t="s">
        <v>61</v>
      </c>
    </row>
    <row r="4" spans="1:3">
      <c r="A4" s="40" t="s">
        <v>60</v>
      </c>
      <c r="B4" s="39">
        <v>777</v>
      </c>
      <c r="C4" s="40" t="s">
        <v>23</v>
      </c>
    </row>
    <row r="5" spans="1:3">
      <c r="A5" s="40" t="s">
        <v>59</v>
      </c>
      <c r="B5" s="39">
        <v>1096</v>
      </c>
      <c r="C5" s="40" t="s">
        <v>23</v>
      </c>
    </row>
    <row r="6" spans="1:3">
      <c r="A6" s="40" t="s">
        <v>58</v>
      </c>
      <c r="B6" s="39">
        <v>73</v>
      </c>
      <c r="C6" s="40" t="s">
        <v>23</v>
      </c>
    </row>
    <row r="7" spans="1:3">
      <c r="A7" s="40" t="s">
        <v>57</v>
      </c>
      <c r="B7" s="39">
        <v>153</v>
      </c>
      <c r="C7" s="40" t="s">
        <v>23</v>
      </c>
    </row>
    <row r="8" spans="1:3">
      <c r="A8" s="40" t="s">
        <v>56</v>
      </c>
      <c r="B8" s="39">
        <v>518</v>
      </c>
      <c r="C8" s="40" t="s">
        <v>23</v>
      </c>
    </row>
    <row r="9" spans="1:3">
      <c r="A9" s="40" t="s">
        <v>55</v>
      </c>
      <c r="B9" s="39">
        <v>6953</v>
      </c>
      <c r="C9" s="40" t="s">
        <v>23</v>
      </c>
    </row>
    <row r="10" spans="1:3">
      <c r="A10" s="40" t="s">
        <v>54</v>
      </c>
      <c r="B10" s="39">
        <v>17800</v>
      </c>
      <c r="C10" s="40" t="s">
        <v>23</v>
      </c>
    </row>
    <row r="11" spans="1:3">
      <c r="A11" s="40" t="s">
        <v>53</v>
      </c>
      <c r="B11" s="39">
        <v>3450</v>
      </c>
      <c r="C11" s="40" t="s">
        <v>23</v>
      </c>
    </row>
    <row r="12" spans="1:3">
      <c r="A12" s="40" t="s">
        <v>52</v>
      </c>
      <c r="B12" s="39">
        <v>3225</v>
      </c>
      <c r="C12" s="40" t="s">
        <v>23</v>
      </c>
    </row>
    <row r="13" spans="1:3">
      <c r="A13" s="40" t="s">
        <v>51</v>
      </c>
      <c r="B13" s="39">
        <v>577</v>
      </c>
      <c r="C13" s="40" t="s">
        <v>23</v>
      </c>
    </row>
    <row r="14" spans="1:3">
      <c r="A14" s="40" t="s">
        <v>50</v>
      </c>
      <c r="B14" s="39">
        <v>1959</v>
      </c>
      <c r="C14" s="40" t="s">
        <v>23</v>
      </c>
    </row>
    <row r="15" spans="1:3">
      <c r="A15" s="40" t="s">
        <v>49</v>
      </c>
      <c r="B15" s="39">
        <v>2648</v>
      </c>
      <c r="C15" s="40" t="s">
        <v>23</v>
      </c>
    </row>
    <row r="16" spans="1:3">
      <c r="A16" s="40" t="s">
        <v>48</v>
      </c>
      <c r="B16" s="39">
        <v>2364</v>
      </c>
      <c r="C16" s="40" t="s">
        <v>23</v>
      </c>
    </row>
    <row r="17" spans="1:3">
      <c r="A17" s="40" t="s">
        <v>47</v>
      </c>
      <c r="B17" s="39">
        <v>63668</v>
      </c>
      <c r="C17" s="40" t="s">
        <v>23</v>
      </c>
    </row>
    <row r="18" spans="1:3">
      <c r="A18" s="40" t="s">
        <v>46</v>
      </c>
      <c r="B18" s="39">
        <v>71990</v>
      </c>
      <c r="C18" s="40" t="s">
        <v>23</v>
      </c>
    </row>
    <row r="19" spans="1:3">
      <c r="A19" s="40" t="s">
        <v>45</v>
      </c>
      <c r="B19" s="39">
        <v>4090</v>
      </c>
      <c r="C19" s="40" t="s">
        <v>23</v>
      </c>
    </row>
    <row r="20" spans="1:3">
      <c r="A20" s="40" t="s">
        <v>44</v>
      </c>
      <c r="B20" s="39">
        <v>1069</v>
      </c>
      <c r="C20" s="40" t="s">
        <v>23</v>
      </c>
    </row>
    <row r="21" spans="1:3">
      <c r="A21" s="40" t="s">
        <v>43</v>
      </c>
      <c r="B21" s="39">
        <v>1163840</v>
      </c>
      <c r="C21" s="40" t="s">
        <v>23</v>
      </c>
    </row>
    <row r="22" spans="1:3">
      <c r="A22" s="40" t="s">
        <v>42</v>
      </c>
      <c r="B22" s="39">
        <v>200</v>
      </c>
      <c r="C22" s="40" t="s">
        <v>23</v>
      </c>
    </row>
    <row r="23" spans="1:3">
      <c r="A23" s="40" t="s">
        <v>41</v>
      </c>
      <c r="B23" s="39">
        <v>552</v>
      </c>
      <c r="C23" s="40" t="s">
        <v>23</v>
      </c>
    </row>
    <row r="24" spans="1:3">
      <c r="A24" s="40" t="s">
        <v>40</v>
      </c>
      <c r="B24" s="39">
        <v>77</v>
      </c>
      <c r="C24" s="40" t="s">
        <v>23</v>
      </c>
    </row>
    <row r="25" spans="1:3">
      <c r="A25" s="40" t="s">
        <v>39</v>
      </c>
      <c r="B25" s="39">
        <v>3446</v>
      </c>
      <c r="C25" s="40" t="s">
        <v>23</v>
      </c>
    </row>
    <row r="26" spans="1:3">
      <c r="A26" s="40" t="s">
        <v>38</v>
      </c>
      <c r="B26" s="39">
        <v>6904</v>
      </c>
      <c r="C26" s="40" t="s">
        <v>23</v>
      </c>
    </row>
    <row r="27" spans="1:3">
      <c r="A27" s="40" t="s">
        <v>37</v>
      </c>
      <c r="B27" s="39">
        <v>3695</v>
      </c>
      <c r="C27" s="40" t="s">
        <v>23</v>
      </c>
    </row>
    <row r="28" spans="1:3">
      <c r="A28" s="40" t="s">
        <v>36</v>
      </c>
      <c r="B28" s="39">
        <v>8609</v>
      </c>
      <c r="C28" s="40" t="s">
        <v>23</v>
      </c>
    </row>
    <row r="29" spans="1:3">
      <c r="A29" s="40" t="s">
        <v>35</v>
      </c>
      <c r="B29" s="39">
        <v>34854</v>
      </c>
      <c r="C29" s="40" t="s">
        <v>23</v>
      </c>
    </row>
    <row r="30" spans="1:3">
      <c r="A30" s="40" t="s">
        <v>34</v>
      </c>
      <c r="B30" s="39">
        <v>4196</v>
      </c>
      <c r="C30" s="40" t="s">
        <v>23</v>
      </c>
    </row>
    <row r="31" spans="1:3">
      <c r="A31" s="40" t="s">
        <v>33</v>
      </c>
      <c r="B31" s="39">
        <v>69631</v>
      </c>
      <c r="C31" s="40" t="s">
        <v>23</v>
      </c>
    </row>
    <row r="32" spans="1:3">
      <c r="A32" s="40" t="s">
        <v>32</v>
      </c>
      <c r="B32" s="39">
        <v>7676820</v>
      </c>
      <c r="C32" s="40" t="s">
        <v>23</v>
      </c>
    </row>
    <row r="33" spans="1:3">
      <c r="A33" s="40" t="s">
        <v>31</v>
      </c>
      <c r="B33" s="39">
        <v>13787400</v>
      </c>
      <c r="C33" s="40" t="s">
        <v>23</v>
      </c>
    </row>
    <row r="34" spans="1:3">
      <c r="A34" s="40" t="s">
        <v>30</v>
      </c>
      <c r="B34" s="39">
        <v>69618</v>
      </c>
      <c r="C34" s="40" t="s">
        <v>23</v>
      </c>
    </row>
    <row r="35" spans="1:3">
      <c r="A35" s="40" t="s">
        <v>29</v>
      </c>
      <c r="B35" s="39">
        <v>12733400</v>
      </c>
      <c r="C35" s="40" t="s">
        <v>23</v>
      </c>
    </row>
    <row r="36" spans="1:3">
      <c r="A36" s="40" t="s">
        <v>28</v>
      </c>
      <c r="B36" s="39">
        <v>70173</v>
      </c>
      <c r="C36" s="40" t="s">
        <v>23</v>
      </c>
    </row>
    <row r="37" spans="1:3">
      <c r="A37" s="40" t="s">
        <v>27</v>
      </c>
      <c r="B37" s="39">
        <v>772</v>
      </c>
      <c r="C37" s="40" t="s">
        <v>23</v>
      </c>
    </row>
    <row r="38" spans="1:3">
      <c r="A38" s="40" t="s">
        <v>26</v>
      </c>
      <c r="B38" s="39">
        <v>47376</v>
      </c>
      <c r="C38" s="40" t="s">
        <v>23</v>
      </c>
    </row>
    <row r="39" spans="1:3">
      <c r="A39" s="40" t="s">
        <v>25</v>
      </c>
      <c r="B39" s="39">
        <v>993</v>
      </c>
      <c r="C39" s="40" t="s">
        <v>23</v>
      </c>
    </row>
    <row r="40" spans="1:3">
      <c r="A40" s="40" t="s">
        <v>24</v>
      </c>
      <c r="B40" s="39">
        <v>651</v>
      </c>
      <c r="C40" s="40" t="s">
        <v>23</v>
      </c>
    </row>
    <row r="41" spans="1:3">
      <c r="A41" s="40" t="s">
        <v>4</v>
      </c>
      <c r="B41" s="39">
        <v>9510160</v>
      </c>
      <c r="C41" s="40" t="s">
        <v>23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43AF0-33EB-A041-9EB0-9D362EE32161}">
  <dimension ref="A1:E17"/>
  <sheetViews>
    <sheetView workbookViewId="0">
      <selection activeCell="H34" sqref="H34"/>
    </sheetView>
  </sheetViews>
  <sheetFormatPr baseColWidth="10" defaultColWidth="9.1640625" defaultRowHeight="15"/>
  <cols>
    <col min="1" max="1" width="33.83203125" style="38" bestFit="1" customWidth="1"/>
    <col min="2" max="2" width="10.1640625" style="38" customWidth="1"/>
    <col min="3" max="16384" width="9.1640625" style="38"/>
  </cols>
  <sheetData>
    <row r="1" spans="1:5">
      <c r="A1" s="42" t="s">
        <v>79</v>
      </c>
    </row>
    <row r="3" spans="1:5">
      <c r="A3" s="40"/>
      <c r="B3" s="41" t="s">
        <v>2</v>
      </c>
    </row>
    <row r="4" spans="1:5">
      <c r="A4" s="40" t="s">
        <v>78</v>
      </c>
      <c r="B4" s="39">
        <v>897</v>
      </c>
      <c r="C4" s="38" t="s">
        <v>77</v>
      </c>
      <c r="E4" s="44" t="s">
        <v>76</v>
      </c>
    </row>
    <row r="5" spans="1:5">
      <c r="A5" s="40" t="s">
        <v>75</v>
      </c>
      <c r="B5" s="39">
        <v>367</v>
      </c>
    </row>
    <row r="6" spans="1:5">
      <c r="A6" s="40" t="s">
        <v>74</v>
      </c>
      <c r="B6" s="39">
        <v>345</v>
      </c>
    </row>
    <row r="7" spans="1:5">
      <c r="A7" s="40" t="s">
        <v>73</v>
      </c>
      <c r="B7" s="39">
        <v>366</v>
      </c>
    </row>
    <row r="8" spans="1:5">
      <c r="A8" s="40" t="s">
        <v>72</v>
      </c>
      <c r="B8" s="39">
        <v>501</v>
      </c>
    </row>
    <row r="9" spans="1:5">
      <c r="A9" s="40" t="s">
        <v>71</v>
      </c>
      <c r="B9" s="39">
        <v>167</v>
      </c>
    </row>
    <row r="10" spans="1:5">
      <c r="A10" s="40" t="s">
        <v>70</v>
      </c>
      <c r="B10" s="39">
        <v>77</v>
      </c>
    </row>
    <row r="11" spans="1:5">
      <c r="A11" s="40" t="s">
        <v>69</v>
      </c>
      <c r="B11" s="39">
        <v>423</v>
      </c>
    </row>
    <row r="12" spans="1:5">
      <c r="A12" s="40" t="s">
        <v>68</v>
      </c>
      <c r="B12" s="39">
        <v>475</v>
      </c>
    </row>
    <row r="13" spans="1:5">
      <c r="A13" s="40" t="s">
        <v>67</v>
      </c>
      <c r="B13" s="39">
        <v>371</v>
      </c>
    </row>
    <row r="14" spans="1:5">
      <c r="A14" s="40" t="s">
        <v>66</v>
      </c>
      <c r="B14" s="39">
        <v>354</v>
      </c>
    </row>
    <row r="15" spans="1:5">
      <c r="A15" s="40" t="s">
        <v>65</v>
      </c>
      <c r="B15" s="39">
        <v>362</v>
      </c>
    </row>
    <row r="16" spans="1:5">
      <c r="A16" s="40" t="s">
        <v>64</v>
      </c>
      <c r="B16" s="39">
        <v>347</v>
      </c>
    </row>
    <row r="17" spans="1:2">
      <c r="A17" s="40" t="s">
        <v>63</v>
      </c>
      <c r="B17" s="39">
        <v>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067C9-BDCB-0846-8E1E-90D611ECFEBC}">
  <dimension ref="A1:H45"/>
  <sheetViews>
    <sheetView workbookViewId="0">
      <selection activeCell="F6" sqref="F6"/>
    </sheetView>
  </sheetViews>
  <sheetFormatPr baseColWidth="10" defaultRowHeight="16"/>
  <cols>
    <col min="1" max="1" width="89.33203125" style="77" bestFit="1" customWidth="1"/>
    <col min="2" max="2" width="10.83203125" style="77"/>
    <col min="3" max="3" width="10.83203125" style="78"/>
    <col min="4" max="16384" width="10.83203125" style="77"/>
  </cols>
  <sheetData>
    <row r="1" spans="1:8" ht="18">
      <c r="A1" s="75" t="s">
        <v>444</v>
      </c>
      <c r="B1" s="75" t="s">
        <v>445</v>
      </c>
      <c r="C1" s="76" t="s">
        <v>446</v>
      </c>
    </row>
    <row r="2" spans="1:8" ht="18">
      <c r="A2" s="75" t="s">
        <v>447</v>
      </c>
      <c r="B2" s="75" t="s">
        <v>448</v>
      </c>
      <c r="C2" s="76">
        <v>98</v>
      </c>
    </row>
    <row r="3" spans="1:8" ht="18">
      <c r="A3" s="75" t="s">
        <v>449</v>
      </c>
      <c r="B3" s="75" t="s">
        <v>450</v>
      </c>
      <c r="C3" s="76" t="s">
        <v>451</v>
      </c>
    </row>
    <row r="4" spans="1:8" ht="18">
      <c r="A4" s="75" t="s">
        <v>452</v>
      </c>
      <c r="B4" s="75" t="s">
        <v>453</v>
      </c>
      <c r="C4" s="76">
        <v>20</v>
      </c>
    </row>
    <row r="5" spans="1:8" ht="18">
      <c r="A5" s="75" t="s">
        <v>454</v>
      </c>
      <c r="B5" s="75" t="s">
        <v>448</v>
      </c>
      <c r="C5" s="76">
        <v>897</v>
      </c>
    </row>
    <row r="6" spans="1:8" ht="18">
      <c r="A6" s="75" t="s">
        <v>455</v>
      </c>
      <c r="B6" s="75" t="s">
        <v>456</v>
      </c>
      <c r="C6" s="76">
        <v>32</v>
      </c>
    </row>
    <row r="7" spans="1:8" ht="18">
      <c r="A7" s="75" t="s">
        <v>457</v>
      </c>
      <c r="B7" s="75" t="s">
        <v>456</v>
      </c>
      <c r="C7" s="76">
        <v>28</v>
      </c>
    </row>
    <row r="8" spans="1:8" ht="18">
      <c r="A8" s="75" t="s">
        <v>458</v>
      </c>
      <c r="B8" s="75" t="s">
        <v>456</v>
      </c>
      <c r="C8" s="76">
        <v>79</v>
      </c>
    </row>
    <row r="9" spans="1:8" ht="18">
      <c r="A9" s="75" t="s">
        <v>459</v>
      </c>
      <c r="B9" s="75" t="s">
        <v>456</v>
      </c>
      <c r="C9" s="76">
        <v>97</v>
      </c>
    </row>
    <row r="10" spans="1:8" ht="18">
      <c r="A10" s="75" t="s">
        <v>460</v>
      </c>
      <c r="B10" s="75" t="s">
        <v>456</v>
      </c>
      <c r="C10" s="76">
        <v>12</v>
      </c>
      <c r="H10" s="77" t="s">
        <v>497</v>
      </c>
    </row>
    <row r="11" spans="1:8" ht="18">
      <c r="A11" s="75" t="s">
        <v>460</v>
      </c>
      <c r="B11" s="75" t="s">
        <v>456</v>
      </c>
      <c r="C11" s="76">
        <v>12</v>
      </c>
    </row>
    <row r="12" spans="1:8" ht="18">
      <c r="A12" s="75" t="s">
        <v>461</v>
      </c>
      <c r="B12" s="75" t="s">
        <v>456</v>
      </c>
      <c r="C12" s="76">
        <v>79</v>
      </c>
    </row>
    <row r="13" spans="1:8" ht="18">
      <c r="A13" s="75" t="s">
        <v>462</v>
      </c>
      <c r="B13" s="75" t="s">
        <v>456</v>
      </c>
      <c r="C13" s="76">
        <v>10</v>
      </c>
    </row>
    <row r="14" spans="1:8" ht="18">
      <c r="A14" s="75" t="s">
        <v>463</v>
      </c>
      <c r="B14" s="75" t="s">
        <v>456</v>
      </c>
      <c r="C14" s="76">
        <v>499</v>
      </c>
    </row>
    <row r="15" spans="1:8" ht="18">
      <c r="A15" s="75" t="s">
        <v>464</v>
      </c>
      <c r="B15" s="75" t="s">
        <v>456</v>
      </c>
      <c r="C15" s="76">
        <v>463</v>
      </c>
    </row>
    <row r="16" spans="1:8" ht="18">
      <c r="A16" s="75" t="s">
        <v>465</v>
      </c>
      <c r="B16" s="75" t="s">
        <v>456</v>
      </c>
      <c r="C16" s="76">
        <v>496</v>
      </c>
    </row>
    <row r="17" spans="1:3" ht="18">
      <c r="A17" s="75" t="s">
        <v>466</v>
      </c>
      <c r="B17" s="75" t="s">
        <v>456</v>
      </c>
      <c r="C17" s="76">
        <v>30</v>
      </c>
    </row>
    <row r="18" spans="1:3" ht="18">
      <c r="A18" s="75" t="s">
        <v>467</v>
      </c>
      <c r="B18" s="75" t="s">
        <v>456</v>
      </c>
      <c r="C18" s="76">
        <v>41</v>
      </c>
    </row>
    <row r="19" spans="1:3" ht="18">
      <c r="A19" s="75" t="s">
        <v>468</v>
      </c>
      <c r="B19" s="75" t="s">
        <v>456</v>
      </c>
      <c r="C19" s="76">
        <v>167</v>
      </c>
    </row>
    <row r="20" spans="1:3" ht="18">
      <c r="A20" s="75" t="s">
        <v>469</v>
      </c>
      <c r="B20" s="75" t="s">
        <v>456</v>
      </c>
      <c r="C20" s="76">
        <v>14</v>
      </c>
    </row>
    <row r="21" spans="1:3" ht="18">
      <c r="A21" s="75" t="s">
        <v>470</v>
      </c>
      <c r="B21" s="75" t="s">
        <v>456</v>
      </c>
      <c r="C21" s="76">
        <v>77</v>
      </c>
    </row>
    <row r="22" spans="1:3" ht="18">
      <c r="A22" s="75" t="s">
        <v>471</v>
      </c>
      <c r="B22" s="75" t="s">
        <v>456</v>
      </c>
      <c r="C22" s="76">
        <v>23</v>
      </c>
    </row>
    <row r="23" spans="1:3" ht="18">
      <c r="A23" s="75" t="s">
        <v>472</v>
      </c>
      <c r="B23" s="75" t="s">
        <v>448</v>
      </c>
      <c r="C23" s="76">
        <v>425</v>
      </c>
    </row>
    <row r="24" spans="1:3" ht="18">
      <c r="A24" s="75" t="s">
        <v>473</v>
      </c>
      <c r="B24" s="75" t="s">
        <v>453</v>
      </c>
      <c r="C24" s="76">
        <v>22</v>
      </c>
    </row>
    <row r="25" spans="1:3" ht="18">
      <c r="A25" s="75" t="s">
        <v>474</v>
      </c>
      <c r="B25" s="75" t="s">
        <v>475</v>
      </c>
      <c r="C25" s="76">
        <v>1</v>
      </c>
    </row>
    <row r="26" spans="1:3" ht="18">
      <c r="A26" s="75" t="s">
        <v>476</v>
      </c>
      <c r="B26" s="75" t="s">
        <v>453</v>
      </c>
      <c r="C26" s="76" t="s">
        <v>451</v>
      </c>
    </row>
    <row r="27" spans="1:3" ht="18">
      <c r="A27" s="75" t="s">
        <v>477</v>
      </c>
      <c r="B27" s="75" t="s">
        <v>453</v>
      </c>
      <c r="C27" s="76">
        <v>23</v>
      </c>
    </row>
    <row r="28" spans="1:3" ht="18">
      <c r="A28" s="75" t="s">
        <v>478</v>
      </c>
      <c r="B28" s="75" t="s">
        <v>456</v>
      </c>
      <c r="C28" s="76">
        <v>51</v>
      </c>
    </row>
    <row r="29" spans="1:3" ht="18">
      <c r="A29" s="75" t="s">
        <v>479</v>
      </c>
      <c r="B29" s="75" t="s">
        <v>456</v>
      </c>
      <c r="C29" s="76">
        <v>569</v>
      </c>
    </row>
    <row r="30" spans="1:3" ht="18">
      <c r="A30" s="75" t="s">
        <v>480</v>
      </c>
      <c r="B30" s="75" t="s">
        <v>456</v>
      </c>
      <c r="C30" s="76">
        <v>649</v>
      </c>
    </row>
    <row r="31" spans="1:3" ht="18">
      <c r="A31" s="75" t="s">
        <v>481</v>
      </c>
      <c r="B31" s="75" t="s">
        <v>456</v>
      </c>
      <c r="C31" s="76">
        <v>489</v>
      </c>
    </row>
    <row r="32" spans="1:3" ht="18">
      <c r="A32" s="75" t="s">
        <v>482</v>
      </c>
      <c r="B32" s="75" t="s">
        <v>456</v>
      </c>
      <c r="C32" s="76">
        <v>472</v>
      </c>
    </row>
    <row r="33" spans="1:3" ht="18">
      <c r="A33" s="75" t="s">
        <v>483</v>
      </c>
      <c r="B33" s="75" t="s">
        <v>456</v>
      </c>
      <c r="C33" s="76">
        <v>484</v>
      </c>
    </row>
    <row r="34" spans="1:3" ht="18">
      <c r="A34" s="75" t="s">
        <v>484</v>
      </c>
      <c r="B34" s="75" t="s">
        <v>456</v>
      </c>
      <c r="C34" s="76">
        <v>460</v>
      </c>
    </row>
    <row r="35" spans="1:3" ht="18">
      <c r="A35" s="75" t="s">
        <v>485</v>
      </c>
      <c r="B35" s="75" t="s">
        <v>456</v>
      </c>
      <c r="C35" s="76">
        <v>46</v>
      </c>
    </row>
    <row r="36" spans="1:3" ht="18">
      <c r="A36" s="75" t="s">
        <v>486</v>
      </c>
      <c r="B36" s="75" t="s">
        <v>456</v>
      </c>
      <c r="C36" s="76">
        <v>9</v>
      </c>
    </row>
    <row r="37" spans="1:3" ht="18">
      <c r="A37" s="75" t="s">
        <v>487</v>
      </c>
      <c r="B37" s="75" t="s">
        <v>488</v>
      </c>
      <c r="C37" s="76">
        <v>2507</v>
      </c>
    </row>
    <row r="38" spans="1:3" ht="18">
      <c r="A38" s="75" t="s">
        <v>489</v>
      </c>
      <c r="B38" s="75" t="s">
        <v>488</v>
      </c>
      <c r="C38" s="76">
        <v>3242</v>
      </c>
    </row>
    <row r="39" spans="1:3" ht="18">
      <c r="A39" s="75" t="s">
        <v>490</v>
      </c>
      <c r="B39" s="75" t="s">
        <v>488</v>
      </c>
      <c r="C39" s="76">
        <v>4327</v>
      </c>
    </row>
    <row r="40" spans="1:3" ht="18">
      <c r="A40" s="75" t="s">
        <v>491</v>
      </c>
      <c r="B40" s="75" t="s">
        <v>488</v>
      </c>
      <c r="C40" s="76">
        <v>968</v>
      </c>
    </row>
    <row r="41" spans="1:3" ht="18">
      <c r="A41" s="75" t="s">
        <v>492</v>
      </c>
      <c r="B41" s="75" t="s">
        <v>488</v>
      </c>
      <c r="C41" s="76">
        <v>1546</v>
      </c>
    </row>
    <row r="42" spans="1:3" ht="18">
      <c r="A42" s="75" t="s">
        <v>493</v>
      </c>
      <c r="B42" s="75" t="s">
        <v>488</v>
      </c>
      <c r="C42" s="76">
        <v>559</v>
      </c>
    </row>
    <row r="43" spans="1:3" ht="18">
      <c r="A43" s="75" t="s">
        <v>494</v>
      </c>
      <c r="B43" s="75" t="s">
        <v>448</v>
      </c>
      <c r="C43" s="76">
        <v>919</v>
      </c>
    </row>
    <row r="44" spans="1:3" ht="18">
      <c r="A44" s="75" t="s">
        <v>495</v>
      </c>
      <c r="B44" s="75" t="s">
        <v>448</v>
      </c>
      <c r="C44" s="76">
        <v>950</v>
      </c>
    </row>
    <row r="45" spans="1:3" ht="18">
      <c r="A45" s="75" t="s">
        <v>496</v>
      </c>
      <c r="B45" s="75" t="s">
        <v>448</v>
      </c>
      <c r="C45" s="76">
        <v>10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BA0B7-C3D3-E446-A6DA-77E3B1EBD84F}">
  <dimension ref="A1:B70"/>
  <sheetViews>
    <sheetView workbookViewId="0">
      <selection activeCell="H3" sqref="H3"/>
    </sheetView>
  </sheetViews>
  <sheetFormatPr baseColWidth="10" defaultColWidth="9.1640625" defaultRowHeight="15"/>
  <cols>
    <col min="1" max="1" width="42.1640625" style="38" bestFit="1" customWidth="1"/>
    <col min="2" max="16384" width="9.1640625" style="38"/>
  </cols>
  <sheetData>
    <row r="1" spans="1:2">
      <c r="A1" s="42" t="s">
        <v>144</v>
      </c>
    </row>
    <row r="3" spans="1:2">
      <c r="A3" s="40"/>
      <c r="B3" s="41" t="s">
        <v>2</v>
      </c>
    </row>
    <row r="4" spans="1:2">
      <c r="A4" s="40" t="s">
        <v>6</v>
      </c>
      <c r="B4" s="39">
        <v>448</v>
      </c>
    </row>
    <row r="5" spans="1:2">
      <c r="A5" s="40" t="s">
        <v>143</v>
      </c>
      <c r="B5" s="39">
        <v>79</v>
      </c>
    </row>
    <row r="6" spans="1:2">
      <c r="A6" s="40" t="s">
        <v>142</v>
      </c>
      <c r="B6" s="39">
        <v>293</v>
      </c>
    </row>
    <row r="7" spans="1:2">
      <c r="A7" s="40" t="s">
        <v>141</v>
      </c>
      <c r="B7" s="39">
        <v>505</v>
      </c>
    </row>
    <row r="8" spans="1:2">
      <c r="A8" s="40" t="s">
        <v>88</v>
      </c>
      <c r="B8" s="39">
        <v>500</v>
      </c>
    </row>
    <row r="9" spans="1:2">
      <c r="A9" s="40" t="s">
        <v>140</v>
      </c>
      <c r="B9" s="39">
        <v>738</v>
      </c>
    </row>
    <row r="10" spans="1:2">
      <c r="A10" s="40" t="s">
        <v>139</v>
      </c>
      <c r="B10" s="39">
        <v>694</v>
      </c>
    </row>
    <row r="11" spans="1:2">
      <c r="A11" s="40" t="s">
        <v>138</v>
      </c>
      <c r="B11" s="39">
        <v>609</v>
      </c>
    </row>
    <row r="12" spans="1:2">
      <c r="A12" s="40" t="s">
        <v>137</v>
      </c>
      <c r="B12" s="39">
        <v>596</v>
      </c>
    </row>
    <row r="13" spans="1:2">
      <c r="A13" s="40" t="s">
        <v>136</v>
      </c>
      <c r="B13" s="39">
        <v>654</v>
      </c>
    </row>
    <row r="14" spans="1:2">
      <c r="A14" s="40" t="s">
        <v>135</v>
      </c>
      <c r="B14" s="39">
        <v>77</v>
      </c>
    </row>
    <row r="15" spans="1:2">
      <c r="A15" s="40" t="s">
        <v>134</v>
      </c>
      <c r="B15" s="39">
        <v>268</v>
      </c>
    </row>
    <row r="16" spans="1:2">
      <c r="A16" s="40" t="s">
        <v>133</v>
      </c>
      <c r="B16" s="39">
        <v>74</v>
      </c>
    </row>
    <row r="17" spans="1:2">
      <c r="A17" s="40" t="s">
        <v>5</v>
      </c>
      <c r="B17" s="39">
        <v>276</v>
      </c>
    </row>
    <row r="18" spans="1:2">
      <c r="A18" s="40" t="s">
        <v>132</v>
      </c>
      <c r="B18" s="39">
        <v>263</v>
      </c>
    </row>
    <row r="19" spans="1:2">
      <c r="A19" s="40" t="s">
        <v>131</v>
      </c>
      <c r="B19" s="39">
        <v>336</v>
      </c>
    </row>
    <row r="20" spans="1:2">
      <c r="A20" s="40" t="s">
        <v>130</v>
      </c>
      <c r="B20" s="39">
        <v>73</v>
      </c>
    </row>
    <row r="21" spans="1:2">
      <c r="A21" s="40" t="s">
        <v>129</v>
      </c>
      <c r="B21" s="39">
        <v>326</v>
      </c>
    </row>
    <row r="22" spans="1:2">
      <c r="A22" s="40" t="s">
        <v>128</v>
      </c>
      <c r="B22" s="39">
        <v>348</v>
      </c>
    </row>
    <row r="23" spans="1:2">
      <c r="A23" s="40" t="s">
        <v>127</v>
      </c>
      <c r="B23" s="39">
        <v>80</v>
      </c>
    </row>
    <row r="24" spans="1:2">
      <c r="A24" s="40" t="s">
        <v>126</v>
      </c>
      <c r="B24" s="39">
        <v>659</v>
      </c>
    </row>
    <row r="25" spans="1:2">
      <c r="A25" s="40" t="s">
        <v>125</v>
      </c>
      <c r="B25" s="39">
        <v>748</v>
      </c>
    </row>
    <row r="26" spans="1:2">
      <c r="A26" s="40" t="s">
        <v>124</v>
      </c>
      <c r="B26" s="39">
        <v>268</v>
      </c>
    </row>
    <row r="27" spans="1:2">
      <c r="A27" s="40" t="s">
        <v>123</v>
      </c>
      <c r="B27" s="39">
        <v>73</v>
      </c>
    </row>
    <row r="28" spans="1:2">
      <c r="A28" s="40" t="s">
        <v>122</v>
      </c>
      <c r="B28" s="39">
        <v>374</v>
      </c>
    </row>
    <row r="29" spans="1:2">
      <c r="A29" s="40" t="s">
        <v>121</v>
      </c>
      <c r="B29" s="39">
        <v>379</v>
      </c>
    </row>
    <row r="30" spans="1:2">
      <c r="A30" s="40" t="s">
        <v>120</v>
      </c>
      <c r="B30" s="39">
        <v>762</v>
      </c>
    </row>
    <row r="31" spans="1:2">
      <c r="A31" s="40" t="s">
        <v>119</v>
      </c>
      <c r="B31" s="39">
        <v>415</v>
      </c>
    </row>
    <row r="32" spans="1:2">
      <c r="A32" s="40" t="s">
        <v>118</v>
      </c>
      <c r="B32" s="39">
        <v>1700</v>
      </c>
    </row>
    <row r="33" spans="1:2">
      <c r="A33" s="40" t="s">
        <v>117</v>
      </c>
      <c r="B33" s="39">
        <v>518</v>
      </c>
    </row>
    <row r="34" spans="1:2">
      <c r="A34" s="40" t="s">
        <v>116</v>
      </c>
      <c r="B34" s="39">
        <v>377</v>
      </c>
    </row>
    <row r="35" spans="1:2">
      <c r="A35" s="40" t="s">
        <v>115</v>
      </c>
      <c r="B35" s="39">
        <v>16216</v>
      </c>
    </row>
    <row r="36" spans="1:2">
      <c r="A36" s="40" t="s">
        <v>114</v>
      </c>
      <c r="B36" s="39">
        <v>479</v>
      </c>
    </row>
    <row r="37" spans="1:2">
      <c r="A37" s="40" t="s">
        <v>113</v>
      </c>
      <c r="B37" s="39">
        <v>452</v>
      </c>
    </row>
    <row r="38" spans="1:2">
      <c r="A38" s="40" t="s">
        <v>112</v>
      </c>
      <c r="B38" s="39">
        <v>217</v>
      </c>
    </row>
    <row r="39" spans="1:2">
      <c r="A39" s="40" t="s">
        <v>111</v>
      </c>
      <c r="B39" s="39">
        <v>69</v>
      </c>
    </row>
    <row r="40" spans="1:2">
      <c r="A40" s="40" t="s">
        <v>110</v>
      </c>
      <c r="B40" s="39">
        <v>460</v>
      </c>
    </row>
    <row r="41" spans="1:2">
      <c r="A41" s="40" t="s">
        <v>109</v>
      </c>
      <c r="B41" s="39">
        <v>419</v>
      </c>
    </row>
    <row r="42" spans="1:2">
      <c r="A42" s="40" t="s">
        <v>108</v>
      </c>
      <c r="B42" s="39">
        <v>105</v>
      </c>
    </row>
    <row r="43" spans="1:2">
      <c r="A43" s="40" t="s">
        <v>107</v>
      </c>
      <c r="B43" s="39">
        <v>58</v>
      </c>
    </row>
    <row r="44" spans="1:2">
      <c r="A44" s="40" t="s">
        <v>106</v>
      </c>
      <c r="B44" s="39">
        <v>104</v>
      </c>
    </row>
    <row r="45" spans="1:2">
      <c r="A45" s="40" t="s">
        <v>105</v>
      </c>
      <c r="B45" s="39">
        <v>57</v>
      </c>
    </row>
    <row r="46" spans="1:2">
      <c r="A46" s="40" t="s">
        <v>104</v>
      </c>
      <c r="B46" s="39">
        <v>87</v>
      </c>
    </row>
    <row r="47" spans="1:2">
      <c r="A47" s="40" t="s">
        <v>103</v>
      </c>
      <c r="B47" s="39">
        <v>66</v>
      </c>
    </row>
    <row r="48" spans="1:2">
      <c r="A48" s="40" t="s">
        <v>102</v>
      </c>
      <c r="B48" s="39">
        <v>268</v>
      </c>
    </row>
    <row r="49" spans="1:2">
      <c r="A49" s="40" t="s">
        <v>101</v>
      </c>
      <c r="B49" s="39">
        <v>332</v>
      </c>
    </row>
    <row r="50" spans="1:2">
      <c r="A50" s="40" t="s">
        <v>100</v>
      </c>
      <c r="B50" s="39">
        <v>863</v>
      </c>
    </row>
    <row r="51" spans="1:2">
      <c r="A51" s="40" t="s">
        <v>99</v>
      </c>
      <c r="B51" s="39">
        <v>819</v>
      </c>
    </row>
    <row r="52" spans="1:2">
      <c r="A52" s="40" t="s">
        <v>98</v>
      </c>
      <c r="B52" s="39">
        <v>799</v>
      </c>
    </row>
    <row r="53" spans="1:2">
      <c r="A53" s="40" t="s">
        <v>97</v>
      </c>
      <c r="B53" s="39">
        <v>385</v>
      </c>
    </row>
    <row r="54" spans="1:2">
      <c r="A54" s="40" t="s">
        <v>96</v>
      </c>
      <c r="B54" s="39">
        <v>273</v>
      </c>
    </row>
    <row r="55" spans="1:2">
      <c r="A55" s="40" t="s">
        <v>95</v>
      </c>
      <c r="B55" s="39">
        <v>697</v>
      </c>
    </row>
    <row r="56" spans="1:2">
      <c r="A56" s="40" t="s">
        <v>94</v>
      </c>
      <c r="B56" s="39">
        <v>460</v>
      </c>
    </row>
    <row r="57" spans="1:2">
      <c r="A57" s="40" t="s">
        <v>93</v>
      </c>
      <c r="B57" s="39">
        <v>347</v>
      </c>
    </row>
    <row r="58" spans="1:2">
      <c r="A58" s="40" t="s">
        <v>92</v>
      </c>
      <c r="B58" s="39">
        <v>590</v>
      </c>
    </row>
    <row r="59" spans="1:2">
      <c r="A59" s="40" t="s">
        <v>91</v>
      </c>
      <c r="B59" s="39">
        <v>370</v>
      </c>
    </row>
    <row r="60" spans="1:2">
      <c r="A60" s="40" t="s">
        <v>90</v>
      </c>
      <c r="B60" s="39">
        <v>505</v>
      </c>
    </row>
    <row r="61" spans="1:2">
      <c r="A61" s="40" t="s">
        <v>89</v>
      </c>
      <c r="B61" s="39">
        <v>711</v>
      </c>
    </row>
    <row r="62" spans="1:2">
      <c r="A62" s="40" t="s">
        <v>88</v>
      </c>
      <c r="B62" s="39">
        <v>500</v>
      </c>
    </row>
    <row r="63" spans="1:2">
      <c r="A63" s="40" t="s">
        <v>87</v>
      </c>
      <c r="B63" s="39">
        <v>664</v>
      </c>
    </row>
    <row r="64" spans="1:2">
      <c r="A64" s="40" t="s">
        <v>86</v>
      </c>
      <c r="B64" s="39">
        <v>595</v>
      </c>
    </row>
    <row r="65" spans="1:2">
      <c r="A65" s="40" t="s">
        <v>85</v>
      </c>
      <c r="B65" s="39">
        <v>359</v>
      </c>
    </row>
    <row r="66" spans="1:2">
      <c r="A66" s="40" t="s">
        <v>84</v>
      </c>
      <c r="B66" s="39">
        <v>237</v>
      </c>
    </row>
    <row r="67" spans="1:2">
      <c r="A67" s="40" t="s">
        <v>83</v>
      </c>
      <c r="B67" s="39">
        <v>354</v>
      </c>
    </row>
    <row r="68" spans="1:2">
      <c r="A68" s="40" t="s">
        <v>82</v>
      </c>
      <c r="B68" s="39">
        <v>432</v>
      </c>
    </row>
    <row r="69" spans="1:2">
      <c r="A69" s="40" t="s">
        <v>81</v>
      </c>
      <c r="B69" s="39">
        <v>455</v>
      </c>
    </row>
    <row r="70" spans="1:2">
      <c r="A70" s="40" t="s">
        <v>80</v>
      </c>
      <c r="B70" s="39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B9744-6D4E-6E41-9117-D4D7CC1F0031}">
  <dimension ref="A1:B75"/>
  <sheetViews>
    <sheetView workbookViewId="0">
      <selection activeCell="H3" sqref="H3"/>
    </sheetView>
  </sheetViews>
  <sheetFormatPr baseColWidth="10" defaultColWidth="9.1640625" defaultRowHeight="15"/>
  <cols>
    <col min="1" max="1" width="42.1640625" style="38" bestFit="1" customWidth="1"/>
    <col min="2" max="16384" width="9.1640625" style="38"/>
  </cols>
  <sheetData>
    <row r="1" spans="1:2">
      <c r="A1" s="42" t="s">
        <v>217</v>
      </c>
    </row>
    <row r="3" spans="1:2">
      <c r="A3" s="40"/>
      <c r="B3" s="41" t="s">
        <v>2</v>
      </c>
    </row>
    <row r="4" spans="1:2">
      <c r="A4" s="40" t="s">
        <v>216</v>
      </c>
      <c r="B4" s="39">
        <v>847</v>
      </c>
    </row>
    <row r="5" spans="1:2">
      <c r="A5" s="40" t="s">
        <v>215</v>
      </c>
      <c r="B5" s="39">
        <v>1499</v>
      </c>
    </row>
    <row r="6" spans="1:2">
      <c r="A6" s="40" t="s">
        <v>214</v>
      </c>
      <c r="B6" s="39">
        <v>1727</v>
      </c>
    </row>
    <row r="7" spans="1:2">
      <c r="A7" s="40" t="s">
        <v>213</v>
      </c>
      <c r="B7" s="39">
        <v>1510</v>
      </c>
    </row>
    <row r="8" spans="1:2">
      <c r="A8" s="40" t="s">
        <v>212</v>
      </c>
      <c r="B8" s="39">
        <v>748</v>
      </c>
    </row>
    <row r="9" spans="1:2">
      <c r="A9" s="40" t="s">
        <v>211</v>
      </c>
      <c r="B9" s="39">
        <v>1400</v>
      </c>
    </row>
    <row r="10" spans="1:2">
      <c r="A10" s="40" t="s">
        <v>210</v>
      </c>
      <c r="B10" s="39">
        <v>1628</v>
      </c>
    </row>
    <row r="11" spans="1:2">
      <c r="A11" s="40" t="s">
        <v>209</v>
      </c>
      <c r="B11" s="39">
        <v>1412</v>
      </c>
    </row>
    <row r="12" spans="1:2">
      <c r="A12" s="40" t="s">
        <v>208</v>
      </c>
      <c r="B12" s="39">
        <v>1443</v>
      </c>
    </row>
    <row r="13" spans="1:2">
      <c r="A13" s="40" t="s">
        <v>207</v>
      </c>
      <c r="B13" s="39">
        <v>763</v>
      </c>
    </row>
    <row r="14" spans="1:2">
      <c r="A14" s="40" t="s">
        <v>206</v>
      </c>
      <c r="B14" s="39">
        <v>1415</v>
      </c>
    </row>
    <row r="15" spans="1:2">
      <c r="A15" s="40" t="s">
        <v>205</v>
      </c>
      <c r="B15" s="39">
        <v>1643</v>
      </c>
    </row>
    <row r="16" spans="1:2">
      <c r="A16" s="40" t="s">
        <v>204</v>
      </c>
      <c r="B16" s="39">
        <v>1427</v>
      </c>
    </row>
    <row r="17" spans="1:2">
      <c r="A17" s="40" t="s">
        <v>203</v>
      </c>
      <c r="B17" s="39">
        <v>1566</v>
      </c>
    </row>
    <row r="18" spans="1:2">
      <c r="A18" s="40" t="s">
        <v>202</v>
      </c>
      <c r="B18" s="39">
        <v>2179</v>
      </c>
    </row>
    <row r="19" spans="1:2">
      <c r="A19" s="40" t="s">
        <v>201</v>
      </c>
      <c r="B19" s="39">
        <v>2302</v>
      </c>
    </row>
    <row r="20" spans="1:2">
      <c r="A20" s="40" t="s">
        <v>200</v>
      </c>
      <c r="B20" s="39">
        <v>2186</v>
      </c>
    </row>
    <row r="21" spans="1:2">
      <c r="A21" s="40" t="s">
        <v>199</v>
      </c>
      <c r="B21" s="39">
        <v>321</v>
      </c>
    </row>
    <row r="22" spans="1:2">
      <c r="A22" s="40" t="s">
        <v>198</v>
      </c>
      <c r="B22" s="39">
        <v>367</v>
      </c>
    </row>
    <row r="23" spans="1:2">
      <c r="A23" s="40" t="s">
        <v>197</v>
      </c>
      <c r="B23" s="39">
        <v>806</v>
      </c>
    </row>
    <row r="24" spans="1:2">
      <c r="A24" s="40" t="s">
        <v>196</v>
      </c>
      <c r="B24" s="39">
        <v>1418</v>
      </c>
    </row>
    <row r="25" spans="1:2">
      <c r="A25" s="40" t="s">
        <v>195</v>
      </c>
      <c r="B25" s="39">
        <v>1646</v>
      </c>
    </row>
    <row r="26" spans="1:2">
      <c r="A26" s="40" t="s">
        <v>194</v>
      </c>
      <c r="B26" s="39">
        <v>1430</v>
      </c>
    </row>
    <row r="27" spans="1:2">
      <c r="A27" s="40" t="s">
        <v>193</v>
      </c>
      <c r="B27" s="39">
        <v>647</v>
      </c>
    </row>
    <row r="28" spans="1:2">
      <c r="A28" s="40" t="s">
        <v>192</v>
      </c>
      <c r="B28" s="39">
        <v>3741</v>
      </c>
    </row>
    <row r="29" spans="1:2">
      <c r="A29" s="40" t="s">
        <v>191</v>
      </c>
      <c r="B29" s="39">
        <v>3402</v>
      </c>
    </row>
    <row r="30" spans="1:2">
      <c r="A30" s="40" t="s">
        <v>190</v>
      </c>
      <c r="B30" s="39">
        <v>1582</v>
      </c>
    </row>
    <row r="31" spans="1:2">
      <c r="A31" s="40" t="s">
        <v>189</v>
      </c>
      <c r="B31" s="39">
        <v>2194</v>
      </c>
    </row>
    <row r="32" spans="1:2">
      <c r="A32" s="40" t="s">
        <v>188</v>
      </c>
      <c r="B32" s="39">
        <v>2317</v>
      </c>
    </row>
    <row r="33" spans="1:2">
      <c r="A33" s="40" t="s">
        <v>187</v>
      </c>
      <c r="B33" s="39">
        <v>2201</v>
      </c>
    </row>
    <row r="34" spans="1:2">
      <c r="A34" s="40" t="s">
        <v>186</v>
      </c>
      <c r="B34" s="39">
        <v>724</v>
      </c>
    </row>
    <row r="35" spans="1:2">
      <c r="A35" s="40" t="s">
        <v>185</v>
      </c>
      <c r="B35" s="39">
        <v>1377</v>
      </c>
    </row>
    <row r="36" spans="1:2">
      <c r="A36" s="40" t="s">
        <v>184</v>
      </c>
      <c r="B36" s="39">
        <v>1604</v>
      </c>
    </row>
    <row r="37" spans="1:2">
      <c r="A37" s="40" t="s">
        <v>183</v>
      </c>
      <c r="B37" s="39">
        <v>1388</v>
      </c>
    </row>
    <row r="38" spans="1:2">
      <c r="A38" s="40" t="s">
        <v>182</v>
      </c>
      <c r="B38" s="39">
        <v>999</v>
      </c>
    </row>
    <row r="39" spans="1:2">
      <c r="A39" s="40" t="s">
        <v>181</v>
      </c>
      <c r="B39" s="39">
        <v>368</v>
      </c>
    </row>
    <row r="40" spans="1:2">
      <c r="A40" s="40" t="s">
        <v>180</v>
      </c>
      <c r="B40" s="39">
        <v>1652</v>
      </c>
    </row>
    <row r="41" spans="1:2">
      <c r="A41" s="40" t="s">
        <v>179</v>
      </c>
      <c r="B41" s="39">
        <v>1020</v>
      </c>
    </row>
    <row r="42" spans="1:2">
      <c r="A42" s="40" t="s">
        <v>178</v>
      </c>
      <c r="B42" s="39">
        <v>1879</v>
      </c>
    </row>
    <row r="43" spans="1:2">
      <c r="A43" s="40" t="s">
        <v>177</v>
      </c>
      <c r="B43" s="39">
        <v>1248</v>
      </c>
    </row>
    <row r="44" spans="1:2">
      <c r="A44" s="40" t="s">
        <v>176</v>
      </c>
      <c r="B44" s="39">
        <v>1663</v>
      </c>
    </row>
    <row r="45" spans="1:2">
      <c r="A45" s="40" t="s">
        <v>175</v>
      </c>
      <c r="B45" s="39">
        <v>1032</v>
      </c>
    </row>
    <row r="46" spans="1:2">
      <c r="A46" s="40" t="s">
        <v>174</v>
      </c>
      <c r="B46" s="39">
        <v>610</v>
      </c>
    </row>
    <row r="47" spans="1:2">
      <c r="A47" s="40" t="s">
        <v>173</v>
      </c>
      <c r="B47" s="39">
        <v>363</v>
      </c>
    </row>
    <row r="48" spans="1:2">
      <c r="A48" s="40" t="s">
        <v>172</v>
      </c>
      <c r="B48" s="39">
        <v>1262</v>
      </c>
    </row>
    <row r="49" spans="1:2">
      <c r="A49" s="40" t="s">
        <v>171</v>
      </c>
      <c r="B49" s="39">
        <v>1016</v>
      </c>
    </row>
    <row r="50" spans="1:2">
      <c r="A50" s="40" t="s">
        <v>170</v>
      </c>
      <c r="B50" s="39">
        <v>360</v>
      </c>
    </row>
    <row r="51" spans="1:2">
      <c r="A51" s="40" t="s">
        <v>169</v>
      </c>
      <c r="B51" s="39">
        <v>148</v>
      </c>
    </row>
    <row r="52" spans="1:2">
      <c r="A52" s="40" t="s">
        <v>168</v>
      </c>
      <c r="B52" s="39">
        <v>1490</v>
      </c>
    </row>
    <row r="53" spans="1:2">
      <c r="A53" s="40" t="s">
        <v>167</v>
      </c>
      <c r="B53" s="39">
        <v>1243</v>
      </c>
    </row>
    <row r="54" spans="1:2">
      <c r="A54" s="40" t="s">
        <v>166</v>
      </c>
      <c r="B54" s="39">
        <v>1274</v>
      </c>
    </row>
    <row r="55" spans="1:2">
      <c r="A55" s="40" t="s">
        <v>165</v>
      </c>
      <c r="B55" s="39">
        <v>1027</v>
      </c>
    </row>
    <row r="56" spans="1:2">
      <c r="A56" s="40" t="s">
        <v>164</v>
      </c>
      <c r="B56" s="39">
        <v>552</v>
      </c>
    </row>
    <row r="57" spans="1:2">
      <c r="A57" s="40" t="s">
        <v>163</v>
      </c>
      <c r="B57" s="39">
        <v>357</v>
      </c>
    </row>
    <row r="58" spans="1:2">
      <c r="A58" s="40" t="s">
        <v>162</v>
      </c>
      <c r="B58" s="39">
        <v>1204</v>
      </c>
    </row>
    <row r="59" spans="1:2">
      <c r="A59" s="40" t="s">
        <v>161</v>
      </c>
      <c r="B59" s="39">
        <v>1009</v>
      </c>
    </row>
    <row r="60" spans="1:2">
      <c r="A60" s="40" t="s">
        <v>160</v>
      </c>
      <c r="B60" s="39">
        <v>1432</v>
      </c>
    </row>
    <row r="61" spans="1:2">
      <c r="A61" s="40" t="s">
        <v>159</v>
      </c>
      <c r="B61" s="39">
        <v>1237</v>
      </c>
    </row>
    <row r="62" spans="1:2">
      <c r="A62" s="40" t="s">
        <v>158</v>
      </c>
      <c r="B62" s="39">
        <v>1215</v>
      </c>
    </row>
    <row r="63" spans="1:2">
      <c r="A63" s="40" t="s">
        <v>157</v>
      </c>
      <c r="B63" s="39">
        <v>1021</v>
      </c>
    </row>
    <row r="64" spans="1:2">
      <c r="A64" s="40" t="s">
        <v>156</v>
      </c>
      <c r="B64" s="39">
        <v>1104</v>
      </c>
    </row>
    <row r="65" spans="1:2">
      <c r="A65" s="40" t="s">
        <v>155</v>
      </c>
      <c r="B65" s="39">
        <v>1756</v>
      </c>
    </row>
    <row r="66" spans="1:2">
      <c r="A66" s="40" t="s">
        <v>154</v>
      </c>
      <c r="B66" s="39">
        <v>1984</v>
      </c>
    </row>
    <row r="67" spans="1:2">
      <c r="A67" s="40" t="s">
        <v>153</v>
      </c>
      <c r="B67" s="39">
        <v>1767</v>
      </c>
    </row>
    <row r="68" spans="1:2">
      <c r="A68" s="40" t="s">
        <v>152</v>
      </c>
      <c r="B68" s="39">
        <v>6830</v>
      </c>
    </row>
    <row r="69" spans="1:2">
      <c r="A69" s="40" t="s">
        <v>151</v>
      </c>
      <c r="B69" s="39">
        <v>7443</v>
      </c>
    </row>
    <row r="70" spans="1:2">
      <c r="A70" s="40" t="s">
        <v>150</v>
      </c>
      <c r="B70" s="39">
        <v>7716</v>
      </c>
    </row>
    <row r="71" spans="1:2">
      <c r="A71" s="40" t="s">
        <v>149</v>
      </c>
      <c r="B71" s="39">
        <v>7454</v>
      </c>
    </row>
    <row r="72" spans="1:2">
      <c r="A72" s="40" t="s">
        <v>148</v>
      </c>
      <c r="B72" s="39">
        <v>9322</v>
      </c>
    </row>
    <row r="73" spans="1:2">
      <c r="A73" s="40" t="s">
        <v>147</v>
      </c>
      <c r="B73" s="39">
        <v>9935</v>
      </c>
    </row>
    <row r="74" spans="1:2">
      <c r="A74" s="40" t="s">
        <v>146</v>
      </c>
      <c r="B74" s="39">
        <v>10163</v>
      </c>
    </row>
    <row r="75" spans="1:2">
      <c r="A75" s="40" t="s">
        <v>145</v>
      </c>
      <c r="B75" s="39">
        <v>9946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7AE4E-9515-9C42-BE07-BE99331FFDE1}">
  <dimension ref="A1:C19"/>
  <sheetViews>
    <sheetView workbookViewId="0">
      <selection activeCell="H3" sqref="H3"/>
    </sheetView>
  </sheetViews>
  <sheetFormatPr baseColWidth="10" defaultColWidth="9.1640625" defaultRowHeight="15"/>
  <cols>
    <col min="1" max="1" width="23" style="38" customWidth="1"/>
    <col min="2" max="2" width="9.1640625" style="38"/>
    <col min="3" max="3" width="63.33203125" style="38" customWidth="1"/>
    <col min="4" max="16384" width="9.1640625" style="38"/>
  </cols>
  <sheetData>
    <row r="1" spans="1:3">
      <c r="A1" s="42" t="s">
        <v>237</v>
      </c>
    </row>
    <row r="3" spans="1:3">
      <c r="A3" s="40"/>
      <c r="B3" s="41" t="s">
        <v>2</v>
      </c>
      <c r="C3" s="41" t="s">
        <v>236</v>
      </c>
    </row>
    <row r="4" spans="1:3">
      <c r="A4" s="40" t="s">
        <v>235</v>
      </c>
      <c r="B4" s="39">
        <v>2.1</v>
      </c>
      <c r="C4" s="40" t="s">
        <v>234</v>
      </c>
    </row>
    <row r="5" spans="1:3">
      <c r="A5" s="40" t="s">
        <v>233</v>
      </c>
      <c r="B5" s="39">
        <v>3.7</v>
      </c>
      <c r="C5" s="40" t="s">
        <v>232</v>
      </c>
    </row>
    <row r="6" spans="1:3">
      <c r="A6" s="40" t="s">
        <v>231</v>
      </c>
      <c r="B6" s="39">
        <v>21</v>
      </c>
      <c r="C6" s="40" t="s">
        <v>230</v>
      </c>
    </row>
    <row r="7" spans="1:3">
      <c r="A7" s="40" t="s">
        <v>229</v>
      </c>
      <c r="B7" s="39">
        <v>44</v>
      </c>
      <c r="C7" s="40" t="s">
        <v>228</v>
      </c>
    </row>
    <row r="8" spans="1:3">
      <c r="A8" s="40" t="s">
        <v>227</v>
      </c>
      <c r="B8" s="39">
        <v>6.4</v>
      </c>
      <c r="C8" s="40" t="s">
        <v>226</v>
      </c>
    </row>
    <row r="9" spans="1:3">
      <c r="A9" s="40" t="s">
        <v>225</v>
      </c>
      <c r="B9" s="39">
        <v>6.4</v>
      </c>
      <c r="C9" s="40" t="s">
        <v>224</v>
      </c>
    </row>
    <row r="10" spans="1:3">
      <c r="A10" s="40" t="s">
        <v>223</v>
      </c>
      <c r="B10" s="39">
        <v>12</v>
      </c>
      <c r="C10" s="40" t="s">
        <v>222</v>
      </c>
    </row>
    <row r="11" spans="1:3">
      <c r="A11" s="40" t="s">
        <v>221</v>
      </c>
      <c r="B11" s="39">
        <v>9.8000000000000004E-2</v>
      </c>
      <c r="C11" s="40" t="s">
        <v>220</v>
      </c>
    </row>
    <row r="12" spans="1:3">
      <c r="A12" s="40" t="s">
        <v>219</v>
      </c>
      <c r="B12" s="39">
        <v>9.1</v>
      </c>
      <c r="C12" s="40" t="s">
        <v>218</v>
      </c>
    </row>
    <row r="19" spans="3:3">
      <c r="C19" s="44" t="s">
        <v>76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16E35-7739-AF44-9B2B-7AA122E26AB8}">
  <dimension ref="A1:C8"/>
  <sheetViews>
    <sheetView workbookViewId="0">
      <selection activeCell="H23" sqref="H23"/>
    </sheetView>
  </sheetViews>
  <sheetFormatPr baseColWidth="10" defaultColWidth="9.1640625" defaultRowHeight="15"/>
  <cols>
    <col min="1" max="1" width="25.5" style="38" customWidth="1"/>
    <col min="2" max="2" width="9.1640625" style="38"/>
    <col min="3" max="3" width="65.83203125" style="38" customWidth="1"/>
    <col min="4" max="16384" width="9.1640625" style="38"/>
  </cols>
  <sheetData>
    <row r="1" spans="1:3">
      <c r="A1" s="42" t="s">
        <v>248</v>
      </c>
    </row>
    <row r="3" spans="1:3">
      <c r="A3" s="40"/>
      <c r="B3" s="41" t="s">
        <v>2</v>
      </c>
      <c r="C3" s="41" t="s">
        <v>236</v>
      </c>
    </row>
    <row r="4" spans="1:3">
      <c r="A4" s="40" t="s">
        <v>247</v>
      </c>
      <c r="B4" s="39">
        <v>69</v>
      </c>
      <c r="C4" s="40" t="s">
        <v>246</v>
      </c>
    </row>
    <row r="5" spans="1:3">
      <c r="A5" s="40" t="s">
        <v>245</v>
      </c>
      <c r="B5" s="39">
        <v>96</v>
      </c>
      <c r="C5" s="40" t="s">
        <v>244</v>
      </c>
    </row>
    <row r="6" spans="1:3">
      <c r="A6" s="40" t="s">
        <v>243</v>
      </c>
      <c r="B6" s="39">
        <v>50</v>
      </c>
      <c r="C6" s="40" t="s">
        <v>242</v>
      </c>
    </row>
    <row r="7" spans="1:3">
      <c r="A7" s="40" t="s">
        <v>241</v>
      </c>
      <c r="B7" s="39">
        <v>51</v>
      </c>
      <c r="C7" s="40" t="s">
        <v>240</v>
      </c>
    </row>
    <row r="8" spans="1:3">
      <c r="A8" s="40" t="s">
        <v>239</v>
      </c>
      <c r="B8" s="39">
        <v>58</v>
      </c>
      <c r="C8" s="40" t="s">
        <v>238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ECE6B-F4E1-A64F-B808-E11F9EC3A737}">
  <dimension ref="A1:C34"/>
  <sheetViews>
    <sheetView workbookViewId="0">
      <selection activeCell="H3" sqref="H3"/>
    </sheetView>
  </sheetViews>
  <sheetFormatPr baseColWidth="10" defaultColWidth="9.1640625" defaultRowHeight="15"/>
  <cols>
    <col min="1" max="1" width="24.83203125" style="38" customWidth="1"/>
    <col min="2" max="2" width="9.1640625" style="38"/>
    <col min="3" max="3" width="76.6640625" style="38" customWidth="1"/>
    <col min="4" max="16384" width="9.1640625" style="38"/>
  </cols>
  <sheetData>
    <row r="1" spans="1:3">
      <c r="A1" s="42" t="s">
        <v>308</v>
      </c>
    </row>
    <row r="3" spans="1:3">
      <c r="B3" s="45" t="s">
        <v>2</v>
      </c>
      <c r="C3" s="45" t="s">
        <v>236</v>
      </c>
    </row>
    <row r="4" spans="1:3">
      <c r="A4" s="40" t="s">
        <v>307</v>
      </c>
      <c r="B4" s="39">
        <v>160</v>
      </c>
      <c r="C4" s="40" t="s">
        <v>306</v>
      </c>
    </row>
    <row r="5" spans="1:3">
      <c r="A5" s="40" t="s">
        <v>305</v>
      </c>
      <c r="B5" s="39">
        <v>7.8</v>
      </c>
      <c r="C5" s="40" t="s">
        <v>304</v>
      </c>
    </row>
    <row r="6" spans="1:3">
      <c r="A6" s="40" t="s">
        <v>303</v>
      </c>
      <c r="B6" s="39">
        <v>13</v>
      </c>
      <c r="C6" s="40" t="s">
        <v>302</v>
      </c>
    </row>
    <row r="7" spans="1:3">
      <c r="A7" s="40" t="s">
        <v>301</v>
      </c>
      <c r="B7" s="39">
        <v>180</v>
      </c>
      <c r="C7" s="40" t="s">
        <v>300</v>
      </c>
    </row>
    <row r="8" spans="1:3">
      <c r="A8" s="40" t="s">
        <v>299</v>
      </c>
      <c r="B8" s="39">
        <v>53</v>
      </c>
      <c r="C8" s="40" t="s">
        <v>298</v>
      </c>
    </row>
    <row r="9" spans="1:3">
      <c r="A9" s="40" t="s">
        <v>297</v>
      </c>
      <c r="B9" s="39">
        <v>99</v>
      </c>
      <c r="C9" s="40" t="s">
        <v>296</v>
      </c>
    </row>
    <row r="10" spans="1:3">
      <c r="A10" s="40" t="s">
        <v>295</v>
      </c>
      <c r="B10" s="39">
        <v>38</v>
      </c>
      <c r="C10" s="40" t="s">
        <v>294</v>
      </c>
    </row>
    <row r="11" spans="1:3">
      <c r="A11" s="40" t="s">
        <v>293</v>
      </c>
      <c r="B11" s="39">
        <v>190</v>
      </c>
      <c r="C11" s="40" t="s">
        <v>292</v>
      </c>
    </row>
    <row r="12" spans="1:3">
      <c r="A12" s="40" t="s">
        <v>291</v>
      </c>
      <c r="B12" s="39">
        <v>330</v>
      </c>
      <c r="C12" s="40" t="s">
        <v>290</v>
      </c>
    </row>
    <row r="13" spans="1:3">
      <c r="A13" s="40" t="s">
        <v>289</v>
      </c>
      <c r="B13" s="39">
        <v>180</v>
      </c>
      <c r="C13" s="40" t="s">
        <v>286</v>
      </c>
    </row>
    <row r="14" spans="1:3">
      <c r="A14" s="40" t="s">
        <v>288</v>
      </c>
      <c r="B14" s="39">
        <v>210</v>
      </c>
      <c r="C14" s="40" t="s">
        <v>286</v>
      </c>
    </row>
    <row r="15" spans="1:3">
      <c r="A15" s="40" t="s">
        <v>287</v>
      </c>
      <c r="B15" s="39">
        <v>180</v>
      </c>
      <c r="C15" s="40" t="s">
        <v>286</v>
      </c>
    </row>
    <row r="16" spans="1:3">
      <c r="A16" s="40" t="s">
        <v>285</v>
      </c>
      <c r="B16" s="39">
        <v>830</v>
      </c>
      <c r="C16" s="40" t="s">
        <v>284</v>
      </c>
    </row>
    <row r="17" spans="1:3">
      <c r="A17" s="40" t="s">
        <v>283</v>
      </c>
      <c r="B17" s="39">
        <v>22</v>
      </c>
      <c r="C17" s="40" t="s">
        <v>282</v>
      </c>
    </row>
    <row r="18" spans="1:3">
      <c r="A18" s="40" t="s">
        <v>281</v>
      </c>
      <c r="B18" s="39">
        <v>39</v>
      </c>
      <c r="C18" s="40" t="s">
        <v>280</v>
      </c>
    </row>
    <row r="19" spans="1:3">
      <c r="A19" s="40" t="s">
        <v>279</v>
      </c>
      <c r="B19" s="39">
        <v>140</v>
      </c>
      <c r="C19" s="40" t="s">
        <v>278</v>
      </c>
    </row>
    <row r="20" spans="1:3">
      <c r="A20" s="40" t="s">
        <v>277</v>
      </c>
      <c r="B20" s="39">
        <v>12</v>
      </c>
      <c r="C20" s="40" t="s">
        <v>276</v>
      </c>
    </row>
    <row r="21" spans="1:3">
      <c r="A21" s="40" t="s">
        <v>275</v>
      </c>
      <c r="B21" s="39">
        <v>6.6</v>
      </c>
      <c r="C21" s="40" t="s">
        <v>274</v>
      </c>
    </row>
    <row r="22" spans="1:3">
      <c r="A22" s="40" t="s">
        <v>273</v>
      </c>
      <c r="B22" s="39">
        <v>38</v>
      </c>
      <c r="C22" s="40" t="s">
        <v>272</v>
      </c>
    </row>
    <row r="23" spans="1:3">
      <c r="A23" s="40" t="s">
        <v>271</v>
      </c>
      <c r="B23" s="39">
        <v>55</v>
      </c>
      <c r="C23" s="40" t="s">
        <v>270</v>
      </c>
    </row>
    <row r="24" spans="1:3">
      <c r="A24" s="40" t="s">
        <v>269</v>
      </c>
      <c r="B24" s="39">
        <v>12</v>
      </c>
      <c r="C24" s="40" t="s">
        <v>268</v>
      </c>
    </row>
    <row r="25" spans="1:3">
      <c r="A25" s="40" t="s">
        <v>267</v>
      </c>
      <c r="B25" s="39">
        <v>99</v>
      </c>
      <c r="C25" s="40" t="s">
        <v>266</v>
      </c>
    </row>
    <row r="26" spans="1:3">
      <c r="A26" s="40" t="s">
        <v>265</v>
      </c>
      <c r="B26" s="39">
        <v>200</v>
      </c>
      <c r="C26" s="40" t="s">
        <v>264</v>
      </c>
    </row>
    <row r="27" spans="1:3">
      <c r="A27" s="40" t="s">
        <v>263</v>
      </c>
      <c r="B27" s="39">
        <v>150</v>
      </c>
      <c r="C27" s="40" t="s">
        <v>262</v>
      </c>
    </row>
    <row r="28" spans="1:3">
      <c r="A28" s="40" t="s">
        <v>261</v>
      </c>
      <c r="B28" s="39">
        <v>240</v>
      </c>
      <c r="C28" s="40" t="s">
        <v>260</v>
      </c>
    </row>
    <row r="29" spans="1:3">
      <c r="A29" s="40" t="s">
        <v>259</v>
      </c>
      <c r="B29" s="39">
        <v>60</v>
      </c>
      <c r="C29" s="40" t="s">
        <v>258</v>
      </c>
    </row>
    <row r="30" spans="1:3">
      <c r="A30" s="40" t="s">
        <v>257</v>
      </c>
      <c r="B30" s="39">
        <v>45</v>
      </c>
      <c r="C30" s="40" t="s">
        <v>256</v>
      </c>
    </row>
    <row r="31" spans="1:3">
      <c r="A31" s="40" t="s">
        <v>255</v>
      </c>
      <c r="B31" s="39">
        <v>130</v>
      </c>
      <c r="C31" s="40" t="s">
        <v>254</v>
      </c>
    </row>
    <row r="32" spans="1:3">
      <c r="A32" s="40" t="s">
        <v>253</v>
      </c>
      <c r="B32" s="39">
        <v>2.5999999999999999E-3</v>
      </c>
      <c r="C32" s="40" t="s">
        <v>251</v>
      </c>
    </row>
    <row r="33" spans="1:3">
      <c r="A33" s="40" t="s">
        <v>252</v>
      </c>
      <c r="B33" s="39">
        <v>2.5999999999999999E-2</v>
      </c>
      <c r="C33" s="40" t="s">
        <v>251</v>
      </c>
    </row>
    <row r="34" spans="1:3">
      <c r="A34" s="40" t="s">
        <v>250</v>
      </c>
      <c r="B34" s="39">
        <v>160</v>
      </c>
      <c r="C34" s="40" t="s">
        <v>249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8DAC5-025F-D347-AF86-21AC0AEA0C58}">
  <dimension ref="A1:C18"/>
  <sheetViews>
    <sheetView workbookViewId="0">
      <selection activeCell="H3" sqref="H3"/>
    </sheetView>
  </sheetViews>
  <sheetFormatPr baseColWidth="10" defaultColWidth="9.1640625" defaultRowHeight="15"/>
  <cols>
    <col min="1" max="1" width="33.33203125" style="38" customWidth="1"/>
    <col min="2" max="2" width="9.1640625" style="38"/>
    <col min="3" max="3" width="119.33203125" style="38" customWidth="1"/>
    <col min="4" max="16384" width="9.1640625" style="38"/>
  </cols>
  <sheetData>
    <row r="1" spans="1:3">
      <c r="A1" s="42" t="s">
        <v>336</v>
      </c>
    </row>
    <row r="2" spans="1:3">
      <c r="A2" s="42"/>
    </row>
    <row r="3" spans="1:3">
      <c r="A3" s="40"/>
      <c r="B3" s="41" t="s">
        <v>2</v>
      </c>
      <c r="C3" s="41" t="s">
        <v>236</v>
      </c>
    </row>
    <row r="4" spans="1:3">
      <c r="A4" s="40" t="s">
        <v>335</v>
      </c>
      <c r="B4" s="39">
        <v>140</v>
      </c>
      <c r="C4" s="46" t="s">
        <v>334</v>
      </c>
    </row>
    <row r="5" spans="1:3">
      <c r="A5" s="40" t="s">
        <v>333</v>
      </c>
      <c r="B5" s="39">
        <v>34</v>
      </c>
      <c r="C5" s="46" t="s">
        <v>331</v>
      </c>
    </row>
    <row r="6" spans="1:3">
      <c r="A6" s="40" t="s">
        <v>332</v>
      </c>
      <c r="B6" s="39">
        <v>22</v>
      </c>
      <c r="C6" s="40" t="s">
        <v>331</v>
      </c>
    </row>
    <row r="7" spans="1:3">
      <c r="A7" s="40" t="s">
        <v>330</v>
      </c>
      <c r="B7" s="39">
        <v>8</v>
      </c>
      <c r="C7" s="40" t="s">
        <v>329</v>
      </c>
    </row>
    <row r="8" spans="1:3">
      <c r="A8" s="40" t="s">
        <v>328</v>
      </c>
      <c r="B8" s="39">
        <v>15</v>
      </c>
      <c r="C8" s="40" t="s">
        <v>327</v>
      </c>
    </row>
    <row r="9" spans="1:3">
      <c r="A9" s="40" t="s">
        <v>326</v>
      </c>
      <c r="B9" s="39">
        <v>29</v>
      </c>
      <c r="C9" s="40" t="s">
        <v>325</v>
      </c>
    </row>
    <row r="10" spans="1:3">
      <c r="A10" s="40" t="s">
        <v>324</v>
      </c>
      <c r="B10" s="39">
        <v>3.9</v>
      </c>
      <c r="C10" s="40" t="s">
        <v>323</v>
      </c>
    </row>
    <row r="11" spans="1:3">
      <c r="A11" s="40" t="s">
        <v>322</v>
      </c>
      <c r="B11" s="39">
        <v>5</v>
      </c>
      <c r="C11" s="40" t="s">
        <v>321</v>
      </c>
    </row>
    <row r="12" spans="1:3">
      <c r="A12" s="40" t="s">
        <v>320</v>
      </c>
      <c r="B12" s="39">
        <v>0.8</v>
      </c>
      <c r="C12" s="40" t="s">
        <v>319</v>
      </c>
    </row>
    <row r="13" spans="1:3">
      <c r="A13" s="40" t="s">
        <v>318</v>
      </c>
      <c r="B13" s="39">
        <v>5.0999999999999996</v>
      </c>
      <c r="C13" s="40" t="s">
        <v>316</v>
      </c>
    </row>
    <row r="14" spans="1:3">
      <c r="A14" s="40" t="s">
        <v>317</v>
      </c>
      <c r="B14" s="39">
        <v>1.1000000000000001</v>
      </c>
      <c r="C14" s="40" t="s">
        <v>316</v>
      </c>
    </row>
    <row r="15" spans="1:3">
      <c r="A15" s="40" t="s">
        <v>315</v>
      </c>
      <c r="B15" s="39">
        <v>78</v>
      </c>
      <c r="C15" s="40" t="s">
        <v>314</v>
      </c>
    </row>
    <row r="16" spans="1:3">
      <c r="A16" s="40" t="s">
        <v>313</v>
      </c>
      <c r="B16" s="39">
        <v>120</v>
      </c>
      <c r="C16" s="40" t="s">
        <v>312</v>
      </c>
    </row>
    <row r="17" spans="1:3">
      <c r="A17" s="40" t="s">
        <v>310</v>
      </c>
      <c r="B17" s="39">
        <v>80</v>
      </c>
      <c r="C17" s="40" t="s">
        <v>311</v>
      </c>
    </row>
    <row r="18" spans="1:3">
      <c r="A18" s="40" t="s">
        <v>310</v>
      </c>
      <c r="B18" s="39">
        <v>72</v>
      </c>
      <c r="C18" s="40" t="s">
        <v>309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754A39-FF36-1544-BF6A-98DC95DA97B6}">
  <dimension ref="A1:C12"/>
  <sheetViews>
    <sheetView workbookViewId="0">
      <selection activeCell="H3" sqref="H3"/>
    </sheetView>
  </sheetViews>
  <sheetFormatPr baseColWidth="10" defaultColWidth="9.1640625" defaultRowHeight="15"/>
  <cols>
    <col min="1" max="1" width="23.5" style="38" customWidth="1"/>
    <col min="2" max="2" width="9.1640625" style="38"/>
    <col min="3" max="3" width="43.83203125" style="38" customWidth="1"/>
    <col min="4" max="16384" width="9.1640625" style="38"/>
  </cols>
  <sheetData>
    <row r="1" spans="1:3">
      <c r="A1" s="42" t="s">
        <v>352</v>
      </c>
    </row>
    <row r="3" spans="1:3">
      <c r="A3" s="40"/>
      <c r="B3" s="41" t="s">
        <v>2</v>
      </c>
      <c r="C3" s="41" t="s">
        <v>236</v>
      </c>
    </row>
    <row r="4" spans="1:3">
      <c r="A4" s="46" t="s">
        <v>351</v>
      </c>
      <c r="B4" s="39">
        <v>-240</v>
      </c>
      <c r="C4" s="40" t="s">
        <v>347</v>
      </c>
    </row>
    <row r="5" spans="1:3">
      <c r="A5" s="40" t="s">
        <v>350</v>
      </c>
      <c r="B5" s="39">
        <v>-210</v>
      </c>
      <c r="C5" s="40" t="s">
        <v>347</v>
      </c>
    </row>
    <row r="6" spans="1:3">
      <c r="A6" s="40" t="s">
        <v>349</v>
      </c>
      <c r="B6" s="39">
        <v>-240</v>
      </c>
      <c r="C6" s="40" t="s">
        <v>347</v>
      </c>
    </row>
    <row r="7" spans="1:3">
      <c r="A7" s="40" t="s">
        <v>348</v>
      </c>
      <c r="B7" s="39">
        <v>-170</v>
      </c>
      <c r="C7" s="40" t="s">
        <v>347</v>
      </c>
    </row>
    <row r="8" spans="1:3">
      <c r="A8" s="40" t="s">
        <v>346</v>
      </c>
      <c r="B8" s="39">
        <v>-1.2</v>
      </c>
      <c r="C8" s="40" t="s">
        <v>345</v>
      </c>
    </row>
    <row r="9" spans="1:3">
      <c r="A9" s="40" t="s">
        <v>344</v>
      </c>
      <c r="B9" s="39">
        <v>-8.3000000000000007</v>
      </c>
      <c r="C9" s="40" t="s">
        <v>343</v>
      </c>
    </row>
    <row r="10" spans="1:3">
      <c r="A10" s="40" t="s">
        <v>342</v>
      </c>
      <c r="B10" s="39">
        <v>-15</v>
      </c>
      <c r="C10" s="40" t="s">
        <v>341</v>
      </c>
    </row>
    <row r="11" spans="1:3">
      <c r="A11" s="40" t="s">
        <v>340</v>
      </c>
      <c r="B11" s="39">
        <v>-720</v>
      </c>
      <c r="C11" s="40" t="s">
        <v>339</v>
      </c>
    </row>
    <row r="12" spans="1:3">
      <c r="A12" s="40" t="s">
        <v>338</v>
      </c>
      <c r="B12" s="39">
        <v>-70</v>
      </c>
      <c r="C12" s="40" t="s">
        <v>337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ABE69-2C29-BA4E-93A4-4708FED1D660}">
  <dimension ref="A1:C51"/>
  <sheetViews>
    <sheetView workbookViewId="0">
      <selection activeCell="H36" sqref="H36"/>
    </sheetView>
  </sheetViews>
  <sheetFormatPr baseColWidth="10" defaultColWidth="9.1640625" defaultRowHeight="15"/>
  <cols>
    <col min="1" max="1" width="27.33203125" style="38" customWidth="1"/>
    <col min="2" max="2" width="9.1640625" style="38"/>
    <col min="3" max="3" width="124.5" style="38" customWidth="1"/>
    <col min="4" max="16384" width="9.1640625" style="38"/>
  </cols>
  <sheetData>
    <row r="1" spans="1:3">
      <c r="A1" s="42" t="s">
        <v>427</v>
      </c>
    </row>
    <row r="3" spans="1:3">
      <c r="A3" s="40"/>
      <c r="B3" s="41" t="s">
        <v>2</v>
      </c>
      <c r="C3" s="41" t="s">
        <v>236</v>
      </c>
    </row>
    <row r="4" spans="1:3">
      <c r="A4" s="41" t="s">
        <v>426</v>
      </c>
      <c r="B4" s="40"/>
      <c r="C4" s="46" t="s">
        <v>425</v>
      </c>
    </row>
    <row r="5" spans="1:3">
      <c r="A5" s="40" t="s">
        <v>424</v>
      </c>
      <c r="B5" s="39">
        <v>-19</v>
      </c>
      <c r="C5" s="46" t="s">
        <v>423</v>
      </c>
    </row>
    <row r="6" spans="1:3">
      <c r="A6" s="40" t="s">
        <v>422</v>
      </c>
      <c r="B6" s="39">
        <v>-13</v>
      </c>
      <c r="C6" s="40"/>
    </row>
    <row r="7" spans="1:3">
      <c r="A7" s="40" t="s">
        <v>421</v>
      </c>
      <c r="B7" s="39">
        <v>2.8</v>
      </c>
      <c r="C7" s="40" t="s">
        <v>420</v>
      </c>
    </row>
    <row r="8" spans="1:3">
      <c r="A8" s="40" t="s">
        <v>419</v>
      </c>
      <c r="B8" s="39">
        <v>-6.3</v>
      </c>
      <c r="C8" s="40"/>
    </row>
    <row r="9" spans="1:3">
      <c r="A9" s="40" t="s">
        <v>418</v>
      </c>
      <c r="B9" s="39">
        <v>-5.3</v>
      </c>
      <c r="C9" s="40" t="s">
        <v>417</v>
      </c>
    </row>
    <row r="10" spans="1:3">
      <c r="A10" s="40" t="s">
        <v>416</v>
      </c>
      <c r="B10" s="39">
        <v>1.1000000000000001</v>
      </c>
      <c r="C10" s="40" t="s">
        <v>413</v>
      </c>
    </row>
    <row r="11" spans="1:3">
      <c r="A11" s="40" t="s">
        <v>415</v>
      </c>
      <c r="B11" s="39">
        <v>37</v>
      </c>
      <c r="C11" s="40" t="s">
        <v>413</v>
      </c>
    </row>
    <row r="12" spans="1:3">
      <c r="A12" s="40" t="s">
        <v>414</v>
      </c>
      <c r="B12" s="39">
        <v>66</v>
      </c>
      <c r="C12" s="40" t="s">
        <v>413</v>
      </c>
    </row>
    <row r="13" spans="1:3">
      <c r="A13" s="40" t="s">
        <v>412</v>
      </c>
      <c r="B13" s="39">
        <v>-12</v>
      </c>
      <c r="C13" s="40" t="s">
        <v>410</v>
      </c>
    </row>
    <row r="14" spans="1:3">
      <c r="A14" s="40" t="s">
        <v>411</v>
      </c>
      <c r="B14" s="39">
        <v>-12</v>
      </c>
      <c r="C14" s="40" t="s">
        <v>410</v>
      </c>
    </row>
    <row r="15" spans="1:3">
      <c r="A15" s="40" t="s">
        <v>409</v>
      </c>
      <c r="B15" s="39">
        <v>-32</v>
      </c>
      <c r="C15" s="40" t="s">
        <v>408</v>
      </c>
    </row>
    <row r="16" spans="1:3">
      <c r="A16" s="40" t="s">
        <v>407</v>
      </c>
      <c r="B16" s="39">
        <v>-110</v>
      </c>
      <c r="C16" s="40" t="s">
        <v>406</v>
      </c>
    </row>
    <row r="17" spans="1:3">
      <c r="A17" s="40" t="s">
        <v>405</v>
      </c>
      <c r="B17" s="39">
        <v>5.0999999999999996</v>
      </c>
      <c r="C17" s="40" t="s">
        <v>404</v>
      </c>
    </row>
    <row r="18" spans="1:3">
      <c r="A18" s="41" t="s">
        <v>403</v>
      </c>
      <c r="B18" s="40"/>
      <c r="C18" s="40" t="s">
        <v>402</v>
      </c>
    </row>
    <row r="19" spans="1:3">
      <c r="A19" s="40" t="s">
        <v>401</v>
      </c>
      <c r="B19" s="39">
        <v>3.9</v>
      </c>
      <c r="C19" s="40"/>
    </row>
    <row r="20" spans="1:3">
      <c r="A20" s="40" t="s">
        <v>400</v>
      </c>
      <c r="B20" s="39">
        <v>3.5</v>
      </c>
      <c r="C20" s="40"/>
    </row>
    <row r="21" spans="1:3">
      <c r="A21" s="40" t="s">
        <v>399</v>
      </c>
      <c r="B21" s="39">
        <v>3.1</v>
      </c>
      <c r="C21" s="40"/>
    </row>
    <row r="22" spans="1:3">
      <c r="A22" s="40" t="s">
        <v>398</v>
      </c>
      <c r="B22" s="39">
        <v>4.0999999999999996</v>
      </c>
      <c r="C22" s="40" t="s">
        <v>397</v>
      </c>
    </row>
    <row r="23" spans="1:3">
      <c r="A23" s="40" t="s">
        <v>396</v>
      </c>
      <c r="B23" s="39">
        <v>7.4</v>
      </c>
      <c r="C23" s="40" t="s">
        <v>395</v>
      </c>
    </row>
    <row r="24" spans="1:3">
      <c r="A24" s="40" t="s">
        <v>394</v>
      </c>
      <c r="B24" s="39">
        <v>9.6999999999999993</v>
      </c>
      <c r="C24" s="40" t="s">
        <v>393</v>
      </c>
    </row>
    <row r="25" spans="1:3">
      <c r="A25" s="40" t="s">
        <v>392</v>
      </c>
      <c r="B25" s="39">
        <v>4.3</v>
      </c>
      <c r="C25" s="40" t="s">
        <v>391</v>
      </c>
    </row>
    <row r="26" spans="1:3">
      <c r="A26" s="40" t="s">
        <v>390</v>
      </c>
      <c r="B26" s="39">
        <v>3.6</v>
      </c>
      <c r="C26" s="40"/>
    </row>
    <row r="27" spans="1:3">
      <c r="A27" s="40" t="s">
        <v>389</v>
      </c>
      <c r="B27" s="39">
        <v>2.8</v>
      </c>
      <c r="C27" s="40" t="s">
        <v>388</v>
      </c>
    </row>
    <row r="28" spans="1:3">
      <c r="A28" s="40" t="s">
        <v>387</v>
      </c>
      <c r="B28" s="39">
        <v>2.2000000000000002</v>
      </c>
      <c r="C28" s="40"/>
    </row>
    <row r="29" spans="1:3">
      <c r="A29" s="40" t="s">
        <v>386</v>
      </c>
      <c r="B29" s="39">
        <v>4.3</v>
      </c>
      <c r="C29" s="40" t="s">
        <v>384</v>
      </c>
    </row>
    <row r="30" spans="1:3">
      <c r="A30" s="40" t="s">
        <v>385</v>
      </c>
      <c r="B30" s="39">
        <v>4.2</v>
      </c>
      <c r="C30" s="40" t="s">
        <v>384</v>
      </c>
    </row>
    <row r="31" spans="1:3">
      <c r="A31" s="40" t="s">
        <v>383</v>
      </c>
      <c r="B31" s="39">
        <v>1.4</v>
      </c>
      <c r="C31" s="40" t="s">
        <v>382</v>
      </c>
    </row>
    <row r="32" spans="1:3">
      <c r="A32" s="40" t="s">
        <v>381</v>
      </c>
      <c r="B32" s="39">
        <v>1.4</v>
      </c>
      <c r="C32" s="40" t="s">
        <v>380</v>
      </c>
    </row>
    <row r="33" spans="1:3">
      <c r="A33" s="40" t="s">
        <v>379</v>
      </c>
      <c r="B33" s="39">
        <v>1.4</v>
      </c>
      <c r="C33" s="40" t="s">
        <v>378</v>
      </c>
    </row>
    <row r="34" spans="1:3">
      <c r="A34" s="40" t="s">
        <v>377</v>
      </c>
      <c r="B34" s="39">
        <v>140</v>
      </c>
      <c r="C34" s="40" t="s">
        <v>376</v>
      </c>
    </row>
    <row r="35" spans="1:3">
      <c r="A35" s="41" t="s">
        <v>375</v>
      </c>
      <c r="B35" s="40"/>
      <c r="C35" s="46" t="s">
        <v>374</v>
      </c>
    </row>
    <row r="36" spans="1:3">
      <c r="A36" s="40" t="s">
        <v>373</v>
      </c>
      <c r="B36" s="39">
        <v>-1.1000000000000001</v>
      </c>
      <c r="C36" s="40"/>
    </row>
    <row r="37" spans="1:3">
      <c r="A37" s="40" t="s">
        <v>372</v>
      </c>
      <c r="B37" s="39">
        <v>-0.13</v>
      </c>
      <c r="C37" s="40"/>
    </row>
    <row r="38" spans="1:3">
      <c r="A38" s="40" t="s">
        <v>371</v>
      </c>
      <c r="B38" s="39">
        <v>1</v>
      </c>
      <c r="C38" s="40"/>
    </row>
    <row r="39" spans="1:3">
      <c r="A39" s="40" t="s">
        <v>370</v>
      </c>
      <c r="B39" s="39">
        <v>2</v>
      </c>
      <c r="C39" s="40" t="s">
        <v>369</v>
      </c>
    </row>
    <row r="40" spans="1:3">
      <c r="A40" s="40" t="s">
        <v>368</v>
      </c>
      <c r="B40" s="39">
        <v>3.1</v>
      </c>
      <c r="C40" s="40"/>
    </row>
    <row r="41" spans="1:3">
      <c r="A41" s="40" t="s">
        <v>367</v>
      </c>
      <c r="B41" s="39">
        <v>10</v>
      </c>
      <c r="C41" s="40"/>
    </row>
    <row r="42" spans="1:3">
      <c r="A42" s="40" t="s">
        <v>366</v>
      </c>
      <c r="B42" s="39">
        <v>16</v>
      </c>
      <c r="C42" s="40"/>
    </row>
    <row r="43" spans="1:3">
      <c r="A43" s="40" t="s">
        <v>365</v>
      </c>
      <c r="B43" s="39">
        <v>0.71</v>
      </c>
      <c r="C43" s="40"/>
    </row>
    <row r="44" spans="1:3">
      <c r="A44" s="40" t="s">
        <v>364</v>
      </c>
      <c r="B44" s="39">
        <v>0.64</v>
      </c>
      <c r="C44" s="40"/>
    </row>
    <row r="45" spans="1:3">
      <c r="A45" s="40" t="s">
        <v>363</v>
      </c>
      <c r="B45" s="39">
        <v>-5.9</v>
      </c>
      <c r="C45" s="40" t="s">
        <v>362</v>
      </c>
    </row>
    <row r="46" spans="1:3">
      <c r="A46" s="40" t="s">
        <v>361</v>
      </c>
      <c r="B46" s="39">
        <v>-23</v>
      </c>
      <c r="C46" s="40" t="s">
        <v>360</v>
      </c>
    </row>
    <row r="47" spans="1:3">
      <c r="A47" s="40" t="s">
        <v>359</v>
      </c>
      <c r="B47" s="39">
        <v>2.2000000000000002</v>
      </c>
      <c r="C47" s="40"/>
    </row>
    <row r="48" spans="1:3">
      <c r="A48" s="41" t="s">
        <v>358</v>
      </c>
      <c r="B48" s="40"/>
      <c r="C48" s="40" t="s">
        <v>357</v>
      </c>
    </row>
    <row r="49" spans="1:3">
      <c r="A49" s="40" t="s">
        <v>245</v>
      </c>
      <c r="B49" s="39">
        <v>-0.13</v>
      </c>
      <c r="C49" s="40" t="s">
        <v>355</v>
      </c>
    </row>
    <row r="50" spans="1:3">
      <c r="A50" s="40" t="s">
        <v>356</v>
      </c>
      <c r="B50" s="39">
        <v>-3.3</v>
      </c>
      <c r="C50" s="40" t="s">
        <v>355</v>
      </c>
    </row>
    <row r="51" spans="1:3">
      <c r="A51" s="40" t="s">
        <v>354</v>
      </c>
      <c r="B51" s="39">
        <v>-6.9</v>
      </c>
      <c r="C51" s="40" t="s">
        <v>353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4</vt:i4>
      </vt:variant>
    </vt:vector>
  </HeadingPairs>
  <TitlesOfParts>
    <vt:vector size="18" baseType="lpstr">
      <vt:lpstr>Calcul</vt:lpstr>
      <vt:lpstr>Famille Materiaux</vt:lpstr>
      <vt:lpstr>Liste materiaux</vt:lpstr>
      <vt:lpstr>NonFerreux</vt:lpstr>
      <vt:lpstr>Travail Fonte</vt:lpstr>
      <vt:lpstr>Travail Acier</vt:lpstr>
      <vt:lpstr>Plastique</vt:lpstr>
      <vt:lpstr>Textile</vt:lpstr>
      <vt:lpstr>Travail Plastique</vt:lpstr>
      <vt:lpstr>Pack</vt:lpstr>
      <vt:lpstr>Produits chimiques</vt:lpstr>
      <vt:lpstr>Transport</vt:lpstr>
      <vt:lpstr>Recyclage</vt:lpstr>
      <vt:lpstr>Poubelle</vt:lpstr>
      <vt:lpstr>Ferreux</vt:lpstr>
      <vt:lpstr>NonFerreux</vt:lpstr>
      <vt:lpstr>Plastique</vt:lpstr>
      <vt:lpstr>Textile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2021-01-05T08:13:35Z</dcterms:created>
  <dcterms:modified xsi:type="dcterms:W3CDTF">2021-01-05T10:06:10Z</dcterms:modified>
</cp:coreProperties>
</file>