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ssandro/Desktop/"/>
    </mc:Choice>
  </mc:AlternateContent>
  <xr:revisionPtr revIDLastSave="0" documentId="13_ncr:1_{8AC9EC28-B0B9-CE47-8E7D-8C1C4D68694B}" xr6:coauthVersionLast="46" xr6:coauthVersionMax="46" xr10:uidLastSave="{00000000-0000-0000-0000-000000000000}"/>
  <bookViews>
    <workbookView xWindow="0" yWindow="500" windowWidth="27240" windowHeight="15760" activeTab="1" xr2:uid="{EF13EBD9-7E86-9544-8E46-53C6B8B632D6}"/>
  </bookViews>
  <sheets>
    <sheet name="Calcul" sheetId="1" r:id="rId1"/>
    <sheet name="Ferreux" sheetId="2" r:id="rId2"/>
    <sheet name="NonFerreux" sheetId="3" r:id="rId3"/>
    <sheet name="Feuil4" sheetId="4" r:id="rId4"/>
    <sheet name="Plastique" sheetId="5" r:id="rId5"/>
  </sheets>
  <definedNames>
    <definedName name="Ferreux">Ferreux!$A$4:$B$14</definedName>
    <definedName name="NonFerreux">NonFerreux!$A$4:$C$41</definedName>
    <definedName name="Plastique">Plastique!$A$4:$B$70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E44" i="1"/>
  <c r="E43" i="1"/>
  <c r="E42" i="1"/>
  <c r="E41" i="1"/>
  <c r="E40" i="1"/>
  <c r="E39" i="1"/>
  <c r="E38" i="1"/>
  <c r="E37" i="1"/>
  <c r="E36" i="1"/>
  <c r="E45" i="1" s="1"/>
  <c r="E31" i="1"/>
  <c r="E30" i="1"/>
  <c r="E29" i="1"/>
  <c r="E28" i="1"/>
  <c r="E27" i="1"/>
  <c r="E26" i="1"/>
  <c r="E25" i="1"/>
  <c r="E24" i="1"/>
  <c r="E23" i="1"/>
  <c r="E32" i="1" s="1"/>
  <c r="E18" i="1"/>
  <c r="E17" i="1"/>
  <c r="E16" i="1"/>
  <c r="E15" i="1"/>
  <c r="E14" i="1"/>
  <c r="E13" i="1"/>
  <c r="E12" i="1"/>
  <c r="E11" i="1"/>
  <c r="E10" i="1"/>
  <c r="E19" i="1" s="1"/>
  <c r="E46" i="1" s="1"/>
  <c r="K3" i="1"/>
  <c r="J3" i="1"/>
  <c r="I3" i="1"/>
  <c r="D17" i="1"/>
  <c r="D18" i="1"/>
  <c r="D16" i="1"/>
  <c r="D13" i="1"/>
  <c r="D12" i="1"/>
  <c r="D15" i="1"/>
  <c r="D11" i="1"/>
  <c r="D14" i="1"/>
  <c r="D10" i="1"/>
</calcChain>
</file>

<file path=xl/sharedStrings.xml><?xml version="1.0" encoding="utf-8"?>
<sst xmlns="http://schemas.openxmlformats.org/spreadsheetml/2006/main" count="216" uniqueCount="161">
  <si>
    <t>Product or component</t>
  </si>
  <si>
    <t>Project</t>
  </si>
  <si>
    <t>Date</t>
  </si>
  <si>
    <t>Author</t>
  </si>
  <si>
    <t>Ferreux</t>
  </si>
  <si>
    <t>NonFerreux</t>
  </si>
  <si>
    <t>Plastique</t>
  </si>
  <si>
    <t>Textile</t>
  </si>
  <si>
    <t>Notes and conclusions</t>
  </si>
  <si>
    <t xml:space="preserve">Production </t>
  </si>
  <si>
    <t>Materials, treatments, transport and extra energy</t>
  </si>
  <si>
    <t>Material or process</t>
  </si>
  <si>
    <t>Amount</t>
  </si>
  <si>
    <t>Measure unit</t>
  </si>
  <si>
    <t>Indicator</t>
  </si>
  <si>
    <t>Result</t>
  </si>
  <si>
    <t>ABS</t>
  </si>
  <si>
    <t>LDPE</t>
  </si>
  <si>
    <t>Or (moyenne)</t>
  </si>
  <si>
    <t>Total [mPt]</t>
  </si>
  <si>
    <t xml:space="preserve">Use </t>
  </si>
  <si>
    <t>Transport, energy and possible auxiliary materials</t>
  </si>
  <si>
    <t>Process</t>
  </si>
  <si>
    <t>Disposal</t>
  </si>
  <si>
    <t>Disposal processes for each material type</t>
  </si>
  <si>
    <t>Material and type of processing</t>
  </si>
  <si>
    <t>Total [mPt] (all phases)</t>
  </si>
  <si>
    <t>Production de materiaux ferreux (en millipoints per kg)</t>
  </si>
  <si>
    <t>Fonte</t>
  </si>
  <si>
    <t>Acier de refont</t>
  </si>
  <si>
    <t>Acier faiblement allié (convertisseur)</t>
  </si>
  <si>
    <t>Acier faiblement allié (moyen)</t>
  </si>
  <si>
    <t>Acier non allié (convertisseur)</t>
  </si>
  <si>
    <t>Acier électrique non allié ou faiblement allié</t>
  </si>
  <si>
    <t>Ferrochrome</t>
  </si>
  <si>
    <t>Acier Inox Electro 18/8 (secondaire)</t>
  </si>
  <si>
    <t>Acier Inox 18/8 (convertisseur, primaire)</t>
  </si>
  <si>
    <t>Acier Inox 18/8 (moyenne)</t>
  </si>
  <si>
    <t>Ferronickel (primaire)</t>
  </si>
  <si>
    <t>Production de materiaux non-ferreux (in millipoints per kg)</t>
  </si>
  <si>
    <t>Unité</t>
  </si>
  <si>
    <t>Aluminium (moyenne)</t>
  </si>
  <si>
    <t>KG</t>
  </si>
  <si>
    <t>Aluminium primaire</t>
  </si>
  <si>
    <t>Aluminium secondaire, recyclé à partir de nouveux rebuts</t>
  </si>
  <si>
    <t>Aluminium secondaire, recyclé à partir de vieux rebuts</t>
  </si>
  <si>
    <t>Aluminium, primaire, alliage EN AW 5754 (AlMg3) - valeur sous estimé)</t>
  </si>
  <si>
    <t>Bronze</t>
  </si>
  <si>
    <t>Gallium de qualité semi-conducteur</t>
  </si>
  <si>
    <t>Cuivre</t>
  </si>
  <si>
    <t>Cuivre (primaire)</t>
  </si>
  <si>
    <t>Cuivre (secondaire)</t>
  </si>
  <si>
    <t>Lithium</t>
  </si>
  <si>
    <t>Laiton</t>
  </si>
  <si>
    <t>Laiton sans cadmium</t>
  </si>
  <si>
    <t>Étain (brasage tendre)</t>
  </si>
  <si>
    <t>Étain (primaire)</t>
  </si>
  <si>
    <t>Chrome (primaire)</t>
  </si>
  <si>
    <t>Cobalt</t>
  </si>
  <si>
    <t>Mercure (liquide)</t>
  </si>
  <si>
    <t>Plomb (moyenne)</t>
  </si>
  <si>
    <t>Plomb (primaire)</t>
  </si>
  <si>
    <t>Plomb (secondaire)</t>
  </si>
  <si>
    <t>Magnesium (alliage AZ91)</t>
  </si>
  <si>
    <t>Magnesium (alliage AZ91, moulé sous pression)</t>
  </si>
  <si>
    <t>Magnesium</t>
  </si>
  <si>
    <t>Manganèse (primaire)</t>
  </si>
  <si>
    <t>Molybdène (primaire)</t>
  </si>
  <si>
    <t>Nickel</t>
  </si>
  <si>
    <t>Palladium (secondaire)</t>
  </si>
  <si>
    <t>Palladium (3% secondaire)</t>
  </si>
  <si>
    <t>Platine (5% secondaire)</t>
  </si>
  <si>
    <t>Platine (secondaire)</t>
  </si>
  <si>
    <t>Rhodium (15% secondaire)</t>
  </si>
  <si>
    <t>Rhodium (secondaire)</t>
  </si>
  <si>
    <t>Plaque zinc-titane</t>
  </si>
  <si>
    <t>Argent (moyenne)</t>
  </si>
  <si>
    <t>Argent (recyclage de débris)</t>
  </si>
  <si>
    <t>Zinc</t>
  </si>
  <si>
    <t>Processing of metals (in millipoints)</t>
  </si>
  <si>
    <t>Émaillage</t>
  </si>
  <si>
    <t>m^2</t>
  </si>
  <si>
    <t>A REVOIR</t>
  </si>
  <si>
    <t>Forage</t>
  </si>
  <si>
    <t>Forage conventionnel</t>
  </si>
  <si>
    <t>Frisage</t>
  </si>
  <si>
    <t>Frisage (finition)</t>
  </si>
  <si>
    <t>Moulage à la cire perdue, machine</t>
  </si>
  <si>
    <t>Moulage par coulée (sable, basse pression)</t>
  </si>
  <si>
    <t>Tournage</t>
  </si>
  <si>
    <t>Tournage (finition)</t>
  </si>
  <si>
    <t>Tournage (dégrossissage)</t>
  </si>
  <si>
    <t>Tournage conventionnel</t>
  </si>
  <si>
    <t>Tournage conventionnel (finition)</t>
  </si>
  <si>
    <t>Tournage conventionnel (dégrossisage)</t>
  </si>
  <si>
    <t>Trempage</t>
  </si>
  <si>
    <t>Production of plastic granulate (in millipoints per kg)</t>
  </si>
  <si>
    <t>ABS recyclé</t>
  </si>
  <si>
    <t>EVA</t>
  </si>
  <si>
    <t>Résine Phénolique</t>
  </si>
  <si>
    <t>Résine mélamine-formaldéhyde</t>
  </si>
  <si>
    <t>Polyamide 6</t>
  </si>
  <si>
    <t>Polyamide 6.6</t>
  </si>
  <si>
    <t>Polyamide renforcé à la fibre de verre 6</t>
  </si>
  <si>
    <t>Polyamide renforcé à la fibre de verre 6.6</t>
  </si>
  <si>
    <t>Polycarbonate</t>
  </si>
  <si>
    <t>Polycarbonate recyclé</t>
  </si>
  <si>
    <t>HDPE</t>
  </si>
  <si>
    <t>HDPE (recyclé)</t>
  </si>
  <si>
    <t>LDPE (lineaire)</t>
  </si>
  <si>
    <t>LDPE (film emballage)</t>
  </si>
  <si>
    <t>LDPE (recyclé)</t>
  </si>
  <si>
    <t>PET</t>
  </si>
  <si>
    <t>PET (pour bouteilles)</t>
  </si>
  <si>
    <t>PET (recyclé)</t>
  </si>
  <si>
    <t>Polymèthyl mètacrylate (PMMA, granulés)</t>
  </si>
  <si>
    <t>PMMA (Plaque)</t>
  </si>
  <si>
    <t>PP</t>
  </si>
  <si>
    <t>PP recyclé</t>
  </si>
  <si>
    <t>Polystyrène expansé</t>
  </si>
  <si>
    <t>Polystyren résistant aux chocs (HIPS)</t>
  </si>
  <si>
    <t>Polystyrène extrudé moyenne</t>
  </si>
  <si>
    <t>Polystyrène extrudé soufflé CO2</t>
  </si>
  <si>
    <t>Polystyrène extrudé soufflé HFC-134a</t>
  </si>
  <si>
    <t>Polystyrène extrudé soufflé HFC-152a</t>
  </si>
  <si>
    <t>PS application générale</t>
  </si>
  <si>
    <t>PTFE (teflon)</t>
  </si>
  <si>
    <t>Polyurèthane (mousse flexible)</t>
  </si>
  <si>
    <t>Polyurèthane (mousse rigide)</t>
  </si>
  <si>
    <t>PVC (moyen)</t>
  </si>
  <si>
    <t>PVC (recyclé)</t>
  </si>
  <si>
    <t>PVDC (polyvinylidene chloride)</t>
  </si>
  <si>
    <t>Styrène acrylonitrile (SAN)</t>
  </si>
  <si>
    <t>Plastique recyclé (agglomerat plastique domestique)</t>
  </si>
  <si>
    <t>Plastique recyclé (agglomerat plastique industriels)</t>
  </si>
  <si>
    <t>Plastique recyclé (produit à broyer de mélange domest)</t>
  </si>
  <si>
    <t>Plastique recyclé (produit à broyer de mélange indus)</t>
  </si>
  <si>
    <t>Plastique recyclé (regranulat domestique)</t>
  </si>
  <si>
    <t>Plastique recyclé (regranulat industriel)</t>
  </si>
  <si>
    <t>Bioplastique (amidon modifié)</t>
  </si>
  <si>
    <t>PLA</t>
  </si>
  <si>
    <t>Époxy avec fibres carbone)</t>
  </si>
  <si>
    <t>Époxy avec fibres polyamide (kevlar)</t>
  </si>
  <si>
    <t>Fibres de carbone</t>
  </si>
  <si>
    <t>Fibres de lin</t>
  </si>
  <si>
    <t>Fibres de verre</t>
  </si>
  <si>
    <t>Fibres polyester</t>
  </si>
  <si>
    <t>Polyester avec fibres verre</t>
  </si>
  <si>
    <t>PP Avec fibres de verre</t>
  </si>
  <si>
    <t>PP avec fibres de carbone</t>
  </si>
  <si>
    <t>PP avec fibres naturelles (Lin)</t>
  </si>
  <si>
    <t>Résine de phénol-formaldéhyde (PF)</t>
  </si>
  <si>
    <t>Résine Époxy</t>
  </si>
  <si>
    <t>Resine polyester</t>
  </si>
  <si>
    <t>Caoutchouc naturel</t>
  </si>
  <si>
    <t>Ethylene-propylene-diene monomere vulcanisé</t>
  </si>
  <si>
    <t>Latex</t>
  </si>
  <si>
    <t>Latex synthétique</t>
  </si>
  <si>
    <t>Polybutadiène</t>
  </si>
  <si>
    <t>SBR</t>
  </si>
  <si>
    <t>Silicone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</si>
</sst>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E+00"/>
    <numFmt numFmtId="165" formatCode="0.000"/>
  </numFmts>
  <fonts count="12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22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 (Corps)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4AFC7"/>
        <bgColor indexed="64"/>
      </patternFill>
    </fill>
    <fill>
      <patternFill patternType="solid">
        <fgColor rgb="FF213E90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2" borderId="1" xfId="0" applyFont="1" applyFill="1" applyBorder="1" applyAlignment="1">
      <alignment vertical="top" wrapText="1"/>
    </xf>
    <xf numFmtId="0" fontId="3" fillId="2" borderId="2" xfId="0" applyFont="1" applyFill="1" applyBorder="1"/>
    <xf numFmtId="0" fontId="3" fillId="2" borderId="3" xfId="0" applyFont="1" applyFill="1" applyBorder="1" applyAlignment="1">
      <alignment vertical="top" wrapText="1"/>
    </xf>
    <xf numFmtId="0" fontId="3" fillId="2" borderId="1" xfId="0" applyFont="1" applyFill="1" applyBorder="1"/>
    <xf numFmtId="0" fontId="4" fillId="2" borderId="4" xfId="0" applyFont="1" applyFill="1" applyBorder="1" applyAlignment="1" applyProtection="1">
      <alignment vertical="top" wrapText="1"/>
      <protection locked="0"/>
    </xf>
    <xf numFmtId="0" fontId="3" fillId="2" borderId="5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vertical="top" wrapText="1"/>
      <protection locked="0"/>
    </xf>
    <xf numFmtId="0" fontId="3" fillId="2" borderId="4" xfId="0" applyFont="1" applyFill="1" applyBorder="1" applyProtection="1">
      <protection locked="0"/>
    </xf>
    <xf numFmtId="14" fontId="4" fillId="2" borderId="6" xfId="0" applyNumberFormat="1" applyFont="1" applyFill="1" applyBorder="1" applyAlignment="1" applyProtection="1">
      <alignment horizontal="left" vertical="top" wrapText="1"/>
      <protection locked="0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 applyProtection="1">
      <alignment vertical="top" wrapText="1"/>
      <protection locked="0"/>
    </xf>
    <xf numFmtId="2" fontId="3" fillId="0" borderId="5" xfId="0" applyNumberFormat="1" applyFont="1" applyBorder="1" applyAlignment="1" applyProtection="1">
      <alignment vertical="top" wrapText="1"/>
      <protection locked="0"/>
    </xf>
    <xf numFmtId="164" fontId="3" fillId="0" borderId="5" xfId="0" applyNumberFormat="1" applyFont="1" applyBorder="1" applyAlignment="1" applyProtection="1">
      <alignment horizontal="right" vertical="top" wrapText="1"/>
      <protection locked="0"/>
    </xf>
    <xf numFmtId="165" fontId="3" fillId="0" borderId="5" xfId="0" applyNumberFormat="1" applyFont="1" applyBorder="1" applyAlignment="1" applyProtection="1">
      <alignment vertical="top" wrapText="1"/>
      <protection locked="0"/>
    </xf>
    <xf numFmtId="2" fontId="3" fillId="3" borderId="5" xfId="0" applyNumberFormat="1" applyFont="1" applyFill="1" applyBorder="1" applyAlignment="1">
      <alignment vertical="top" wrapText="1"/>
    </xf>
    <xf numFmtId="0" fontId="3" fillId="0" borderId="5" xfId="0" applyFont="1" applyBorder="1" applyAlignment="1" applyProtection="1">
      <alignment horizontal="right" vertical="top" wrapText="1"/>
      <protection locked="0"/>
    </xf>
    <xf numFmtId="0" fontId="3" fillId="0" borderId="8" xfId="0" applyFont="1" applyBorder="1" applyAlignment="1" applyProtection="1">
      <alignment vertical="top" wrapText="1"/>
      <protection locked="0"/>
    </xf>
    <xf numFmtId="2" fontId="3" fillId="0" borderId="8" xfId="0" applyNumberFormat="1" applyFont="1" applyBorder="1" applyAlignment="1" applyProtection="1">
      <alignment vertical="top" wrapText="1"/>
      <protection locked="0"/>
    </xf>
    <xf numFmtId="0" fontId="3" fillId="0" borderId="8" xfId="0" applyFont="1" applyBorder="1" applyAlignment="1" applyProtection="1">
      <alignment horizontal="right" vertical="top" wrapText="1"/>
      <protection locked="0"/>
    </xf>
    <xf numFmtId="0" fontId="6" fillId="4" borderId="8" xfId="0" applyFont="1" applyFill="1" applyBorder="1" applyAlignment="1">
      <alignment vertical="top" wrapText="1"/>
    </xf>
    <xf numFmtId="2" fontId="6" fillId="4" borderId="8" xfId="0" applyNumberFormat="1" applyFont="1" applyFill="1" applyBorder="1" applyAlignment="1">
      <alignment vertical="top" wrapText="1"/>
    </xf>
    <xf numFmtId="0" fontId="6" fillId="4" borderId="8" xfId="0" applyFont="1" applyFill="1" applyBorder="1" applyAlignment="1">
      <alignment horizontal="right" vertical="top" wrapText="1"/>
    </xf>
    <xf numFmtId="165" fontId="6" fillId="4" borderId="8" xfId="0" applyNumberFormat="1" applyFont="1" applyFill="1" applyBorder="1" applyAlignment="1">
      <alignment vertical="top" wrapText="1"/>
    </xf>
    <xf numFmtId="2" fontId="7" fillId="4" borderId="8" xfId="0" applyNumberFormat="1" applyFont="1" applyFill="1" applyBorder="1" applyAlignment="1">
      <alignment vertical="top" wrapText="1"/>
    </xf>
    <xf numFmtId="0" fontId="8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2" xfId="0" applyFont="1" applyFill="1" applyBorder="1" applyAlignment="1">
      <alignment vertical="top" wrapText="1"/>
    </xf>
    <xf numFmtId="0" fontId="8" fillId="2" borderId="6" xfId="0" applyFont="1" applyFill="1" applyBorder="1" applyAlignment="1">
      <alignment vertical="top" wrapText="1"/>
    </xf>
    <xf numFmtId="0" fontId="8" fillId="2" borderId="4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0" borderId="7" xfId="0" applyFont="1" applyBorder="1" applyAlignment="1" applyProtection="1">
      <alignment vertical="top" wrapText="1"/>
      <protection locked="0"/>
    </xf>
    <xf numFmtId="2" fontId="8" fillId="0" borderId="5" xfId="0" applyNumberFormat="1" applyFont="1" applyBorder="1" applyAlignment="1" applyProtection="1">
      <alignment vertical="top" wrapText="1"/>
      <protection locked="0"/>
    </xf>
    <xf numFmtId="0" fontId="8" fillId="0" borderId="5" xfId="0" applyFont="1" applyBorder="1" applyAlignment="1" applyProtection="1">
      <alignment horizontal="right" vertical="top" wrapText="1"/>
      <protection locked="0"/>
    </xf>
    <xf numFmtId="165" fontId="8" fillId="0" borderId="5" xfId="0" applyNumberFormat="1" applyFont="1" applyBorder="1" applyAlignment="1" applyProtection="1">
      <alignment vertical="top" wrapText="1"/>
      <protection locked="0"/>
    </xf>
    <xf numFmtId="2" fontId="8" fillId="3" borderId="5" xfId="0" applyNumberFormat="1" applyFont="1" applyFill="1" applyBorder="1" applyAlignment="1">
      <alignment vertical="top" wrapText="1"/>
    </xf>
    <xf numFmtId="0" fontId="9" fillId="0" borderId="8" xfId="0" applyFont="1" applyBorder="1" applyAlignment="1" applyProtection="1">
      <alignment vertical="top" wrapText="1"/>
      <protection locked="0"/>
    </xf>
    <xf numFmtId="2" fontId="8" fillId="0" borderId="8" xfId="0" applyNumberFormat="1" applyFont="1" applyBorder="1" applyAlignment="1" applyProtection="1">
      <alignment vertical="top" wrapText="1"/>
      <protection locked="0"/>
    </xf>
    <xf numFmtId="0" fontId="8" fillId="0" borderId="8" xfId="0" applyFont="1" applyBorder="1" applyAlignment="1" applyProtection="1">
      <alignment horizontal="right" vertical="top" wrapText="1"/>
      <protection locked="0"/>
    </xf>
    <xf numFmtId="165" fontId="8" fillId="0" borderId="8" xfId="0" applyNumberFormat="1" applyFont="1" applyBorder="1" applyAlignment="1" applyProtection="1">
      <alignment vertical="top" wrapText="1"/>
      <protection locked="0"/>
    </xf>
    <xf numFmtId="0" fontId="9" fillId="0" borderId="7" xfId="0" applyFont="1" applyBorder="1" applyAlignment="1" applyProtection="1">
      <alignment vertical="top" wrapText="1"/>
      <protection locked="0"/>
    </xf>
    <xf numFmtId="2" fontId="8" fillId="0" borderId="7" xfId="0" applyNumberFormat="1" applyFont="1" applyBorder="1" applyAlignment="1" applyProtection="1">
      <alignment vertical="top" wrapText="1"/>
      <protection locked="0"/>
    </xf>
    <xf numFmtId="0" fontId="8" fillId="0" borderId="7" xfId="0" applyFont="1" applyBorder="1" applyAlignment="1" applyProtection="1">
      <alignment horizontal="right" vertical="top" wrapText="1"/>
      <protection locked="0"/>
    </xf>
    <xf numFmtId="165" fontId="8" fillId="0" borderId="7" xfId="0" applyNumberFormat="1" applyFont="1" applyBorder="1" applyAlignment="1" applyProtection="1">
      <alignment vertical="top" wrapText="1"/>
      <protection locked="0"/>
    </xf>
    <xf numFmtId="0" fontId="2" fillId="5" borderId="9" xfId="0" applyFont="1" applyFill="1" applyBorder="1" applyAlignment="1">
      <alignment vertical="top" wrapText="1"/>
    </xf>
    <xf numFmtId="2" fontId="2" fillId="5" borderId="9" xfId="0" applyNumberFormat="1" applyFont="1" applyFill="1" applyBorder="1" applyAlignment="1">
      <alignment vertical="top" wrapText="1"/>
    </xf>
    <xf numFmtId="165" fontId="2" fillId="5" borderId="9" xfId="0" applyNumberFormat="1" applyFont="1" applyFill="1" applyBorder="1" applyAlignment="1">
      <alignment vertical="top" wrapText="1"/>
    </xf>
    <xf numFmtId="2" fontId="1" fillId="5" borderId="9" xfId="0" applyNumberFormat="1" applyFont="1" applyFill="1" applyBorder="1" applyAlignment="1">
      <alignment vertical="top" wrapText="1"/>
    </xf>
    <xf numFmtId="0" fontId="5" fillId="0" borderId="0" xfId="0" applyFont="1"/>
    <xf numFmtId="0" fontId="3" fillId="0" borderId="0" xfId="0" applyFont="1"/>
    <xf numFmtId="0" fontId="3" fillId="0" borderId="10" xfId="0" applyFont="1" applyBorder="1"/>
    <xf numFmtId="0" fontId="5" fillId="0" borderId="10" xfId="0" applyFont="1" applyBorder="1"/>
    <xf numFmtId="0" fontId="3" fillId="3" borderId="10" xfId="0" applyFont="1" applyFill="1" applyBorder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A417-EF13-F842-919D-85730DBEED02}">
  <dimension ref="A1:K46"/>
  <sheetViews>
    <sheetView workbookViewId="0">
      <selection activeCell="D10" sqref="D10"/>
    </sheetView>
  </sheetViews>
  <sheetFormatPr baseColWidth="10" defaultRowHeight="16"/>
  <cols>
    <col min="2" max="2" width="34.6640625" customWidth="1"/>
    <col min="5" max="5" width="31.83203125" customWidth="1"/>
  </cols>
  <sheetData>
    <row r="1" spans="1:11">
      <c r="A1" s="1" t="s">
        <v>0</v>
      </c>
      <c r="B1" s="2"/>
      <c r="C1" s="3" t="s">
        <v>1</v>
      </c>
      <c r="D1" s="4"/>
      <c r="E1" s="2"/>
    </row>
    <row r="2" spans="1:11" ht="17" thickBot="1">
      <c r="A2" s="5"/>
      <c r="B2" s="6"/>
      <c r="C2" s="7"/>
      <c r="D2" s="8"/>
      <c r="E2" s="6"/>
    </row>
    <row r="3" spans="1:11">
      <c r="A3" s="3" t="s">
        <v>2</v>
      </c>
      <c r="B3" s="2"/>
      <c r="C3" s="3" t="s">
        <v>3</v>
      </c>
      <c r="D3" s="4"/>
      <c r="E3" s="2"/>
      <c r="H3" t="str">
        <f ca="1">IF(ISERROR(VLOOKUP($A$10:$A$18,INDIRECT($H$4:$K$4),2,FALSE)),"","OK")</f>
        <v/>
      </c>
      <c r="I3" t="str">
        <f t="shared" ref="I3:K3" ca="1" si="0">IF(ISERROR(VLOOKUP($A$10:$A$18,INDIRECT($H$4:$K$4),2,FALSE)),"","OK")</f>
        <v/>
      </c>
      <c r="J3" t="str">
        <f t="shared" ca="1" si="0"/>
        <v/>
      </c>
      <c r="K3" t="str">
        <f t="shared" ca="1" si="0"/>
        <v/>
      </c>
    </row>
    <row r="4" spans="1:11" ht="17" thickBot="1">
      <c r="A4" s="9"/>
      <c r="B4" s="10"/>
      <c r="C4" s="7"/>
      <c r="D4" s="8"/>
      <c r="E4" s="6"/>
      <c r="H4" t="s">
        <v>4</v>
      </c>
      <c r="I4" t="s">
        <v>5</v>
      </c>
      <c r="J4" t="s">
        <v>6</v>
      </c>
      <c r="K4" t="s">
        <v>7</v>
      </c>
    </row>
    <row r="5" spans="1:11">
      <c r="A5" s="3" t="s">
        <v>8</v>
      </c>
      <c r="B5" s="4"/>
      <c r="C5" s="4"/>
      <c r="D5" s="4"/>
      <c r="E5" s="2"/>
    </row>
    <row r="6" spans="1:11" ht="17" thickBot="1">
      <c r="A6" s="7"/>
      <c r="B6" s="8"/>
      <c r="C6" s="8"/>
      <c r="D6" s="8"/>
      <c r="E6" s="6"/>
    </row>
    <row r="7" spans="1:11">
      <c r="A7" s="3" t="s">
        <v>9</v>
      </c>
      <c r="B7" s="1"/>
      <c r="C7" s="1"/>
      <c r="D7" s="1"/>
      <c r="E7" s="11"/>
    </row>
    <row r="8" spans="1:11" ht="17" thickBot="1">
      <c r="A8" s="12" t="s">
        <v>10</v>
      </c>
      <c r="B8" s="13"/>
      <c r="C8" s="13"/>
      <c r="D8" s="13"/>
      <c r="E8" s="14"/>
    </row>
    <row r="9" spans="1:11" ht="33" thickBot="1">
      <c r="A9" s="15" t="s">
        <v>11</v>
      </c>
      <c r="B9" s="16" t="s">
        <v>12</v>
      </c>
      <c r="C9" s="16" t="s">
        <v>13</v>
      </c>
      <c r="D9" s="16" t="s">
        <v>14</v>
      </c>
      <c r="E9" s="16" t="s">
        <v>15</v>
      </c>
    </row>
    <row r="10" spans="1:11" ht="17" thickBot="1">
      <c r="A10" s="17" t="s">
        <v>16</v>
      </c>
      <c r="B10" s="18"/>
      <c r="C10" s="19"/>
      <c r="D10" s="20" t="str">
        <f ca="1">IFERROR(VLOOKUP(A10,INDIRECT(HLOOKUP("OK",$H$3:$K$4,2,FALSE)),2,FALSE),"")</f>
        <v/>
      </c>
      <c r="E10" s="21" t="str">
        <f>IF(B10="","",B10*D10)</f>
        <v/>
      </c>
    </row>
    <row r="11" spans="1:11" ht="17" thickBot="1">
      <c r="A11" s="17" t="s">
        <v>17</v>
      </c>
      <c r="B11" s="18"/>
      <c r="C11" s="19"/>
      <c r="D11" s="20" t="str">
        <f t="shared" ref="D11:D18" ca="1" si="1">IFERROR(VLOOKUP(A11,INDIRECT(HLOOKUP("OK",$H$3:$K$4,2,FALSE)),2,FALSE),"")</f>
        <v/>
      </c>
      <c r="E11" s="21" t="str">
        <f t="shared" ref="E11:E18" si="2">IF(B11="","",B11*D11)</f>
        <v/>
      </c>
    </row>
    <row r="12" spans="1:11" ht="33" thickBot="1">
      <c r="A12" s="17" t="s">
        <v>18</v>
      </c>
      <c r="B12" s="18"/>
      <c r="C12" s="22"/>
      <c r="D12" s="20" t="str">
        <f t="shared" ca="1" si="1"/>
        <v/>
      </c>
      <c r="E12" s="21" t="str">
        <f t="shared" si="2"/>
        <v/>
      </c>
    </row>
    <row r="13" spans="1:11" ht="17" thickBot="1">
      <c r="A13" s="17"/>
      <c r="B13" s="18"/>
      <c r="C13" s="22"/>
      <c r="D13" s="20" t="str">
        <f t="shared" ca="1" si="1"/>
        <v/>
      </c>
      <c r="E13" s="21" t="str">
        <f t="shared" si="2"/>
        <v/>
      </c>
    </row>
    <row r="14" spans="1:11" ht="17" thickBot="1">
      <c r="A14" s="17"/>
      <c r="B14" s="18"/>
      <c r="C14" s="22"/>
      <c r="D14" s="20" t="str">
        <f t="shared" ca="1" si="1"/>
        <v/>
      </c>
      <c r="E14" s="21" t="str">
        <f t="shared" si="2"/>
        <v/>
      </c>
    </row>
    <row r="15" spans="1:11" ht="17" thickBot="1">
      <c r="A15" s="17"/>
      <c r="B15" s="18"/>
      <c r="C15" s="22"/>
      <c r="D15" s="20" t="str">
        <f t="shared" ca="1" si="1"/>
        <v/>
      </c>
      <c r="E15" s="21" t="str">
        <f t="shared" si="2"/>
        <v/>
      </c>
    </row>
    <row r="16" spans="1:11" ht="17" thickBot="1">
      <c r="A16" s="17"/>
      <c r="B16" s="18"/>
      <c r="C16" s="22"/>
      <c r="D16" s="20" t="str">
        <f t="shared" ca="1" si="1"/>
        <v/>
      </c>
      <c r="E16" s="21" t="str">
        <f t="shared" si="2"/>
        <v/>
      </c>
    </row>
    <row r="17" spans="1:5" ht="17" thickBot="1">
      <c r="A17" s="23"/>
      <c r="B17" s="24"/>
      <c r="C17" s="25"/>
      <c r="D17" s="20" t="str">
        <f t="shared" ca="1" si="1"/>
        <v/>
      </c>
      <c r="E17" s="21" t="str">
        <f t="shared" si="2"/>
        <v/>
      </c>
    </row>
    <row r="18" spans="1:5" ht="17" thickBot="1">
      <c r="A18" s="23"/>
      <c r="B18" s="24"/>
      <c r="C18" s="25"/>
      <c r="D18" s="20" t="str">
        <f t="shared" ca="1" si="1"/>
        <v/>
      </c>
      <c r="E18" s="21" t="str">
        <f t="shared" si="2"/>
        <v/>
      </c>
    </row>
    <row r="19" spans="1:5" ht="17" thickBot="1">
      <c r="A19" s="26" t="s">
        <v>19</v>
      </c>
      <c r="B19" s="27"/>
      <c r="C19" s="28"/>
      <c r="D19" s="29"/>
      <c r="E19" s="30">
        <f>SUM(E10:E18)</f>
        <v>0</v>
      </c>
    </row>
    <row r="20" spans="1:5">
      <c r="A20" s="31" t="s">
        <v>20</v>
      </c>
      <c r="B20" s="32"/>
      <c r="C20" s="32"/>
      <c r="D20" s="32"/>
      <c r="E20" s="33"/>
    </row>
    <row r="21" spans="1:5" ht="17" thickBot="1">
      <c r="A21" s="34" t="s">
        <v>21</v>
      </c>
      <c r="B21" s="35"/>
      <c r="C21" s="35"/>
      <c r="D21" s="35"/>
      <c r="E21" s="36"/>
    </row>
    <row r="22" spans="1:5" ht="33" thickBot="1">
      <c r="A22" s="15" t="s">
        <v>22</v>
      </c>
      <c r="B22" s="16" t="s">
        <v>12</v>
      </c>
      <c r="C22" s="16" t="s">
        <v>13</v>
      </c>
      <c r="D22" s="16" t="s">
        <v>14</v>
      </c>
      <c r="E22" s="16" t="s">
        <v>15</v>
      </c>
    </row>
    <row r="23" spans="1:5" ht="17" thickBot="1">
      <c r="A23" s="37"/>
      <c r="B23" s="38"/>
      <c r="C23" s="39"/>
      <c r="D23" s="40"/>
      <c r="E23" s="41" t="str">
        <f>IF(B23="","",B23*D23)</f>
        <v/>
      </c>
    </row>
    <row r="24" spans="1:5" ht="17" thickBot="1">
      <c r="A24" s="37"/>
      <c r="B24" s="38"/>
      <c r="C24" s="39"/>
      <c r="D24" s="40"/>
      <c r="E24" s="41" t="str">
        <f t="shared" ref="E24:E31" si="3">IF(B24="","",B24*D24)</f>
        <v/>
      </c>
    </row>
    <row r="25" spans="1:5" ht="17" thickBot="1">
      <c r="A25" s="37"/>
      <c r="B25" s="38"/>
      <c r="C25" s="39"/>
      <c r="D25" s="40"/>
      <c r="E25" s="41" t="str">
        <f t="shared" si="3"/>
        <v/>
      </c>
    </row>
    <row r="26" spans="1:5" ht="17" thickBot="1">
      <c r="A26" s="37"/>
      <c r="B26" s="38"/>
      <c r="C26" s="39"/>
      <c r="D26" s="40"/>
      <c r="E26" s="41" t="str">
        <f t="shared" si="3"/>
        <v/>
      </c>
    </row>
    <row r="27" spans="1:5" ht="17" thickBot="1">
      <c r="A27" s="37"/>
      <c r="B27" s="38"/>
      <c r="C27" s="39"/>
      <c r="D27" s="40"/>
      <c r="E27" s="41" t="str">
        <f t="shared" si="3"/>
        <v/>
      </c>
    </row>
    <row r="28" spans="1:5" ht="17" thickBot="1">
      <c r="A28" s="37"/>
      <c r="B28" s="38"/>
      <c r="C28" s="39"/>
      <c r="D28" s="40"/>
      <c r="E28" s="41" t="str">
        <f t="shared" si="3"/>
        <v/>
      </c>
    </row>
    <row r="29" spans="1:5" ht="17" thickBot="1">
      <c r="A29" s="37"/>
      <c r="B29" s="38"/>
      <c r="C29" s="39"/>
      <c r="D29" s="40"/>
      <c r="E29" s="41" t="str">
        <f t="shared" si="3"/>
        <v/>
      </c>
    </row>
    <row r="30" spans="1:5" ht="17" thickBot="1">
      <c r="A30" s="37"/>
      <c r="B30" s="38"/>
      <c r="C30" s="39"/>
      <c r="D30" s="40"/>
      <c r="E30" s="41" t="str">
        <f t="shared" si="3"/>
        <v/>
      </c>
    </row>
    <row r="31" spans="1:5" ht="17" thickBot="1">
      <c r="A31" s="42"/>
      <c r="B31" s="43"/>
      <c r="C31" s="44"/>
      <c r="D31" s="45"/>
      <c r="E31" s="41" t="str">
        <f t="shared" si="3"/>
        <v/>
      </c>
    </row>
    <row r="32" spans="1:5" ht="17" thickBot="1">
      <c r="A32" s="26" t="s">
        <v>19</v>
      </c>
      <c r="B32" s="27"/>
      <c r="C32" s="28"/>
      <c r="D32" s="29"/>
      <c r="E32" s="30">
        <f>SUM(E23:E31)</f>
        <v>0</v>
      </c>
    </row>
    <row r="33" spans="1:5">
      <c r="A33" s="31" t="s">
        <v>23</v>
      </c>
      <c r="B33" s="32"/>
      <c r="C33" s="32"/>
      <c r="D33" s="32"/>
      <c r="E33" s="33"/>
    </row>
    <row r="34" spans="1:5" ht="17" thickBot="1">
      <c r="A34" s="34" t="s">
        <v>24</v>
      </c>
      <c r="B34" s="35"/>
      <c r="C34" s="35"/>
      <c r="D34" s="35"/>
      <c r="E34" s="36"/>
    </row>
    <row r="35" spans="1:5" ht="49" thickBot="1">
      <c r="A35" s="15" t="s">
        <v>25</v>
      </c>
      <c r="B35" s="16" t="s">
        <v>12</v>
      </c>
      <c r="C35" s="16" t="s">
        <v>13</v>
      </c>
      <c r="D35" s="16" t="s">
        <v>14</v>
      </c>
      <c r="E35" s="16" t="s">
        <v>15</v>
      </c>
    </row>
    <row r="36" spans="1:5" ht="17" thickBot="1">
      <c r="A36" s="37"/>
      <c r="B36" s="38"/>
      <c r="C36" s="39"/>
      <c r="D36" s="40"/>
      <c r="E36" s="41" t="str">
        <f>IF(B36="","",B36*D36)</f>
        <v/>
      </c>
    </row>
    <row r="37" spans="1:5" ht="17" thickBot="1">
      <c r="A37" s="37"/>
      <c r="B37" s="38"/>
      <c r="C37" s="39"/>
      <c r="D37" s="40"/>
      <c r="E37" s="41" t="str">
        <f t="shared" ref="E37:E44" si="4">IF(B37="","",B37*D37)</f>
        <v/>
      </c>
    </row>
    <row r="38" spans="1:5" ht="17" thickBot="1">
      <c r="A38" s="37"/>
      <c r="B38" s="38"/>
      <c r="C38" s="39"/>
      <c r="D38" s="40"/>
      <c r="E38" s="41" t="str">
        <f t="shared" si="4"/>
        <v/>
      </c>
    </row>
    <row r="39" spans="1:5" ht="17" thickBot="1">
      <c r="A39" s="37"/>
      <c r="B39" s="38"/>
      <c r="C39" s="39"/>
      <c r="D39" s="40"/>
      <c r="E39" s="41" t="str">
        <f t="shared" si="4"/>
        <v/>
      </c>
    </row>
    <row r="40" spans="1:5" ht="17" thickBot="1">
      <c r="A40" s="37"/>
      <c r="B40" s="38"/>
      <c r="C40" s="39"/>
      <c r="D40" s="40"/>
      <c r="E40" s="41" t="str">
        <f t="shared" si="4"/>
        <v/>
      </c>
    </row>
    <row r="41" spans="1:5" ht="17" thickBot="1">
      <c r="A41" s="37"/>
      <c r="B41" s="38"/>
      <c r="C41" s="39"/>
      <c r="D41" s="40"/>
      <c r="E41" s="41" t="str">
        <f t="shared" si="4"/>
        <v/>
      </c>
    </row>
    <row r="42" spans="1:5" ht="17" thickBot="1">
      <c r="A42" s="37"/>
      <c r="B42" s="38"/>
      <c r="C42" s="39"/>
      <c r="D42" s="40"/>
      <c r="E42" s="41" t="str">
        <f t="shared" si="4"/>
        <v/>
      </c>
    </row>
    <row r="43" spans="1:5" ht="17" thickBot="1">
      <c r="A43" s="37"/>
      <c r="B43" s="38"/>
      <c r="C43" s="39"/>
      <c r="D43" s="40"/>
      <c r="E43" s="41" t="str">
        <f t="shared" si="4"/>
        <v/>
      </c>
    </row>
    <row r="44" spans="1:5" ht="17" thickBot="1">
      <c r="A44" s="46"/>
      <c r="B44" s="47"/>
      <c r="C44" s="48"/>
      <c r="D44" s="49"/>
      <c r="E44" s="41" t="str">
        <f t="shared" si="4"/>
        <v/>
      </c>
    </row>
    <row r="45" spans="1:5" ht="17" thickBot="1">
      <c r="A45" s="26" t="s">
        <v>19</v>
      </c>
      <c r="B45" s="27"/>
      <c r="C45" s="28"/>
      <c r="D45" s="29"/>
      <c r="E45" s="30">
        <f>SUM(E36:E44)</f>
        <v>0</v>
      </c>
    </row>
    <row r="46" spans="1:5" ht="35" thickBot="1">
      <c r="A46" s="50" t="s">
        <v>26</v>
      </c>
      <c r="B46" s="51"/>
      <c r="C46" s="50"/>
      <c r="D46" s="52"/>
      <c r="E46" s="53">
        <f>E19+E32+E45</f>
        <v>0</v>
      </c>
    </row>
  </sheetData>
  <mergeCells count="16">
    <mergeCell ref="A20:E20"/>
    <mergeCell ref="A21:E21"/>
    <mergeCell ref="A33:E33"/>
    <mergeCell ref="A34:E34"/>
    <mergeCell ref="A4:B4"/>
    <mergeCell ref="C4:E4"/>
    <mergeCell ref="A5:E5"/>
    <mergeCell ref="A6:E6"/>
    <mergeCell ref="A7:E7"/>
    <mergeCell ref="A8:E8"/>
    <mergeCell ref="A1:B1"/>
    <mergeCell ref="C1:E1"/>
    <mergeCell ref="A2:B2"/>
    <mergeCell ref="C2:E2"/>
    <mergeCell ref="A3:B3"/>
    <mergeCell ref="C3:E3"/>
  </mergeCells>
  <dataValidations count="3">
    <dataValidation operator="greaterThanOrEqual" allowBlank="1" showInputMessage="1" showErrorMessage="1" sqref="D10:D18" xr:uid="{9E8750C0-B153-3B47-A3E1-779A82651D77}"/>
    <dataValidation type="textLength" operator="greaterThanOrEqual" allowBlank="1" showInputMessage="1" showErrorMessage="1" sqref="A10:A18 C10:C18 A23:A31 C23:C31 A36:A44 C36:C44" xr:uid="{E269FCE4-A6CD-4249-B7A9-E843686E978D}">
      <formula1>0</formula1>
    </dataValidation>
    <dataValidation type="decimal" operator="greaterThanOrEqual" allowBlank="1" showInputMessage="1" showErrorMessage="1" sqref="B10:B18 B23:B31 B36:B44 D36:D44 D23:D31" xr:uid="{3F50E103-559F-DC4E-B8F6-2A616D874ACB}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98CE-4331-4541-B33F-057D93217C46}">
  <dimension ref="A1:B14"/>
  <sheetViews>
    <sheetView tabSelected="1" workbookViewId="0">
      <selection activeCell="D23" sqref="D23"/>
    </sheetView>
  </sheetViews>
  <sheetFormatPr baseColWidth="10" defaultColWidth="9.1640625" defaultRowHeight="15"/>
  <cols>
    <col min="1" max="1" width="38.6640625" style="55" bestFit="1" customWidth="1"/>
    <col min="2" max="2" width="10.1640625" style="55" customWidth="1"/>
    <col min="3" max="16384" width="9.1640625" style="55"/>
  </cols>
  <sheetData>
    <row r="1" spans="1:2">
      <c r="A1" s="54" t="s">
        <v>27</v>
      </c>
    </row>
    <row r="2" spans="1:2">
      <c r="A2" s="54"/>
    </row>
    <row r="3" spans="1:2">
      <c r="A3" s="56"/>
      <c r="B3" s="57" t="s">
        <v>14</v>
      </c>
    </row>
    <row r="4" spans="1:2">
      <c r="A4" s="56" t="s">
        <v>28</v>
      </c>
      <c r="B4" s="58">
        <v>188</v>
      </c>
    </row>
    <row r="5" spans="1:2">
      <c r="A5" s="56" t="s">
        <v>29</v>
      </c>
      <c r="B5" s="58">
        <v>197</v>
      </c>
    </row>
    <row r="6" spans="1:2">
      <c r="A6" s="56" t="s">
        <v>30</v>
      </c>
      <c r="B6" s="58">
        <v>441</v>
      </c>
    </row>
    <row r="7" spans="1:2">
      <c r="A7" s="56" t="s">
        <v>31</v>
      </c>
      <c r="B7" s="58">
        <v>331</v>
      </c>
    </row>
    <row r="8" spans="1:2">
      <c r="A8" s="56" t="s">
        <v>32</v>
      </c>
      <c r="B8" s="58">
        <v>228</v>
      </c>
    </row>
    <row r="9" spans="1:2">
      <c r="A9" s="56" t="s">
        <v>33</v>
      </c>
      <c r="B9" s="58">
        <v>63</v>
      </c>
    </row>
    <row r="10" spans="1:2">
      <c r="A10" s="56" t="s">
        <v>34</v>
      </c>
      <c r="B10" s="58">
        <v>1437</v>
      </c>
    </row>
    <row r="11" spans="1:2">
      <c r="A11" s="56" t="s">
        <v>35</v>
      </c>
      <c r="B11" s="58">
        <v>1059</v>
      </c>
    </row>
    <row r="12" spans="1:2">
      <c r="A12" s="56" t="s">
        <v>36</v>
      </c>
      <c r="B12" s="58">
        <v>1130</v>
      </c>
    </row>
    <row r="13" spans="1:2">
      <c r="A13" s="56" t="s">
        <v>37</v>
      </c>
      <c r="B13" s="58">
        <v>1134</v>
      </c>
    </row>
    <row r="14" spans="1:2">
      <c r="A14" s="56" t="s">
        <v>38</v>
      </c>
      <c r="B14" s="58">
        <v>1932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2B1EF-0783-8447-865C-A135E31243FD}">
  <dimension ref="A1:C41"/>
  <sheetViews>
    <sheetView workbookViewId="0">
      <selection activeCell="A4" sqref="A4:C41"/>
    </sheetView>
  </sheetViews>
  <sheetFormatPr baseColWidth="10" defaultColWidth="8.83203125" defaultRowHeight="16"/>
  <cols>
    <col min="1" max="1" width="55.5" bestFit="1" customWidth="1"/>
    <col min="2" max="2" width="9.1640625" bestFit="1" customWidth="1"/>
  </cols>
  <sheetData>
    <row r="1" spans="1:3">
      <c r="A1" s="59" t="s">
        <v>39</v>
      </c>
    </row>
    <row r="3" spans="1:3">
      <c r="A3" s="56"/>
      <c r="B3" s="57" t="s">
        <v>14</v>
      </c>
      <c r="C3" s="57" t="s">
        <v>40</v>
      </c>
    </row>
    <row r="4" spans="1:3">
      <c r="A4" s="56" t="s">
        <v>41</v>
      </c>
      <c r="B4" s="58">
        <v>777</v>
      </c>
      <c r="C4" s="56" t="s">
        <v>42</v>
      </c>
    </row>
    <row r="5" spans="1:3">
      <c r="A5" s="56" t="s">
        <v>43</v>
      </c>
      <c r="B5" s="58">
        <v>1096</v>
      </c>
      <c r="C5" s="56" t="s">
        <v>42</v>
      </c>
    </row>
    <row r="6" spans="1:3">
      <c r="A6" s="56" t="s">
        <v>44</v>
      </c>
      <c r="B6" s="58">
        <v>73</v>
      </c>
      <c r="C6" s="56" t="s">
        <v>42</v>
      </c>
    </row>
    <row r="7" spans="1:3">
      <c r="A7" s="56" t="s">
        <v>45</v>
      </c>
      <c r="B7" s="58">
        <v>153</v>
      </c>
      <c r="C7" s="56" t="s">
        <v>42</v>
      </c>
    </row>
    <row r="8" spans="1:3">
      <c r="A8" s="56" t="s">
        <v>46</v>
      </c>
      <c r="B8" s="58">
        <v>518</v>
      </c>
      <c r="C8" s="56" t="s">
        <v>42</v>
      </c>
    </row>
    <row r="9" spans="1:3">
      <c r="A9" s="56" t="s">
        <v>47</v>
      </c>
      <c r="B9" s="58">
        <v>6953</v>
      </c>
      <c r="C9" s="56" t="s">
        <v>42</v>
      </c>
    </row>
    <row r="10" spans="1:3">
      <c r="A10" s="56" t="s">
        <v>48</v>
      </c>
      <c r="B10" s="58">
        <v>17800</v>
      </c>
      <c r="C10" s="56" t="s">
        <v>42</v>
      </c>
    </row>
    <row r="11" spans="1:3">
      <c r="A11" s="56" t="s">
        <v>49</v>
      </c>
      <c r="B11" s="58">
        <v>3450</v>
      </c>
      <c r="C11" s="56" t="s">
        <v>42</v>
      </c>
    </row>
    <row r="12" spans="1:3">
      <c r="A12" s="56" t="s">
        <v>50</v>
      </c>
      <c r="B12" s="58">
        <v>3225</v>
      </c>
      <c r="C12" s="56" t="s">
        <v>42</v>
      </c>
    </row>
    <row r="13" spans="1:3">
      <c r="A13" s="56" t="s">
        <v>51</v>
      </c>
      <c r="B13" s="58">
        <v>577</v>
      </c>
      <c r="C13" s="56" t="s">
        <v>42</v>
      </c>
    </row>
    <row r="14" spans="1:3">
      <c r="A14" s="56" t="s">
        <v>52</v>
      </c>
      <c r="B14" s="58">
        <v>1959</v>
      </c>
      <c r="C14" s="56" t="s">
        <v>42</v>
      </c>
    </row>
    <row r="15" spans="1:3">
      <c r="A15" s="56" t="s">
        <v>53</v>
      </c>
      <c r="B15" s="58">
        <v>2648</v>
      </c>
      <c r="C15" s="56" t="s">
        <v>42</v>
      </c>
    </row>
    <row r="16" spans="1:3">
      <c r="A16" s="56" t="s">
        <v>54</v>
      </c>
      <c r="B16" s="58">
        <v>2364</v>
      </c>
      <c r="C16" s="56" t="s">
        <v>42</v>
      </c>
    </row>
    <row r="17" spans="1:3">
      <c r="A17" s="56" t="s">
        <v>55</v>
      </c>
      <c r="B17" s="58">
        <v>63668</v>
      </c>
      <c r="C17" s="56" t="s">
        <v>42</v>
      </c>
    </row>
    <row r="18" spans="1:3">
      <c r="A18" s="56" t="s">
        <v>56</v>
      </c>
      <c r="B18" s="58">
        <v>71990</v>
      </c>
      <c r="C18" s="56" t="s">
        <v>42</v>
      </c>
    </row>
    <row r="19" spans="1:3">
      <c r="A19" s="56" t="s">
        <v>57</v>
      </c>
      <c r="B19" s="58">
        <v>4090</v>
      </c>
      <c r="C19" s="56" t="s">
        <v>42</v>
      </c>
    </row>
    <row r="20" spans="1:3">
      <c r="A20" s="56" t="s">
        <v>58</v>
      </c>
      <c r="B20" s="58">
        <v>1069</v>
      </c>
      <c r="C20" s="56" t="s">
        <v>42</v>
      </c>
    </row>
    <row r="21" spans="1:3">
      <c r="A21" s="56" t="s">
        <v>59</v>
      </c>
      <c r="B21" s="58">
        <v>1163840</v>
      </c>
      <c r="C21" s="56" t="s">
        <v>42</v>
      </c>
    </row>
    <row r="22" spans="1:3">
      <c r="A22" s="56" t="s">
        <v>60</v>
      </c>
      <c r="B22" s="58">
        <v>200</v>
      </c>
      <c r="C22" s="56" t="s">
        <v>42</v>
      </c>
    </row>
    <row r="23" spans="1:3">
      <c r="A23" s="56" t="s">
        <v>61</v>
      </c>
      <c r="B23" s="58">
        <v>552</v>
      </c>
      <c r="C23" s="56" t="s">
        <v>42</v>
      </c>
    </row>
    <row r="24" spans="1:3">
      <c r="A24" s="56" t="s">
        <v>62</v>
      </c>
      <c r="B24" s="58">
        <v>77</v>
      </c>
      <c r="C24" s="56" t="s">
        <v>42</v>
      </c>
    </row>
    <row r="25" spans="1:3">
      <c r="A25" s="56" t="s">
        <v>63</v>
      </c>
      <c r="B25" s="58">
        <v>3446</v>
      </c>
      <c r="C25" s="56" t="s">
        <v>42</v>
      </c>
    </row>
    <row r="26" spans="1:3">
      <c r="A26" s="56" t="s">
        <v>64</v>
      </c>
      <c r="B26" s="58">
        <v>6904</v>
      </c>
      <c r="C26" s="56" t="s">
        <v>42</v>
      </c>
    </row>
    <row r="27" spans="1:3">
      <c r="A27" s="56" t="s">
        <v>65</v>
      </c>
      <c r="B27" s="58">
        <v>3695</v>
      </c>
      <c r="C27" s="56" t="s">
        <v>42</v>
      </c>
    </row>
    <row r="28" spans="1:3">
      <c r="A28" s="56" t="s">
        <v>66</v>
      </c>
      <c r="B28" s="58">
        <v>8609</v>
      </c>
      <c r="C28" s="56" t="s">
        <v>42</v>
      </c>
    </row>
    <row r="29" spans="1:3">
      <c r="A29" s="56" t="s">
        <v>67</v>
      </c>
      <c r="B29" s="58">
        <v>34854</v>
      </c>
      <c r="C29" s="56" t="s">
        <v>42</v>
      </c>
    </row>
    <row r="30" spans="1:3">
      <c r="A30" s="56" t="s">
        <v>68</v>
      </c>
      <c r="B30" s="58">
        <v>4196</v>
      </c>
      <c r="C30" s="56" t="s">
        <v>42</v>
      </c>
    </row>
    <row r="31" spans="1:3">
      <c r="A31" s="56" t="s">
        <v>69</v>
      </c>
      <c r="B31" s="58">
        <v>69631</v>
      </c>
      <c r="C31" s="56" t="s">
        <v>42</v>
      </c>
    </row>
    <row r="32" spans="1:3">
      <c r="A32" s="56" t="s">
        <v>70</v>
      </c>
      <c r="B32" s="58">
        <v>7676820</v>
      </c>
      <c r="C32" s="56" t="s">
        <v>42</v>
      </c>
    </row>
    <row r="33" spans="1:3">
      <c r="A33" s="56" t="s">
        <v>71</v>
      </c>
      <c r="B33" s="58">
        <v>13787400</v>
      </c>
      <c r="C33" s="56" t="s">
        <v>42</v>
      </c>
    </row>
    <row r="34" spans="1:3">
      <c r="A34" s="56" t="s">
        <v>72</v>
      </c>
      <c r="B34" s="58">
        <v>69618</v>
      </c>
      <c r="C34" s="56" t="s">
        <v>42</v>
      </c>
    </row>
    <row r="35" spans="1:3">
      <c r="A35" s="56" t="s">
        <v>73</v>
      </c>
      <c r="B35" s="58">
        <v>12733400</v>
      </c>
      <c r="C35" s="56" t="s">
        <v>42</v>
      </c>
    </row>
    <row r="36" spans="1:3">
      <c r="A36" s="56" t="s">
        <v>74</v>
      </c>
      <c r="B36" s="58">
        <v>70173</v>
      </c>
      <c r="C36" s="56" t="s">
        <v>42</v>
      </c>
    </row>
    <row r="37" spans="1:3">
      <c r="A37" s="56" t="s">
        <v>75</v>
      </c>
      <c r="B37" s="58">
        <v>772</v>
      </c>
      <c r="C37" s="56" t="s">
        <v>42</v>
      </c>
    </row>
    <row r="38" spans="1:3">
      <c r="A38" s="56" t="s">
        <v>76</v>
      </c>
      <c r="B38" s="58">
        <v>47376</v>
      </c>
      <c r="C38" s="56" t="s">
        <v>42</v>
      </c>
    </row>
    <row r="39" spans="1:3">
      <c r="A39" s="56" t="s">
        <v>77</v>
      </c>
      <c r="B39" s="58">
        <v>993</v>
      </c>
      <c r="C39" s="56" t="s">
        <v>42</v>
      </c>
    </row>
    <row r="40" spans="1:3">
      <c r="A40" s="56" t="s">
        <v>78</v>
      </c>
      <c r="B40" s="58">
        <v>651</v>
      </c>
      <c r="C40" s="56" t="s">
        <v>42</v>
      </c>
    </row>
    <row r="41" spans="1:3">
      <c r="A41" s="56" t="s">
        <v>18</v>
      </c>
      <c r="B41" s="58">
        <v>9510160</v>
      </c>
      <c r="C41" s="56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3A706-5D3E-8D45-9DF1-F0D367DFBF62}">
  <dimension ref="A1:E17"/>
  <sheetViews>
    <sheetView workbookViewId="0">
      <selection sqref="A1:XFD1048576"/>
    </sheetView>
  </sheetViews>
  <sheetFormatPr baseColWidth="10" defaultColWidth="9.1640625" defaultRowHeight="15"/>
  <cols>
    <col min="1" max="1" width="33.83203125" style="55" bestFit="1" customWidth="1"/>
    <col min="2" max="2" width="10.1640625" style="55" customWidth="1"/>
    <col min="3" max="16384" width="9.1640625" style="55"/>
  </cols>
  <sheetData>
    <row r="1" spans="1:5">
      <c r="A1" s="54" t="s">
        <v>79</v>
      </c>
    </row>
    <row r="3" spans="1:5">
      <c r="A3" s="56"/>
      <c r="B3" s="57" t="s">
        <v>14</v>
      </c>
    </row>
    <row r="4" spans="1:5">
      <c r="A4" s="56" t="s">
        <v>80</v>
      </c>
      <c r="B4" s="58">
        <v>897</v>
      </c>
      <c r="C4" s="55" t="s">
        <v>81</v>
      </c>
      <c r="E4" s="60" t="s">
        <v>82</v>
      </c>
    </row>
    <row r="5" spans="1:5">
      <c r="A5" s="56" t="s">
        <v>83</v>
      </c>
      <c r="B5" s="58">
        <v>367</v>
      </c>
    </row>
    <row r="6" spans="1:5">
      <c r="A6" s="56" t="s">
        <v>84</v>
      </c>
      <c r="B6" s="58">
        <v>345</v>
      </c>
    </row>
    <row r="7" spans="1:5">
      <c r="A7" s="56" t="s">
        <v>85</v>
      </c>
      <c r="B7" s="58">
        <v>366</v>
      </c>
    </row>
    <row r="8" spans="1:5">
      <c r="A8" s="56" t="s">
        <v>86</v>
      </c>
      <c r="B8" s="58">
        <v>501</v>
      </c>
    </row>
    <row r="9" spans="1:5">
      <c r="A9" s="56" t="s">
        <v>87</v>
      </c>
      <c r="B9" s="58">
        <v>167</v>
      </c>
    </row>
    <row r="10" spans="1:5">
      <c r="A10" s="56" t="s">
        <v>88</v>
      </c>
      <c r="B10" s="58">
        <v>77</v>
      </c>
    </row>
    <row r="11" spans="1:5">
      <c r="A11" s="56" t="s">
        <v>89</v>
      </c>
      <c r="B11" s="58">
        <v>423</v>
      </c>
    </row>
    <row r="12" spans="1:5">
      <c r="A12" s="56" t="s">
        <v>90</v>
      </c>
      <c r="B12" s="58">
        <v>475</v>
      </c>
    </row>
    <row r="13" spans="1:5">
      <c r="A13" s="56" t="s">
        <v>91</v>
      </c>
      <c r="B13" s="58">
        <v>371</v>
      </c>
    </row>
    <row r="14" spans="1:5">
      <c r="A14" s="56" t="s">
        <v>92</v>
      </c>
      <c r="B14" s="58">
        <v>354</v>
      </c>
    </row>
    <row r="15" spans="1:5">
      <c r="A15" s="56" t="s">
        <v>93</v>
      </c>
      <c r="B15" s="58">
        <v>362</v>
      </c>
    </row>
    <row r="16" spans="1:5">
      <c r="A16" s="56" t="s">
        <v>94</v>
      </c>
      <c r="B16" s="58">
        <v>347</v>
      </c>
    </row>
    <row r="17" spans="1:2">
      <c r="A17" s="56" t="s">
        <v>95</v>
      </c>
      <c r="B17" s="58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ADA4-5D3A-C741-91C3-8B2C42D9E213}">
  <dimension ref="A1:B70"/>
  <sheetViews>
    <sheetView workbookViewId="0">
      <selection activeCell="B12" sqref="B12"/>
    </sheetView>
  </sheetViews>
  <sheetFormatPr baseColWidth="10" defaultColWidth="9.1640625" defaultRowHeight="15"/>
  <cols>
    <col min="1" max="1" width="42.1640625" style="55" bestFit="1" customWidth="1"/>
    <col min="2" max="16384" width="9.1640625" style="55"/>
  </cols>
  <sheetData>
    <row r="1" spans="1:2">
      <c r="A1" s="54" t="s">
        <v>96</v>
      </c>
    </row>
    <row r="3" spans="1:2">
      <c r="A3" s="56"/>
      <c r="B3" s="57" t="s">
        <v>14</v>
      </c>
    </row>
    <row r="4" spans="1:2">
      <c r="A4" s="56" t="s">
        <v>16</v>
      </c>
      <c r="B4" s="58">
        <v>448</v>
      </c>
    </row>
    <row r="5" spans="1:2">
      <c r="A5" s="56" t="s">
        <v>97</v>
      </c>
      <c r="B5" s="58">
        <v>79</v>
      </c>
    </row>
    <row r="6" spans="1:2">
      <c r="A6" s="56" t="s">
        <v>98</v>
      </c>
      <c r="B6" s="58">
        <v>293</v>
      </c>
    </row>
    <row r="7" spans="1:2">
      <c r="A7" s="56" t="s">
        <v>99</v>
      </c>
      <c r="B7" s="58">
        <v>505</v>
      </c>
    </row>
    <row r="8" spans="1:2">
      <c r="A8" s="56" t="s">
        <v>100</v>
      </c>
      <c r="B8" s="58">
        <v>500</v>
      </c>
    </row>
    <row r="9" spans="1:2">
      <c r="A9" s="56" t="s">
        <v>101</v>
      </c>
      <c r="B9" s="58">
        <v>738</v>
      </c>
    </row>
    <row r="10" spans="1:2">
      <c r="A10" s="56" t="s">
        <v>102</v>
      </c>
      <c r="B10" s="58">
        <v>694</v>
      </c>
    </row>
    <row r="11" spans="1:2">
      <c r="A11" s="56" t="s">
        <v>103</v>
      </c>
      <c r="B11" s="58">
        <v>609</v>
      </c>
    </row>
    <row r="12" spans="1:2">
      <c r="A12" s="56" t="s">
        <v>104</v>
      </c>
      <c r="B12" s="58">
        <v>596</v>
      </c>
    </row>
    <row r="13" spans="1:2">
      <c r="A13" s="56" t="s">
        <v>105</v>
      </c>
      <c r="B13" s="58">
        <v>654</v>
      </c>
    </row>
    <row r="14" spans="1:2">
      <c r="A14" s="56" t="s">
        <v>106</v>
      </c>
      <c r="B14" s="58">
        <v>77</v>
      </c>
    </row>
    <row r="15" spans="1:2">
      <c r="A15" s="56" t="s">
        <v>107</v>
      </c>
      <c r="B15" s="58">
        <v>268</v>
      </c>
    </row>
    <row r="16" spans="1:2">
      <c r="A16" s="56" t="s">
        <v>108</v>
      </c>
      <c r="B16" s="58">
        <v>74</v>
      </c>
    </row>
    <row r="17" spans="1:2">
      <c r="A17" s="56" t="s">
        <v>17</v>
      </c>
      <c r="B17" s="58">
        <v>276</v>
      </c>
    </row>
    <row r="18" spans="1:2">
      <c r="A18" s="56" t="s">
        <v>109</v>
      </c>
      <c r="B18" s="58">
        <v>263</v>
      </c>
    </row>
    <row r="19" spans="1:2">
      <c r="A19" s="56" t="s">
        <v>110</v>
      </c>
      <c r="B19" s="58">
        <v>336</v>
      </c>
    </row>
    <row r="20" spans="1:2">
      <c r="A20" s="56" t="s">
        <v>111</v>
      </c>
      <c r="B20" s="58">
        <v>73</v>
      </c>
    </row>
    <row r="21" spans="1:2">
      <c r="A21" s="56" t="s">
        <v>112</v>
      </c>
      <c r="B21" s="58">
        <v>326</v>
      </c>
    </row>
    <row r="22" spans="1:2">
      <c r="A22" s="56" t="s">
        <v>113</v>
      </c>
      <c r="B22" s="58">
        <v>348</v>
      </c>
    </row>
    <row r="23" spans="1:2">
      <c r="A23" s="56" t="s">
        <v>114</v>
      </c>
      <c r="B23" s="58">
        <v>80</v>
      </c>
    </row>
    <row r="24" spans="1:2">
      <c r="A24" s="56" t="s">
        <v>115</v>
      </c>
      <c r="B24" s="58">
        <v>659</v>
      </c>
    </row>
    <row r="25" spans="1:2">
      <c r="A25" s="56" t="s">
        <v>116</v>
      </c>
      <c r="B25" s="58">
        <v>748</v>
      </c>
    </row>
    <row r="26" spans="1:2">
      <c r="A26" s="56" t="s">
        <v>117</v>
      </c>
      <c r="B26" s="58">
        <v>268</v>
      </c>
    </row>
    <row r="27" spans="1:2">
      <c r="A27" s="56" t="s">
        <v>118</v>
      </c>
      <c r="B27" s="58">
        <v>73</v>
      </c>
    </row>
    <row r="28" spans="1:2">
      <c r="A28" s="56" t="s">
        <v>119</v>
      </c>
      <c r="B28" s="58">
        <v>374</v>
      </c>
    </row>
    <row r="29" spans="1:2">
      <c r="A29" s="56" t="s">
        <v>120</v>
      </c>
      <c r="B29" s="58">
        <v>379</v>
      </c>
    </row>
    <row r="30" spans="1:2">
      <c r="A30" s="56" t="s">
        <v>121</v>
      </c>
      <c r="B30" s="58">
        <v>762</v>
      </c>
    </row>
    <row r="31" spans="1:2">
      <c r="A31" s="56" t="s">
        <v>122</v>
      </c>
      <c r="B31" s="58">
        <v>415</v>
      </c>
    </row>
    <row r="32" spans="1:2">
      <c r="A32" s="56" t="s">
        <v>123</v>
      </c>
      <c r="B32" s="58">
        <v>1700</v>
      </c>
    </row>
    <row r="33" spans="1:2">
      <c r="A33" s="56" t="s">
        <v>124</v>
      </c>
      <c r="B33" s="58">
        <v>518</v>
      </c>
    </row>
    <row r="34" spans="1:2">
      <c r="A34" s="56" t="s">
        <v>125</v>
      </c>
      <c r="B34" s="58">
        <v>377</v>
      </c>
    </row>
    <row r="35" spans="1:2">
      <c r="A35" s="56" t="s">
        <v>126</v>
      </c>
      <c r="B35" s="58">
        <v>16216</v>
      </c>
    </row>
    <row r="36" spans="1:2">
      <c r="A36" s="56" t="s">
        <v>127</v>
      </c>
      <c r="B36" s="58">
        <v>479</v>
      </c>
    </row>
    <row r="37" spans="1:2">
      <c r="A37" s="56" t="s">
        <v>128</v>
      </c>
      <c r="B37" s="58">
        <v>452</v>
      </c>
    </row>
    <row r="38" spans="1:2">
      <c r="A38" s="56" t="s">
        <v>129</v>
      </c>
      <c r="B38" s="58">
        <v>217</v>
      </c>
    </row>
    <row r="39" spans="1:2">
      <c r="A39" s="56" t="s">
        <v>130</v>
      </c>
      <c r="B39" s="58">
        <v>69</v>
      </c>
    </row>
    <row r="40" spans="1:2">
      <c r="A40" s="56" t="s">
        <v>131</v>
      </c>
      <c r="B40" s="58">
        <v>460</v>
      </c>
    </row>
    <row r="41" spans="1:2">
      <c r="A41" s="56" t="s">
        <v>132</v>
      </c>
      <c r="B41" s="58">
        <v>419</v>
      </c>
    </row>
    <row r="42" spans="1:2">
      <c r="A42" s="56" t="s">
        <v>133</v>
      </c>
      <c r="B42" s="58">
        <v>105</v>
      </c>
    </row>
    <row r="43" spans="1:2">
      <c r="A43" s="56" t="s">
        <v>134</v>
      </c>
      <c r="B43" s="58">
        <v>58</v>
      </c>
    </row>
    <row r="44" spans="1:2">
      <c r="A44" s="56" t="s">
        <v>135</v>
      </c>
      <c r="B44" s="58">
        <v>104</v>
      </c>
    </row>
    <row r="45" spans="1:2">
      <c r="A45" s="56" t="s">
        <v>136</v>
      </c>
      <c r="B45" s="58">
        <v>57</v>
      </c>
    </row>
    <row r="46" spans="1:2">
      <c r="A46" s="56" t="s">
        <v>137</v>
      </c>
      <c r="B46" s="58">
        <v>87</v>
      </c>
    </row>
    <row r="47" spans="1:2">
      <c r="A47" s="56" t="s">
        <v>138</v>
      </c>
      <c r="B47" s="58">
        <v>66</v>
      </c>
    </row>
    <row r="48" spans="1:2">
      <c r="A48" s="56" t="s">
        <v>139</v>
      </c>
      <c r="B48" s="58">
        <v>268</v>
      </c>
    </row>
    <row r="49" spans="1:2">
      <c r="A49" s="56" t="s">
        <v>140</v>
      </c>
      <c r="B49" s="58">
        <v>332</v>
      </c>
    </row>
    <row r="50" spans="1:2">
      <c r="A50" s="56" t="s">
        <v>141</v>
      </c>
      <c r="B50" s="58">
        <v>863</v>
      </c>
    </row>
    <row r="51" spans="1:2">
      <c r="A51" s="56" t="s">
        <v>142</v>
      </c>
      <c r="B51" s="58">
        <v>819</v>
      </c>
    </row>
    <row r="52" spans="1:2">
      <c r="A52" s="56" t="s">
        <v>143</v>
      </c>
      <c r="B52" s="58">
        <v>799</v>
      </c>
    </row>
    <row r="53" spans="1:2">
      <c r="A53" s="56" t="s">
        <v>144</v>
      </c>
      <c r="B53" s="58">
        <v>385</v>
      </c>
    </row>
    <row r="54" spans="1:2">
      <c r="A54" s="56" t="s">
        <v>145</v>
      </c>
      <c r="B54" s="58">
        <v>273</v>
      </c>
    </row>
    <row r="55" spans="1:2">
      <c r="A55" s="56" t="s">
        <v>146</v>
      </c>
      <c r="B55" s="58">
        <v>697</v>
      </c>
    </row>
    <row r="56" spans="1:2">
      <c r="A56" s="56" t="s">
        <v>147</v>
      </c>
      <c r="B56" s="58">
        <v>460</v>
      </c>
    </row>
    <row r="57" spans="1:2">
      <c r="A57" s="56" t="s">
        <v>148</v>
      </c>
      <c r="B57" s="58">
        <v>347</v>
      </c>
    </row>
    <row r="58" spans="1:2">
      <c r="A58" s="56" t="s">
        <v>149</v>
      </c>
      <c r="B58" s="58">
        <v>590</v>
      </c>
    </row>
    <row r="59" spans="1:2">
      <c r="A59" s="56" t="s">
        <v>150</v>
      </c>
      <c r="B59" s="58">
        <v>370</v>
      </c>
    </row>
    <row r="60" spans="1:2">
      <c r="A60" s="56" t="s">
        <v>151</v>
      </c>
      <c r="B60" s="58">
        <v>505</v>
      </c>
    </row>
    <row r="61" spans="1:2">
      <c r="A61" s="56" t="s">
        <v>152</v>
      </c>
      <c r="B61" s="58">
        <v>711</v>
      </c>
    </row>
    <row r="62" spans="1:2">
      <c r="A62" s="56" t="s">
        <v>100</v>
      </c>
      <c r="B62" s="58">
        <v>500</v>
      </c>
    </row>
    <row r="63" spans="1:2">
      <c r="A63" s="56" t="s">
        <v>153</v>
      </c>
      <c r="B63" s="58">
        <v>664</v>
      </c>
    </row>
    <row r="64" spans="1:2">
      <c r="A64" s="56" t="s">
        <v>154</v>
      </c>
      <c r="B64" s="58">
        <v>595</v>
      </c>
    </row>
    <row r="65" spans="1:2">
      <c r="A65" s="56" t="s">
        <v>155</v>
      </c>
      <c r="B65" s="58">
        <v>359</v>
      </c>
    </row>
    <row r="66" spans="1:2">
      <c r="A66" s="56" t="s">
        <v>156</v>
      </c>
      <c r="B66" s="58">
        <v>237</v>
      </c>
    </row>
    <row r="67" spans="1:2">
      <c r="A67" s="56" t="s">
        <v>157</v>
      </c>
      <c r="B67" s="58">
        <v>354</v>
      </c>
    </row>
    <row r="68" spans="1:2">
      <c r="A68" s="56" t="s">
        <v>158</v>
      </c>
      <c r="B68" s="58">
        <v>432</v>
      </c>
    </row>
    <row r="69" spans="1:2">
      <c r="A69" s="56" t="s">
        <v>159</v>
      </c>
      <c r="B69" s="58">
        <v>455</v>
      </c>
    </row>
    <row r="70" spans="1:2">
      <c r="A70" s="56" t="s">
        <v>160</v>
      </c>
      <c r="B70" s="58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Calcul</vt:lpstr>
      <vt:lpstr>Ferreux</vt:lpstr>
      <vt:lpstr>NonFerreux</vt:lpstr>
      <vt:lpstr>Feuil4</vt:lpstr>
      <vt:lpstr>Plastique</vt:lpstr>
      <vt:lpstr>Ferreux</vt:lpstr>
      <vt:lpstr>NonFerreux</vt:lpstr>
      <vt:lpstr>Plastique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2021-01-04T12:21:07Z</dcterms:created>
  <dcterms:modified xsi:type="dcterms:W3CDTF">2021-01-04T15:17:42Z</dcterms:modified>
</cp:coreProperties>
</file>