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120" yWindow="30" windowWidth="24915" windowHeight="11820" tabRatio="729" activeTab="1"/>
  </bookViews>
  <sheets>
    <sheet name="Suivi Factures" sheetId="2" r:id="rId1"/>
    <sheet name="Stat CA par mois" sheetId="12" r:id="rId2"/>
  </sheets>
  <definedNames>
    <definedName name="Km">#REF!</definedName>
    <definedName name="Liste_Client">OFFSET(#REF!,1,0,COUNTA(#REF!)-1,1)</definedName>
    <definedName name="liste_date">OFFSET(#REF!,1,0,COUNTA(#REF!)-1,1)</definedName>
    <definedName name="liste_libellé">OFFSET(#REF!,1,0,COUNTA(#REF!)-1,1)</definedName>
    <definedName name="liste_moy_paiement">OFFSET(#REF!,1,0,COUNTA(#REF!)-1,1)</definedName>
    <definedName name="liste_sous_cat_tiers">OFFSET(#REF!,1,0,COUNTA(#REF!)-1,1)</definedName>
    <definedName name="liste_tache">OFFSET(#REF!,1,0,COUNTA(#REF!)-1,1)</definedName>
    <definedName name="liste_tiers">OFFSET(#REF!,1,0,COUNTA(#REF!)-1,1)</definedName>
    <definedName name="liste_travail_fait">OFFSET('Suivi Factures'!$E:$E,1,0,COUNTA('Suivi Factures'!$E:$E)-1,1)</definedName>
    <definedName name="liste_tva_achat">OFFSET(#REF!,1,0,COUNTA(#REF!)-1,1)</definedName>
    <definedName name="montant_tva">OFFSET('Suivi Factures'!$K:$K,1,0,COUNTA('Suivi Factures'!$K:$K)-1,1)</definedName>
    <definedName name="TVA">OFFSET(#REF!,1,0,COUNTA(#REF!)-1,1)</definedName>
  </definedNames>
  <calcPr calcId="125725"/>
  <pivotCaches>
    <pivotCache cacheId="64" r:id="rId3"/>
  </pivotCaches>
</workbook>
</file>

<file path=xl/calcChain.xml><?xml version="1.0" encoding="utf-8"?>
<calcChain xmlns="http://schemas.openxmlformats.org/spreadsheetml/2006/main">
  <c r="G3" i="2"/>
  <c r="J3" s="1"/>
  <c r="G4"/>
  <c r="J4" s="1"/>
  <c r="G5"/>
  <c r="J5" s="1"/>
  <c r="G6"/>
  <c r="J6" s="1"/>
  <c r="G7"/>
  <c r="J7" s="1"/>
  <c r="G8"/>
  <c r="J8" s="1"/>
  <c r="G9"/>
  <c r="J9" s="1"/>
  <c r="G10"/>
  <c r="J10" s="1"/>
  <c r="G11"/>
  <c r="J11" s="1"/>
  <c r="G12"/>
  <c r="J12" s="1"/>
  <c r="G13"/>
  <c r="J13" s="1"/>
  <c r="G14"/>
  <c r="J14" s="1"/>
  <c r="G15"/>
  <c r="J15" s="1"/>
  <c r="G16"/>
  <c r="J16" s="1"/>
  <c r="G17"/>
  <c r="J17" s="1"/>
  <c r="G18"/>
  <c r="J18" s="1"/>
  <c r="G19"/>
  <c r="J19" s="1"/>
  <c r="G20"/>
  <c r="J20" s="1"/>
  <c r="G21"/>
  <c r="J21" s="1"/>
  <c r="G22"/>
  <c r="J22" s="1"/>
  <c r="G23"/>
  <c r="J23" s="1"/>
  <c r="G24"/>
  <c r="J24" s="1"/>
  <c r="G25"/>
  <c r="J25" s="1"/>
  <c r="G26"/>
  <c r="J26" s="1"/>
  <c r="G27"/>
  <c r="J27" s="1"/>
  <c r="G28"/>
  <c r="J28" s="1"/>
  <c r="G29"/>
  <c r="J29" s="1"/>
  <c r="G30"/>
  <c r="J30" s="1"/>
  <c r="G31"/>
  <c r="J31" s="1"/>
  <c r="G32"/>
  <c r="J32" s="1"/>
  <c r="G33"/>
  <c r="J33" s="1"/>
  <c r="G34"/>
  <c r="J34" s="1"/>
  <c r="G35"/>
  <c r="J35" s="1"/>
  <c r="G36"/>
  <c r="J36" s="1"/>
  <c r="G37"/>
  <c r="J37" s="1"/>
  <c r="G38"/>
  <c r="J38" s="1"/>
  <c r="G39"/>
  <c r="J39" s="1"/>
  <c r="G40"/>
  <c r="J40" s="1"/>
  <c r="G41"/>
  <c r="J41" s="1"/>
  <c r="G42"/>
  <c r="J42" s="1"/>
  <c r="G43"/>
  <c r="J43" s="1"/>
  <c r="G44"/>
  <c r="J44" s="1"/>
  <c r="G45"/>
  <c r="J45" s="1"/>
  <c r="G46"/>
  <c r="J46" s="1"/>
  <c r="G47"/>
  <c r="J47" s="1"/>
  <c r="G48"/>
  <c r="J48" s="1"/>
  <c r="G49"/>
  <c r="J49" s="1"/>
  <c r="G50"/>
  <c r="J50" s="1"/>
  <c r="G51"/>
  <c r="J51" s="1"/>
  <c r="G52"/>
  <c r="J52" s="1"/>
  <c r="G53"/>
  <c r="J53" s="1"/>
  <c r="G54"/>
  <c r="J54" s="1"/>
  <c r="G55"/>
  <c r="J55" s="1"/>
  <c r="G56"/>
  <c r="J56" s="1"/>
  <c r="G57"/>
  <c r="J57" s="1"/>
  <c r="G58"/>
  <c r="J58" s="1"/>
  <c r="G59"/>
  <c r="J59" s="1"/>
  <c r="G60"/>
  <c r="J60" s="1"/>
  <c r="G61"/>
  <c r="J61" s="1"/>
  <c r="G62"/>
  <c r="J62" s="1"/>
  <c r="G63"/>
  <c r="J63" s="1"/>
  <c r="G64"/>
  <c r="J64" s="1"/>
  <c r="G65"/>
  <c r="J65" s="1"/>
  <c r="G66"/>
  <c r="J66" s="1"/>
  <c r="G67"/>
  <c r="J67" s="1"/>
  <c r="G68"/>
  <c r="J68" s="1"/>
  <c r="G69"/>
  <c r="J69" s="1"/>
  <c r="G70"/>
  <c r="J70" s="1"/>
  <c r="G71"/>
  <c r="J71" s="1"/>
  <c r="G72"/>
  <c r="J72" s="1"/>
  <c r="G73"/>
  <c r="J73" s="1"/>
  <c r="G74"/>
  <c r="J74" s="1"/>
  <c r="G75"/>
  <c r="J75" s="1"/>
  <c r="G76"/>
  <c r="J76" s="1"/>
  <c r="G77"/>
  <c r="J77" s="1"/>
  <c r="G78"/>
  <c r="J78" s="1"/>
  <c r="G79"/>
  <c r="J79" s="1"/>
  <c r="G80"/>
  <c r="J80" s="1"/>
  <c r="G81"/>
  <c r="J81" s="1"/>
  <c r="G82"/>
  <c r="J82" s="1"/>
  <c r="G83"/>
  <c r="J83" s="1"/>
  <c r="G84"/>
  <c r="J84" s="1"/>
  <c r="G85"/>
  <c r="J85" s="1"/>
  <c r="G86"/>
  <c r="J86" s="1"/>
  <c r="G87"/>
  <c r="J87" s="1"/>
  <c r="G88"/>
  <c r="J88" s="1"/>
  <c r="G89"/>
  <c r="J89" s="1"/>
  <c r="G90"/>
  <c r="J90" s="1"/>
  <c r="G91"/>
  <c r="J91" s="1"/>
  <c r="G92"/>
  <c r="J92" s="1"/>
  <c r="G93"/>
  <c r="J93" s="1"/>
  <c r="G94"/>
  <c r="J94" s="1"/>
  <c r="G95"/>
  <c r="J95" s="1"/>
  <c r="G96"/>
  <c r="J96" s="1"/>
  <c r="G97"/>
  <c r="J97" s="1"/>
  <c r="G98"/>
  <c r="J98" s="1"/>
  <c r="G99"/>
  <c r="J99" s="1"/>
  <c r="G100"/>
  <c r="J100" s="1"/>
  <c r="G101"/>
  <c r="J101" s="1"/>
  <c r="G102"/>
  <c r="J102" s="1"/>
  <c r="G103"/>
  <c r="J103" s="1"/>
  <c r="G104"/>
  <c r="J104" s="1"/>
  <c r="G105"/>
  <c r="J105" s="1"/>
  <c r="G106"/>
  <c r="J106" s="1"/>
  <c r="G107"/>
  <c r="J107" s="1"/>
  <c r="G108"/>
  <c r="J108" s="1"/>
  <c r="G109"/>
  <c r="J109" s="1"/>
  <c r="G110"/>
  <c r="J110" s="1"/>
  <c r="G111"/>
  <c r="J111" s="1"/>
  <c r="G112"/>
  <c r="J112" s="1"/>
  <c r="G113"/>
  <c r="J113" s="1"/>
  <c r="G114"/>
  <c r="J114" s="1"/>
  <c r="G115"/>
  <c r="J115" s="1"/>
  <c r="G116"/>
  <c r="J116" s="1"/>
  <c r="G117"/>
  <c r="J117" s="1"/>
  <c r="G118"/>
  <c r="J118" s="1"/>
  <c r="G119"/>
  <c r="J119" s="1"/>
  <c r="G120"/>
  <c r="J120" s="1"/>
  <c r="G121"/>
  <c r="J121" s="1"/>
  <c r="G122"/>
  <c r="J122" s="1"/>
  <c r="G123"/>
  <c r="J123" s="1"/>
  <c r="G124"/>
  <c r="J124" s="1"/>
  <c r="G125"/>
  <c r="J125" s="1"/>
  <c r="G126"/>
  <c r="J126" s="1"/>
  <c r="G127"/>
  <c r="J127" s="1"/>
  <c r="G128"/>
  <c r="J128" s="1"/>
  <c r="G129"/>
  <c r="J129" s="1"/>
  <c r="G130"/>
  <c r="J130" s="1"/>
  <c r="G131"/>
  <c r="J131" s="1"/>
  <c r="G132"/>
  <c r="J132" s="1"/>
  <c r="G133"/>
  <c r="J133" s="1"/>
  <c r="G134"/>
  <c r="J134" s="1"/>
  <c r="G135"/>
  <c r="J135" s="1"/>
  <c r="G136"/>
  <c r="J136" s="1"/>
  <c r="G137"/>
  <c r="J137" s="1"/>
  <c r="G138"/>
  <c r="J138" s="1"/>
  <c r="G139"/>
  <c r="J139" s="1"/>
  <c r="G140"/>
  <c r="J140" s="1"/>
  <c r="G141"/>
  <c r="J141" s="1"/>
  <c r="G142"/>
  <c r="J142" s="1"/>
  <c r="G143"/>
  <c r="J143" s="1"/>
  <c r="G144"/>
  <c r="J144" s="1"/>
  <c r="G145"/>
  <c r="J145" s="1"/>
  <c r="G146"/>
  <c r="J146" s="1"/>
  <c r="G147"/>
  <c r="J147" s="1"/>
  <c r="G148"/>
  <c r="J148" s="1"/>
  <c r="G149"/>
  <c r="J149" s="1"/>
  <c r="G150"/>
  <c r="J150" s="1"/>
  <c r="G151"/>
  <c r="J151" s="1"/>
  <c r="G152"/>
  <c r="J152" s="1"/>
  <c r="G153"/>
  <c r="J153" s="1"/>
  <c r="G154"/>
  <c r="J154" s="1"/>
  <c r="G155"/>
  <c r="J155" s="1"/>
  <c r="G156"/>
  <c r="J156" s="1"/>
  <c r="G157"/>
  <c r="J157" s="1"/>
  <c r="G158"/>
  <c r="J158" s="1"/>
  <c r="G159"/>
  <c r="J159" s="1"/>
  <c r="G160"/>
  <c r="J160" s="1"/>
  <c r="G161"/>
  <c r="J161" s="1"/>
  <c r="G162"/>
  <c r="J162" s="1"/>
  <c r="G163"/>
  <c r="J163" s="1"/>
  <c r="G164"/>
  <c r="J164" s="1"/>
  <c r="G165"/>
  <c r="J165" s="1"/>
  <c r="G166"/>
  <c r="J166" s="1"/>
  <c r="G167"/>
  <c r="J167" s="1"/>
  <c r="G168"/>
  <c r="J168" s="1"/>
  <c r="G169"/>
  <c r="J169" s="1"/>
  <c r="G170"/>
  <c r="J170" s="1"/>
  <c r="G171"/>
  <c r="J171" s="1"/>
  <c r="G172"/>
  <c r="J172" s="1"/>
  <c r="G173"/>
  <c r="J173" s="1"/>
  <c r="G174"/>
  <c r="J174" s="1"/>
  <c r="G175"/>
  <c r="J175" s="1"/>
  <c r="G176"/>
  <c r="J176" s="1"/>
  <c r="G177"/>
  <c r="J177" s="1"/>
  <c r="G178"/>
  <c r="J178" s="1"/>
  <c r="G179"/>
  <c r="J179" s="1"/>
  <c r="G180"/>
  <c r="J180" s="1"/>
  <c r="G181"/>
  <c r="J181" s="1"/>
  <c r="G182"/>
  <c r="J182" s="1"/>
  <c r="G183"/>
  <c r="J183" s="1"/>
  <c r="G184"/>
  <c r="J184" s="1"/>
  <c r="G185"/>
  <c r="J185" s="1"/>
  <c r="G186"/>
  <c r="J186" s="1"/>
  <c r="G187"/>
  <c r="J187" s="1"/>
  <c r="G188"/>
  <c r="J188" s="1"/>
  <c r="G189"/>
  <c r="J189" s="1"/>
  <c r="G190"/>
  <c r="J190" s="1"/>
  <c r="G191"/>
  <c r="J191" s="1"/>
  <c r="G192"/>
  <c r="J192" s="1"/>
  <c r="G193"/>
  <c r="J193" s="1"/>
  <c r="G194"/>
  <c r="J194" s="1"/>
  <c r="G195"/>
  <c r="J195" s="1"/>
  <c r="G196"/>
  <c r="J196" s="1"/>
  <c r="G197"/>
  <c r="J197" s="1"/>
  <c r="G198"/>
  <c r="J198" s="1"/>
  <c r="G199"/>
  <c r="J199" s="1"/>
  <c r="G200"/>
  <c r="J200" s="1"/>
  <c r="G201"/>
  <c r="J201" s="1"/>
  <c r="G202"/>
  <c r="J202" s="1"/>
  <c r="G203"/>
  <c r="J203" s="1"/>
  <c r="G204"/>
  <c r="J204" s="1"/>
  <c r="G205"/>
  <c r="J205" s="1"/>
  <c r="G206"/>
  <c r="J206" s="1"/>
  <c r="G207"/>
  <c r="J207" s="1"/>
  <c r="G208"/>
  <c r="J208" s="1"/>
  <c r="G209"/>
  <c r="J209" s="1"/>
  <c r="G210"/>
  <c r="J210" s="1"/>
  <c r="G211"/>
  <c r="J211" s="1"/>
  <c r="G212"/>
  <c r="J212" s="1"/>
  <c r="G213"/>
  <c r="J213" s="1"/>
  <c r="G214"/>
  <c r="J214" s="1"/>
  <c r="G215"/>
  <c r="J215" s="1"/>
  <c r="G216"/>
  <c r="J216" s="1"/>
  <c r="G217"/>
  <c r="J217" s="1"/>
  <c r="G218"/>
  <c r="J218" s="1"/>
  <c r="G219"/>
  <c r="J219" s="1"/>
  <c r="G220"/>
  <c r="J220" s="1"/>
  <c r="G221"/>
  <c r="J221" s="1"/>
  <c r="G222"/>
  <c r="J222" s="1"/>
  <c r="G223"/>
  <c r="J223" s="1"/>
  <c r="G224"/>
  <c r="J224" s="1"/>
  <c r="G225"/>
  <c r="J225" s="1"/>
  <c r="G226"/>
  <c r="J226" s="1"/>
  <c r="G227"/>
  <c r="J227" s="1"/>
  <c r="G228"/>
  <c r="J228" s="1"/>
  <c r="G229"/>
  <c r="J229" s="1"/>
  <c r="G230"/>
  <c r="J230" s="1"/>
  <c r="G231"/>
  <c r="J231" s="1"/>
  <c r="G232"/>
  <c r="J232" s="1"/>
  <c r="G233"/>
  <c r="J233" s="1"/>
  <c r="G234"/>
  <c r="J234" s="1"/>
  <c r="G235"/>
  <c r="J235" s="1"/>
  <c r="G236"/>
  <c r="J236" s="1"/>
  <c r="G237"/>
  <c r="J237" s="1"/>
  <c r="G238"/>
  <c r="J238" s="1"/>
  <c r="G239"/>
  <c r="J239" s="1"/>
  <c r="G240"/>
  <c r="J240" s="1"/>
  <c r="G241"/>
  <c r="J241" s="1"/>
  <c r="G242"/>
  <c r="J242" s="1"/>
  <c r="G243"/>
  <c r="J243" s="1"/>
  <c r="G244"/>
  <c r="J244" s="1"/>
  <c r="G245"/>
  <c r="J245" s="1"/>
  <c r="G246"/>
  <c r="J246" s="1"/>
  <c r="G247"/>
  <c r="J247" s="1"/>
  <c r="G248"/>
  <c r="J248" s="1"/>
  <c r="G249"/>
  <c r="J249" s="1"/>
  <c r="G250"/>
  <c r="J250" s="1"/>
  <c r="G251"/>
  <c r="J251" s="1"/>
  <c r="G252"/>
  <c r="J252" s="1"/>
  <c r="G253"/>
  <c r="J253" s="1"/>
  <c r="G254"/>
  <c r="J254" s="1"/>
  <c r="G255"/>
  <c r="J255" s="1"/>
  <c r="G256"/>
  <c r="J256" s="1"/>
  <c r="G257"/>
  <c r="J257" s="1"/>
  <c r="G258"/>
  <c r="J258" s="1"/>
  <c r="G259"/>
  <c r="J259" s="1"/>
  <c r="G260"/>
  <c r="J260" s="1"/>
  <c r="G261"/>
  <c r="J261" s="1"/>
  <c r="G262"/>
  <c r="J262" s="1"/>
  <c r="G263"/>
  <c r="J263" s="1"/>
  <c r="L263" s="1"/>
  <c r="G264"/>
  <c r="J264" s="1"/>
  <c r="L264" s="1"/>
  <c r="K264" s="1"/>
  <c r="G265"/>
  <c r="J265" s="1"/>
  <c r="L265" s="1"/>
  <c r="K265" s="1"/>
  <c r="G266"/>
  <c r="J266" s="1"/>
  <c r="L266" s="1"/>
  <c r="G267"/>
  <c r="J267" s="1"/>
  <c r="L267" s="1"/>
  <c r="K267" s="1"/>
  <c r="G268"/>
  <c r="J268" s="1"/>
  <c r="L268" s="1"/>
  <c r="G269"/>
  <c r="J269" s="1"/>
  <c r="L269" s="1"/>
  <c r="G270"/>
  <c r="J270" s="1"/>
  <c r="L270" s="1"/>
  <c r="G271"/>
  <c r="J271" s="1"/>
  <c r="L271" s="1"/>
  <c r="K271" s="1"/>
  <c r="G272"/>
  <c r="J272" s="1"/>
  <c r="L272" s="1"/>
  <c r="K272" s="1"/>
  <c r="G273"/>
  <c r="J273" s="1"/>
  <c r="L273" s="1"/>
  <c r="K273" s="1"/>
  <c r="G274"/>
  <c r="J274" s="1"/>
  <c r="L274" s="1"/>
  <c r="K274" s="1"/>
  <c r="G275"/>
  <c r="J275" s="1"/>
  <c r="L275" s="1"/>
  <c r="K275" s="1"/>
  <c r="G276"/>
  <c r="J276" s="1"/>
  <c r="L276" s="1"/>
  <c r="K276" s="1"/>
  <c r="G277"/>
  <c r="J277" s="1"/>
  <c r="L277" s="1"/>
  <c r="G278"/>
  <c r="J278" s="1"/>
  <c r="L278" s="1"/>
  <c r="G2"/>
  <c r="J2" s="1"/>
  <c r="K277" l="1"/>
  <c r="K278"/>
  <c r="K270"/>
  <c r="K269"/>
  <c r="K266"/>
  <c r="K263"/>
  <c r="K268"/>
  <c r="L262"/>
  <c r="K262" s="1"/>
  <c r="L261"/>
  <c r="L260"/>
  <c r="L259"/>
  <c r="K259" s="1"/>
  <c r="L258"/>
  <c r="K258" s="1"/>
  <c r="L257"/>
  <c r="K255"/>
  <c r="L256"/>
  <c r="K256" s="1"/>
  <c r="L254"/>
  <c r="L253"/>
  <c r="K253" s="1"/>
  <c r="L252"/>
  <c r="K252" s="1"/>
  <c r="L251"/>
  <c r="K251" s="1"/>
  <c r="L250"/>
  <c r="K250" s="1"/>
  <c r="L249"/>
  <c r="L248"/>
  <c r="K248" s="1"/>
  <c r="L246"/>
  <c r="K246" s="1"/>
  <c r="K261" l="1"/>
  <c r="K260"/>
  <c r="K257"/>
  <c r="K254"/>
  <c r="K249"/>
  <c r="L247"/>
  <c r="L245"/>
  <c r="K245" s="1"/>
  <c r="L244"/>
  <c r="L243"/>
  <c r="L240"/>
  <c r="L242"/>
  <c r="L241"/>
  <c r="L232"/>
  <c r="K232" s="1"/>
  <c r="L239"/>
  <c r="L238"/>
  <c r="L237"/>
  <c r="L236"/>
  <c r="K236" s="1"/>
  <c r="L235"/>
  <c r="L234"/>
  <c r="L233"/>
  <c r="L231"/>
  <c r="L230"/>
  <c r="L226"/>
  <c r="L229"/>
  <c r="K229" s="1"/>
  <c r="L227"/>
  <c r="K227" s="1"/>
  <c r="L228"/>
  <c r="K228" s="1"/>
  <c r="L225"/>
  <c r="L224"/>
  <c r="L222"/>
  <c r="K222" s="1"/>
  <c r="L223"/>
  <c r="K223" s="1"/>
  <c r="L220"/>
  <c r="L217"/>
  <c r="L221"/>
  <c r="L219"/>
  <c r="K219" s="1"/>
  <c r="L218"/>
  <c r="L213"/>
  <c r="L215"/>
  <c r="K215" s="1"/>
  <c r="L216"/>
  <c r="K216" s="1"/>
  <c r="L202"/>
  <c r="L212"/>
  <c r="L214"/>
  <c r="K214" s="1"/>
  <c r="L211"/>
  <c r="K211" s="1"/>
  <c r="L210"/>
  <c r="K210" s="1"/>
  <c r="L209"/>
  <c r="K209" s="1"/>
  <c r="L208"/>
  <c r="K208" s="1"/>
  <c r="K207"/>
  <c r="K205"/>
  <c r="L204"/>
  <c r="K204" s="1"/>
  <c r="L206"/>
  <c r="K206" s="1"/>
  <c r="L203"/>
  <c r="K203" s="1"/>
  <c r="L201"/>
  <c r="L199"/>
  <c r="L198"/>
  <c r="K198" s="1"/>
  <c r="L195"/>
  <c r="K195" s="1"/>
  <c r="L196"/>
  <c r="K196" s="1"/>
  <c r="L194"/>
  <c r="L197"/>
  <c r="K197" s="1"/>
  <c r="L192"/>
  <c r="K192" s="1"/>
  <c r="L193"/>
  <c r="K193" s="1"/>
  <c r="L191"/>
  <c r="L190"/>
  <c r="L189"/>
  <c r="L188"/>
  <c r="L187"/>
  <c r="K187" s="1"/>
  <c r="L186"/>
  <c r="K186" s="1"/>
  <c r="L184"/>
  <c r="K184" s="1"/>
  <c r="L185"/>
  <c r="K185" s="1"/>
  <c r="L183"/>
  <c r="K183" s="1"/>
  <c r="K181"/>
  <c r="L182"/>
  <c r="L180"/>
  <c r="K180" s="1"/>
  <c r="L179"/>
  <c r="L178"/>
  <c r="L177"/>
  <c r="L176"/>
  <c r="K176" s="1"/>
  <c r="L175"/>
  <c r="K175" s="1"/>
  <c r="K240" l="1"/>
  <c r="K247"/>
  <c r="K244"/>
  <c r="K243"/>
  <c r="K242"/>
  <c r="K241"/>
  <c r="K239"/>
  <c r="K238"/>
  <c r="K237"/>
  <c r="K235"/>
  <c r="K234"/>
  <c r="K233"/>
  <c r="K231"/>
  <c r="K230"/>
  <c r="K226"/>
  <c r="K225"/>
  <c r="K224"/>
  <c r="K217"/>
  <c r="K220"/>
  <c r="K221"/>
  <c r="K218"/>
  <c r="K213"/>
  <c r="K202"/>
  <c r="K212"/>
  <c r="K201"/>
  <c r="K199"/>
  <c r="K200"/>
  <c r="K194"/>
  <c r="K191"/>
  <c r="K190"/>
  <c r="K189"/>
  <c r="K188"/>
  <c r="K182"/>
  <c r="K179"/>
  <c r="K178"/>
  <c r="K177"/>
  <c r="L159"/>
  <c r="K159" s="1"/>
  <c r="L174"/>
  <c r="K174" s="1"/>
  <c r="L173"/>
  <c r="K173" s="1"/>
  <c r="L172"/>
  <c r="K172" s="1"/>
  <c r="L171"/>
  <c r="L170"/>
  <c r="K170" s="1"/>
  <c r="L169"/>
  <c r="K169" s="1"/>
  <c r="L168"/>
  <c r="L167"/>
  <c r="L166"/>
  <c r="K166" s="1"/>
  <c r="L165"/>
  <c r="K165" s="1"/>
  <c r="L163"/>
  <c r="K163" s="1"/>
  <c r="L164"/>
  <c r="K164" s="1"/>
  <c r="L162"/>
  <c r="K162" s="1"/>
  <c r="L161"/>
  <c r="K161" s="1"/>
  <c r="L160"/>
  <c r="K160" s="1"/>
  <c r="L156"/>
  <c r="K156" s="1"/>
  <c r="L157"/>
  <c r="K157" s="1"/>
  <c r="L158"/>
  <c r="K158" s="1"/>
  <c r="L154"/>
  <c r="K154" s="1"/>
  <c r="K155"/>
  <c r="L153"/>
  <c r="K153" s="1"/>
  <c r="L152"/>
  <c r="K151"/>
  <c r="L149"/>
  <c r="K149" s="1"/>
  <c r="L150"/>
  <c r="K150" s="1"/>
  <c r="L147"/>
  <c r="K147" s="1"/>
  <c r="L148"/>
  <c r="K148" s="1"/>
  <c r="L146"/>
  <c r="K146" s="1"/>
  <c r="L145"/>
  <c r="K145" s="1"/>
  <c r="L144"/>
  <c r="K144" s="1"/>
  <c r="L143"/>
  <c r="K143" s="1"/>
  <c r="L142"/>
  <c r="K142" s="1"/>
  <c r="L141"/>
  <c r="K141" s="1"/>
  <c r="L140"/>
  <c r="K140" s="1"/>
  <c r="L137"/>
  <c r="K137" s="1"/>
  <c r="L136"/>
  <c r="K136" s="1"/>
  <c r="L138"/>
  <c r="K138" s="1"/>
  <c r="K171" l="1"/>
  <c r="K168"/>
  <c r="K167"/>
  <c r="K152"/>
  <c r="L135" l="1"/>
  <c r="K135" s="1"/>
  <c r="L139"/>
  <c r="K139" s="1"/>
  <c r="L134"/>
  <c r="K134" s="1"/>
  <c r="L132"/>
  <c r="K132" s="1"/>
  <c r="L133"/>
  <c r="K133" s="1"/>
  <c r="L131"/>
  <c r="K131" s="1"/>
  <c r="L130"/>
  <c r="K130" s="1"/>
  <c r="L129"/>
  <c r="K129" s="1"/>
  <c r="L128"/>
  <c r="K128" s="1"/>
  <c r="L127"/>
  <c r="K127" s="1"/>
  <c r="K126"/>
  <c r="L125"/>
  <c r="K125" s="1"/>
  <c r="L124"/>
  <c r="K124" s="1"/>
  <c r="L123"/>
  <c r="K123" s="1"/>
  <c r="L122"/>
  <c r="K122" s="1"/>
  <c r="L121"/>
  <c r="K121" s="1"/>
  <c r="L120"/>
  <c r="K120" s="1"/>
  <c r="L119"/>
  <c r="K119" s="1"/>
  <c r="L118"/>
  <c r="K118" s="1"/>
  <c r="L117"/>
  <c r="K117" s="1"/>
  <c r="L113"/>
  <c r="K113" s="1"/>
  <c r="L115"/>
  <c r="K115" s="1"/>
  <c r="L116"/>
  <c r="K116" s="1"/>
  <c r="L114"/>
  <c r="K114" s="1"/>
  <c r="L112"/>
  <c r="K112" s="1"/>
  <c r="L111"/>
  <c r="K111" s="1"/>
  <c r="L109"/>
  <c r="K109" s="1"/>
  <c r="L110"/>
  <c r="K110" s="1"/>
  <c r="L108"/>
  <c r="K108" s="1"/>
  <c r="L107"/>
  <c r="K107" s="1"/>
  <c r="L106"/>
  <c r="K106" s="1"/>
  <c r="L105"/>
  <c r="K105" s="1"/>
  <c r="L103"/>
  <c r="K103" s="1"/>
  <c r="L104"/>
  <c r="K104" s="1"/>
  <c r="L102"/>
  <c r="K102" s="1"/>
  <c r="L101"/>
  <c r="K101" s="1"/>
  <c r="L100"/>
  <c r="K100" s="1"/>
  <c r="L98"/>
  <c r="K98" s="1"/>
  <c r="L99"/>
  <c r="K99" s="1"/>
  <c r="L97"/>
  <c r="K97" s="1"/>
  <c r="L95"/>
  <c r="K95" s="1"/>
  <c r="L96"/>
  <c r="K96" s="1"/>
  <c r="L94"/>
  <c r="K94" s="1"/>
  <c r="L92"/>
  <c r="K92" s="1"/>
  <c r="L93" l="1"/>
  <c r="K93" s="1"/>
  <c r="L91"/>
  <c r="K91" s="1"/>
  <c r="L90"/>
  <c r="K90" s="1"/>
  <c r="L89"/>
  <c r="K89" s="1"/>
  <c r="L88"/>
  <c r="K88" s="1"/>
  <c r="L87"/>
  <c r="K87" s="1"/>
  <c r="L86"/>
  <c r="K86" s="1"/>
  <c r="L31"/>
  <c r="L56"/>
  <c r="L85" l="1"/>
  <c r="K85" s="1"/>
  <c r="L83"/>
  <c r="K83" s="1"/>
  <c r="L82"/>
  <c r="K82" s="1"/>
  <c r="L81"/>
  <c r="K81" s="1"/>
  <c r="L80"/>
  <c r="K80" s="1"/>
  <c r="L79"/>
  <c r="K79" s="1"/>
  <c r="L78"/>
  <c r="K78" s="1"/>
  <c r="L76"/>
  <c r="K76" s="1"/>
  <c r="L77"/>
  <c r="K77" s="1"/>
  <c r="L75" l="1"/>
  <c r="K75" s="1"/>
  <c r="L84"/>
  <c r="K84" s="1"/>
  <c r="L74"/>
  <c r="K74" s="1"/>
  <c r="L73"/>
  <c r="K73" s="1"/>
  <c r="L72"/>
  <c r="K72" s="1"/>
  <c r="L71"/>
  <c r="K71" s="1"/>
  <c r="L70"/>
  <c r="K70" s="1"/>
  <c r="L69"/>
  <c r="K69" s="1"/>
  <c r="L68"/>
  <c r="K68" s="1"/>
  <c r="L66"/>
  <c r="K66" s="1"/>
  <c r="L62" l="1"/>
  <c r="K62" s="1"/>
  <c r="K56" l="1"/>
  <c r="L58"/>
  <c r="K58" s="1"/>
  <c r="L60"/>
  <c r="K60" s="1"/>
  <c r="L59"/>
  <c r="K59" s="1"/>
  <c r="L61"/>
  <c r="K61" s="1"/>
  <c r="L63"/>
  <c r="K63" s="1"/>
  <c r="L64"/>
  <c r="K64" s="1"/>
  <c r="L65"/>
  <c r="K65" s="1"/>
  <c r="L67"/>
  <c r="K67" s="1"/>
  <c r="L48"/>
  <c r="K48" s="1"/>
  <c r="L49"/>
  <c r="K49" s="1"/>
  <c r="L50"/>
  <c r="K50" s="1"/>
  <c r="L43" l="1"/>
  <c r="K43" s="1"/>
  <c r="L44"/>
  <c r="K44" s="1"/>
  <c r="L45"/>
  <c r="K45" s="1"/>
  <c r="L46"/>
  <c r="K46" s="1"/>
  <c r="L47"/>
  <c r="K47" s="1"/>
  <c r="L51"/>
  <c r="K51" s="1"/>
  <c r="L52"/>
  <c r="K52" s="1"/>
  <c r="L53"/>
  <c r="K53" s="1"/>
  <c r="L54"/>
  <c r="K54" s="1"/>
  <c r="L55"/>
  <c r="K55" s="1"/>
  <c r="L57"/>
  <c r="K57" s="1"/>
  <c r="L42"/>
  <c r="K42" s="1"/>
  <c r="L39"/>
  <c r="K39" s="1"/>
  <c r="L40"/>
  <c r="K40" s="1"/>
  <c r="L37"/>
  <c r="K37" s="1"/>
  <c r="L38"/>
  <c r="K38" s="1"/>
  <c r="L41"/>
  <c r="K41" s="1"/>
  <c r="L36"/>
  <c r="K36" s="1"/>
  <c r="K31"/>
  <c r="L34"/>
  <c r="K34" s="1"/>
  <c r="L33"/>
  <c r="K33" s="1"/>
  <c r="L32"/>
  <c r="K32" s="1"/>
  <c r="L30"/>
  <c r="K30" s="1"/>
  <c r="L28"/>
  <c r="K28" s="1"/>
  <c r="L35"/>
  <c r="K35" s="1"/>
  <c r="L29"/>
  <c r="K29" s="1"/>
  <c r="L27"/>
  <c r="K27" s="1"/>
  <c r="L26"/>
  <c r="K26" s="1"/>
  <c r="L25"/>
  <c r="K25" s="1"/>
  <c r="L24" l="1"/>
  <c r="K24" s="1"/>
  <c r="L23"/>
  <c r="K23" s="1"/>
  <c r="L22"/>
  <c r="K22" s="1"/>
  <c r="L21"/>
  <c r="K21" s="1"/>
  <c r="L20"/>
  <c r="K20" s="1"/>
  <c r="L19"/>
  <c r="K19" s="1"/>
  <c r="L18" l="1"/>
  <c r="K18" s="1"/>
  <c r="L17"/>
  <c r="K17" s="1"/>
  <c r="L16" l="1"/>
  <c r="K16" s="1"/>
  <c r="L15"/>
  <c r="K15" s="1"/>
  <c r="L13"/>
  <c r="K13" s="1"/>
  <c r="L14"/>
  <c r="K14" s="1"/>
  <c r="L10"/>
  <c r="K10" s="1"/>
  <c r="L12"/>
  <c r="K12" s="1"/>
  <c r="L11"/>
  <c r="K11" s="1"/>
  <c r="L9"/>
  <c r="K9" s="1"/>
  <c r="L8"/>
  <c r="K8" s="1"/>
  <c r="L7"/>
  <c r="K7" s="1"/>
  <c r="L6"/>
  <c r="K6" s="1"/>
  <c r="L5" l="1"/>
  <c r="L2"/>
  <c r="L3"/>
  <c r="L4"/>
  <c r="K4" l="1"/>
  <c r="K2"/>
  <c r="K3"/>
  <c r="K5"/>
</calcChain>
</file>

<file path=xl/comments1.xml><?xml version="1.0" encoding="utf-8"?>
<comments xmlns="http://schemas.openxmlformats.org/spreadsheetml/2006/main">
  <authors>
    <author>Jérôme</author>
  </authors>
  <commentList>
    <comment ref="G7" authorId="0">
      <text>
        <r>
          <rPr>
            <b/>
            <sz val="9"/>
            <color indexed="81"/>
            <rFont val="Tahoma"/>
            <family val="2"/>
          </rPr>
          <t>Jérôme:</t>
        </r>
        <r>
          <rPr>
            <sz val="9"/>
            <color indexed="81"/>
            <rFont val="Tahoma"/>
            <family val="2"/>
          </rPr>
          <t xml:space="preserve">
Ecrire sur la fact : remise de 150€……..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Jérôme:</t>
        </r>
        <r>
          <rPr>
            <sz val="9"/>
            <color indexed="81"/>
            <rFont val="Tahoma"/>
            <family val="2"/>
          </rPr>
          <t xml:space="preserve">
A voir petit avp
</t>
        </r>
      </text>
    </comment>
  </commentList>
</comments>
</file>

<file path=xl/sharedStrings.xml><?xml version="1.0" encoding="utf-8"?>
<sst xmlns="http://schemas.openxmlformats.org/spreadsheetml/2006/main" count="301" uniqueCount="25">
  <si>
    <t>Client</t>
  </si>
  <si>
    <t>Quoi</t>
  </si>
  <si>
    <t>chantier</t>
  </si>
  <si>
    <t>Date travail fait</t>
  </si>
  <si>
    <t>Quoi 2</t>
  </si>
  <si>
    <t>Nota :</t>
  </si>
  <si>
    <t>N° Fature</t>
  </si>
  <si>
    <t>TVA</t>
  </si>
  <si>
    <t>TTC</t>
  </si>
  <si>
    <t>HT estimé</t>
  </si>
  <si>
    <t>HT facturé</t>
  </si>
  <si>
    <t>Total général</t>
  </si>
  <si>
    <t>Valeurs</t>
  </si>
  <si>
    <t>Date Facture faite</t>
  </si>
  <si>
    <t>% HT facturé</t>
  </si>
  <si>
    <t>H.T facturé</t>
  </si>
  <si>
    <t>(Tous)</t>
  </si>
  <si>
    <t>2015</t>
  </si>
  <si>
    <t>2016</t>
  </si>
  <si>
    <t>2017</t>
  </si>
  <si>
    <t>&lt;01/03/2015</t>
  </si>
  <si>
    <t>Moyenne de HT facturé</t>
  </si>
  <si>
    <t>a</t>
  </si>
  <si>
    <t>b</t>
  </si>
  <si>
    <t>c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</si>
</sst>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4" fontId="1" fillId="0" borderId="0" applyFon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" applyNumberFormat="0" applyFill="0" applyAlignment="0" applyProtection="0"/>
    <xf numFmtId="0" fontId="20" fillId="0" borderId="2" applyNumberFormat="0" applyFill="0" applyAlignment="0" applyProtection="0"/>
    <xf numFmtId="0" fontId="21" fillId="0" borderId="3" applyNumberFormat="0" applyFill="0" applyAlignment="0" applyProtection="0"/>
    <xf numFmtId="0" fontId="21" fillId="0" borderId="0" applyNumberFormat="0" applyFill="0" applyBorder="0" applyAlignment="0" applyProtection="0"/>
    <xf numFmtId="0" fontId="22" fillId="3" borderId="0" applyNumberFormat="0" applyBorder="0" applyAlignment="0" applyProtection="0"/>
    <xf numFmtId="0" fontId="23" fillId="4" borderId="0" applyNumberFormat="0" applyBorder="0" applyAlignment="0" applyProtection="0"/>
    <xf numFmtId="0" fontId="24" fillId="5" borderId="0" applyNumberFormat="0" applyBorder="0" applyAlignment="0" applyProtection="0"/>
    <xf numFmtId="0" fontId="25" fillId="6" borderId="4" applyNumberFormat="0" applyAlignment="0" applyProtection="0"/>
    <xf numFmtId="0" fontId="26" fillId="7" borderId="5" applyNumberFormat="0" applyAlignment="0" applyProtection="0"/>
    <xf numFmtId="0" fontId="27" fillId="7" borderId="4" applyNumberFormat="0" applyAlignment="0" applyProtection="0"/>
    <xf numFmtId="0" fontId="28" fillId="0" borderId="6" applyNumberFormat="0" applyFill="0" applyAlignment="0" applyProtection="0"/>
    <xf numFmtId="0" fontId="29" fillId="8" borderId="7" applyNumberFormat="0" applyAlignment="0" applyProtection="0"/>
    <xf numFmtId="0" fontId="30" fillId="0" borderId="0" applyNumberFormat="0" applyFill="0" applyBorder="0" applyAlignment="0" applyProtection="0"/>
    <xf numFmtId="0" fontId="1" fillId="9" borderId="8" applyNumberFormat="0" applyFont="0" applyAlignment="0" applyProtection="0"/>
    <xf numFmtId="0" fontId="31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32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32" fillId="13" borderId="0" applyNumberFormat="0" applyBorder="0" applyAlignment="0" applyProtection="0"/>
    <xf numFmtId="0" fontId="32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32" fillId="17" borderId="0" applyNumberFormat="0" applyBorder="0" applyAlignment="0" applyProtection="0"/>
    <xf numFmtId="0" fontId="32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32" fillId="21" borderId="0" applyNumberFormat="0" applyBorder="0" applyAlignment="0" applyProtection="0"/>
    <xf numFmtId="0" fontId="32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32" fillId="25" borderId="0" applyNumberFormat="0" applyBorder="0" applyAlignment="0" applyProtection="0"/>
    <xf numFmtId="0" fontId="32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32" fillId="29" borderId="0" applyNumberFormat="0" applyBorder="0" applyAlignment="0" applyProtection="0"/>
    <xf numFmtId="0" fontId="32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32" fillId="33" borderId="0" applyNumberFormat="0" applyBorder="0" applyAlignment="0" applyProtection="0"/>
  </cellStyleXfs>
  <cellXfs count="88">
    <xf numFmtId="0" fontId="0" fillId="0" borderId="0" xfId="0"/>
    <xf numFmtId="14" fontId="0" fillId="0" borderId="0" xfId="0" applyNumberFormat="1"/>
    <xf numFmtId="14" fontId="0" fillId="0" borderId="0" xfId="0" applyNumberFormat="1" applyBorder="1"/>
    <xf numFmtId="0" fontId="0" fillId="0" borderId="0" xfId="0" applyBorder="1"/>
    <xf numFmtId="44" fontId="0" fillId="0" borderId="0" xfId="1" applyFont="1"/>
    <xf numFmtId="0" fontId="2" fillId="0" borderId="0" xfId="0" applyFont="1" applyAlignment="1">
      <alignment horizontal="center"/>
    </xf>
    <xf numFmtId="44" fontId="0" fillId="0" borderId="0" xfId="1" applyFont="1" applyBorder="1"/>
    <xf numFmtId="44" fontId="3" fillId="0" borderId="0" xfId="1" applyFont="1" applyBorder="1"/>
    <xf numFmtId="44" fontId="2" fillId="0" borderId="0" xfId="1" applyFont="1" applyBorder="1" applyAlignment="1">
      <alignment horizontal="center"/>
    </xf>
    <xf numFmtId="44" fontId="4" fillId="0" borderId="0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0" xfId="1" applyNumberFormat="1" applyFont="1" applyBorder="1" applyAlignment="1">
      <alignment horizontal="center"/>
    </xf>
    <xf numFmtId="0" fontId="0" fillId="0" borderId="0" xfId="0" applyNumberFormat="1"/>
    <xf numFmtId="10" fontId="0" fillId="0" borderId="0" xfId="0" applyNumberFormat="1"/>
    <xf numFmtId="2" fontId="0" fillId="0" borderId="0" xfId="0" applyNumberFormat="1"/>
    <xf numFmtId="44" fontId="2" fillId="0" borderId="0" xfId="1" applyNumberFormat="1" applyFont="1" applyBorder="1" applyAlignment="1">
      <alignment horizontal="center"/>
    </xf>
    <xf numFmtId="0" fontId="0" fillId="0" borderId="0" xfId="0" pivotButton="1"/>
    <xf numFmtId="14" fontId="0" fillId="0" borderId="0" xfId="0" applyNumberFormat="1" applyBorder="1" applyAlignment="1">
      <alignment horizontal="left"/>
    </xf>
    <xf numFmtId="44" fontId="7" fillId="0" borderId="0" xfId="1" applyFont="1" applyBorder="1"/>
    <xf numFmtId="14" fontId="7" fillId="0" borderId="0" xfId="0" applyNumberFormat="1" applyFont="1" applyBorder="1" applyAlignment="1">
      <alignment horizontal="left"/>
    </xf>
    <xf numFmtId="44" fontId="8" fillId="0" borderId="0" xfId="1" applyNumberFormat="1" applyFont="1" applyBorder="1" applyAlignment="1">
      <alignment horizontal="center"/>
    </xf>
    <xf numFmtId="14" fontId="0" fillId="0" borderId="0" xfId="0" applyNumberFormat="1" applyBorder="1" applyAlignment="1">
      <alignment horizontal="right"/>
    </xf>
    <xf numFmtId="2" fontId="0" fillId="0" borderId="0" xfId="0" applyNumberFormat="1" applyBorder="1" applyAlignment="1">
      <alignment horizontal="left"/>
    </xf>
    <xf numFmtId="44" fontId="9" fillId="0" borderId="0" xfId="1" applyFont="1"/>
    <xf numFmtId="14" fontId="9" fillId="0" borderId="0" xfId="0" applyNumberFormat="1" applyFont="1" applyAlignment="1">
      <alignment horizontal="left"/>
    </xf>
    <xf numFmtId="44" fontId="10" fillId="0" borderId="0" xfId="1" applyNumberFormat="1" applyFont="1" applyAlignment="1">
      <alignment horizontal="center"/>
    </xf>
    <xf numFmtId="44" fontId="9" fillId="0" borderId="0" xfId="1" applyFont="1" applyBorder="1"/>
    <xf numFmtId="14" fontId="9" fillId="0" borderId="0" xfId="0" applyNumberFormat="1" applyFont="1" applyBorder="1" applyAlignment="1">
      <alignment horizontal="left"/>
    </xf>
    <xf numFmtId="44" fontId="10" fillId="0" borderId="0" xfId="1" applyNumberFormat="1" applyFont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left"/>
    </xf>
    <xf numFmtId="14" fontId="2" fillId="2" borderId="0" xfId="0" applyNumberFormat="1" applyFont="1" applyFill="1" applyAlignment="1">
      <alignment horizontal="center"/>
    </xf>
    <xf numFmtId="0" fontId="2" fillId="0" borderId="0" xfId="1" applyNumberFormat="1" applyFont="1" applyAlignment="1">
      <alignment horizontal="center"/>
    </xf>
    <xf numFmtId="44" fontId="2" fillId="0" borderId="0" xfId="1" applyNumberFormat="1" applyFont="1" applyAlignment="1">
      <alignment horizontal="center"/>
    </xf>
    <xf numFmtId="14" fontId="0" fillId="0" borderId="0" xfId="0" applyNumberFormat="1" applyAlignment="1">
      <alignment horizontal="left"/>
    </xf>
    <xf numFmtId="14" fontId="11" fillId="0" borderId="0" xfId="0" applyNumberFormat="1" applyFont="1" applyAlignment="1">
      <alignment horizontal="left"/>
    </xf>
    <xf numFmtId="44" fontId="2" fillId="0" borderId="0" xfId="1" applyNumberFormat="1" applyFont="1" applyFill="1" applyBorder="1" applyAlignment="1">
      <alignment horizontal="center"/>
    </xf>
    <xf numFmtId="44" fontId="8" fillId="0" borderId="0" xfId="1" applyNumberFormat="1" applyFont="1" applyFill="1" applyBorder="1" applyAlignment="1">
      <alignment horizontal="center"/>
    </xf>
    <xf numFmtId="44" fontId="13" fillId="0" borderId="0" xfId="1" applyFont="1" applyBorder="1"/>
    <xf numFmtId="14" fontId="13" fillId="0" borderId="0" xfId="0" applyNumberFormat="1" applyFont="1" applyBorder="1" applyAlignment="1">
      <alignment horizontal="left"/>
    </xf>
    <xf numFmtId="0" fontId="12" fillId="0" borderId="0" xfId="1" applyNumberFormat="1" applyFont="1" applyBorder="1" applyAlignment="1">
      <alignment horizontal="center"/>
    </xf>
    <xf numFmtId="44" fontId="12" fillId="0" borderId="0" xfId="1" applyNumberFormat="1" applyFont="1" applyBorder="1" applyAlignment="1">
      <alignment horizontal="center"/>
    </xf>
    <xf numFmtId="44" fontId="14" fillId="0" borderId="0" xfId="1" applyFont="1" applyBorder="1"/>
    <xf numFmtId="14" fontId="14" fillId="0" borderId="0" xfId="0" applyNumberFormat="1" applyFont="1" applyBorder="1" applyAlignment="1">
      <alignment horizontal="left"/>
    </xf>
    <xf numFmtId="0" fontId="15" fillId="0" borderId="0" xfId="1" applyNumberFormat="1" applyFont="1" applyBorder="1" applyAlignment="1">
      <alignment horizontal="center"/>
    </xf>
    <xf numFmtId="44" fontId="15" fillId="0" borderId="0" xfId="1" applyNumberFormat="1" applyFont="1" applyBorder="1" applyAlignment="1">
      <alignment horizontal="center"/>
    </xf>
    <xf numFmtId="44" fontId="16" fillId="0" borderId="0" xfId="1" applyFont="1" applyBorder="1"/>
    <xf numFmtId="14" fontId="16" fillId="0" borderId="0" xfId="0" applyNumberFormat="1" applyFont="1" applyBorder="1" applyAlignment="1">
      <alignment horizontal="left"/>
    </xf>
    <xf numFmtId="44" fontId="17" fillId="0" borderId="0" xfId="1" applyNumberFormat="1" applyFont="1" applyBorder="1" applyAlignment="1">
      <alignment horizontal="center"/>
    </xf>
    <xf numFmtId="44" fontId="16" fillId="0" borderId="0" xfId="1" applyFont="1"/>
    <xf numFmtId="14" fontId="16" fillId="0" borderId="0" xfId="0" applyNumberFormat="1" applyFont="1" applyAlignment="1">
      <alignment horizontal="left"/>
    </xf>
    <xf numFmtId="0" fontId="17" fillId="0" borderId="0" xfId="1" applyNumberFormat="1" applyFont="1" applyAlignment="1">
      <alignment horizontal="center"/>
    </xf>
    <xf numFmtId="44" fontId="17" fillId="0" borderId="0" xfId="1" applyNumberFormat="1" applyFont="1" applyAlignment="1">
      <alignment horizontal="center"/>
    </xf>
    <xf numFmtId="44" fontId="0" fillId="0" borderId="0" xfId="0" applyNumberFormat="1"/>
    <xf numFmtId="0" fontId="17" fillId="0" borderId="0" xfId="1" applyNumberFormat="1" applyFont="1" applyBorder="1" applyAlignment="1">
      <alignment horizontal="center"/>
    </xf>
    <xf numFmtId="0" fontId="0" fillId="0" borderId="0" xfId="0" applyAlignment="1">
      <alignment horizontal="left" indent="1"/>
    </xf>
    <xf numFmtId="0" fontId="2" fillId="0" borderId="0" xfId="1" applyNumberFormat="1" applyFont="1" applyFill="1" applyBorder="1" applyAlignment="1">
      <alignment horizontal="center"/>
    </xf>
    <xf numFmtId="0" fontId="0" fillId="0" borderId="0" xfId="0"/>
    <xf numFmtId="44" fontId="33" fillId="0" borderId="0" xfId="1" applyFont="1" applyBorder="1"/>
    <xf numFmtId="14" fontId="33" fillId="0" borderId="0" xfId="0" applyNumberFormat="1" applyFont="1" applyBorder="1" applyAlignment="1">
      <alignment horizontal="left"/>
    </xf>
    <xf numFmtId="0" fontId="34" fillId="0" borderId="0" xfId="1" applyNumberFormat="1" applyFont="1" applyBorder="1" applyAlignment="1">
      <alignment horizontal="center"/>
    </xf>
    <xf numFmtId="44" fontId="34" fillId="0" borderId="0" xfId="1" applyNumberFormat="1" applyFont="1" applyBorder="1" applyAlignment="1">
      <alignment horizontal="center"/>
    </xf>
    <xf numFmtId="44" fontId="0" fillId="0" borderId="0" xfId="1" applyNumberFormat="1" applyFont="1"/>
    <xf numFmtId="44" fontId="0" fillId="0" borderId="0" xfId="0" applyNumberFormat="1" applyAlignment="1">
      <alignment horizontal="center"/>
    </xf>
    <xf numFmtId="0" fontId="0" fillId="0" borderId="0" xfId="0"/>
    <xf numFmtId="44" fontId="35" fillId="0" borderId="0" xfId="1" applyFont="1" applyBorder="1"/>
    <xf numFmtId="14" fontId="35" fillId="0" borderId="0" xfId="0" applyNumberFormat="1" applyFont="1" applyBorder="1" applyAlignment="1">
      <alignment horizontal="left"/>
    </xf>
    <xf numFmtId="44" fontId="36" fillId="0" borderId="0" xfId="1" applyNumberFormat="1" applyFont="1" applyBorder="1" applyAlignment="1">
      <alignment horizontal="center"/>
    </xf>
    <xf numFmtId="44" fontId="37" fillId="0" borderId="0" xfId="1" applyFont="1" applyBorder="1"/>
    <xf numFmtId="14" fontId="37" fillId="0" borderId="0" xfId="0" applyNumberFormat="1" applyFont="1" applyBorder="1" applyAlignment="1">
      <alignment horizontal="left"/>
    </xf>
    <xf numFmtId="44" fontId="38" fillId="0" borderId="0" xfId="1" applyNumberFormat="1" applyFont="1" applyBorder="1" applyAlignment="1">
      <alignment horizontal="center"/>
    </xf>
    <xf numFmtId="0" fontId="38" fillId="0" borderId="0" xfId="1" applyNumberFormat="1" applyFont="1" applyBorder="1" applyAlignment="1">
      <alignment horizontal="center"/>
    </xf>
    <xf numFmtId="0" fontId="37" fillId="0" borderId="0" xfId="0" applyNumberFormat="1" applyFont="1" applyBorder="1" applyAlignment="1">
      <alignment horizontal="left"/>
    </xf>
    <xf numFmtId="44" fontId="39" fillId="0" borderId="0" xfId="1" applyFont="1" applyBorder="1"/>
    <xf numFmtId="14" fontId="39" fillId="0" borderId="0" xfId="0" applyNumberFormat="1" applyFont="1" applyBorder="1" applyAlignment="1">
      <alignment horizontal="left"/>
    </xf>
    <xf numFmtId="0" fontId="40" fillId="0" borderId="0" xfId="1" applyNumberFormat="1" applyFont="1" applyBorder="1" applyAlignment="1">
      <alignment horizontal="center"/>
    </xf>
    <xf numFmtId="44" fontId="40" fillId="0" borderId="0" xfId="1" applyNumberFormat="1" applyFont="1" applyBorder="1" applyAlignment="1">
      <alignment horizontal="center"/>
    </xf>
    <xf numFmtId="0" fontId="0" fillId="0" borderId="0" xfId="0"/>
    <xf numFmtId="2" fontId="0" fillId="0" borderId="0" xfId="1" applyNumberFormat="1" applyFont="1"/>
    <xf numFmtId="44" fontId="41" fillId="0" borderId="0" xfId="1" applyFont="1" applyBorder="1"/>
    <xf numFmtId="14" fontId="41" fillId="0" borderId="0" xfId="0" applyNumberFormat="1" applyFont="1" applyBorder="1" applyAlignment="1">
      <alignment horizontal="left"/>
    </xf>
    <xf numFmtId="44" fontId="42" fillId="0" borderId="0" xfId="1" applyNumberFormat="1" applyFont="1" applyBorder="1" applyAlignment="1">
      <alignment horizontal="center"/>
    </xf>
    <xf numFmtId="0" fontId="42" fillId="0" borderId="0" xfId="1" applyNumberFormat="1" applyFont="1" applyBorder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onétaire" xfId="1" builtinId="4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30">
    <dxf>
      <alignment horizontal="center" readingOrder="0"/>
    </dxf>
    <dxf>
      <numFmt numFmtId="165" formatCode="#,##0.00\ &quot;€&quot;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2" formatCode="0.00"/>
    </dxf>
    <dxf>
      <alignment horizontal="center" readingOrder="0"/>
    </dxf>
    <dxf>
      <numFmt numFmtId="165" formatCode="#,##0.00\ &quot;€&quot;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2" formatCode="0.00"/>
    </dxf>
    <dxf>
      <numFmt numFmtId="2" formatCode="0.00"/>
    </dxf>
    <dxf>
      <fill>
        <patternFill>
          <bgColor theme="6" tint="0.59996337778862885"/>
        </patternFill>
      </fill>
    </dxf>
    <dxf>
      <numFmt numFmtId="2" formatCode="0.00"/>
    </dxf>
    <dxf>
      <numFmt numFmtId="2" formatCode="0.0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165" formatCode="#,##0.00\ &quot;€&quot;"/>
    </dxf>
    <dxf>
      <alignment horizont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relativeIndent="0" justifyLastLine="0" shrinkToFit="0" mergeCell="0" readingOrder="0"/>
    </dxf>
    <dxf>
      <font>
        <b/>
      </font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relativeIndent="0" justifyLastLine="0" shrinkToFit="0" mergeCell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jerome gallier" refreshedDate="42905.437631134257" createdVersion="3" refreshedVersion="3" minRefreshableVersion="3" recordCount="277">
  <cacheSource type="worksheet">
    <worksheetSource name="Tableau4[#Tout]"/>
  </cacheSource>
  <cacheFields count="16">
    <cacheField name="Client" numFmtId="0">
      <sharedItems containsBlank="1" count="52">
        <s v="a"/>
        <s v="b"/>
        <s v="c"/>
        <m u="1"/>
        <s v="SCI LA VILLE PERTHE" u="1"/>
        <s v="euro magic" u="1"/>
        <s v="M. &amp;Mme JOURDAN" u="1"/>
        <s v="schacher" u="1"/>
        <s v="Chiche" u="1"/>
        <s v="mairie de maizet" u="1"/>
        <s v="inter com creully" u="1"/>
        <s v="EDC Manche" u="1"/>
        <s v="Abri confort" u="1"/>
        <s v="Chouquet" u="1"/>
        <s v="m ET Mme foyer" u="1"/>
        <s v="INOVA" u="1"/>
        <s v="SARL Boitisseur Hoze Concept" u="1"/>
        <s v="Chesnel Batiment SA" u="1"/>
        <s v="GOSSET BERTRAND" u="1"/>
        <s v="SAJAC" u="1"/>
        <s v="SCI Marianik" u="1"/>
        <s v="LG Habitat" u="1"/>
        <s v="BLC" u="1"/>
        <s v="Demaine" u="1"/>
        <s v="Machou (sbrollini)" u="1"/>
        <s v="Maison d'intérieure" u="1"/>
        <s v="M. lambert la table du terroir" u="1"/>
        <s v="mulois" u="1"/>
        <s v="Mairie de esquay" u="1"/>
        <s v="asso epicerie solidaire" u="1"/>
        <s v="demaret" u="1"/>
        <s v="Aude Teddy" u="1"/>
        <s v="Bellin" u="1"/>
        <s v="lenoir archi" u="1"/>
        <s v="Mme Labrousse &amp; M Buchart" u="1"/>
        <s v="Nourry" u="1"/>
        <s v="Jean Marc BRUNEL Architecte" u="1"/>
        <s v="jodocuis" u="1"/>
        <s v="M. GAULT Alexandre" u="1"/>
        <s v="M. &amp; Mme ravida" u="1"/>
        <s v="Diagform M. Tayeb" u="1"/>
        <s v="masson" u="1"/>
        <s v="berthe" u="1"/>
        <s v="M. &amp; Mme garnier" u="1"/>
        <s v="Foyer père robert" u="1"/>
        <s v="ann archi" u="1"/>
        <s v="printanes" u="1"/>
        <s v="Patrice André Archi" u="1"/>
        <s v="M. et Mme SBROLLINI" u="1"/>
        <s v="hotel du Luxembourg" u="1"/>
        <s v="CopyCaen" u="1"/>
        <s v="Pean" u="1"/>
      </sharedItems>
    </cacheField>
    <cacheField name="Quoi" numFmtId="0">
      <sharedItems containsNonDate="0" containsString="0" containsBlank="1"/>
    </cacheField>
    <cacheField name="Quoi 2" numFmtId="44">
      <sharedItems containsNonDate="0" containsString="0" containsBlank="1"/>
    </cacheField>
    <cacheField name="chantier" numFmtId="0">
      <sharedItems containsNonDate="0" containsString="0" containsBlank="1"/>
    </cacheField>
    <cacheField name="Date travail fait" numFmtId="14">
      <sharedItems containsSemiMixedTypes="0" containsNonDate="0" containsDate="1" containsString="0" minDate="2015-02-03T00:00:00" maxDate="2017-06-20T00:00:00"/>
    </cacheField>
    <cacheField name="Nota :" numFmtId="0">
      <sharedItems containsNonDate="0" containsString="0" containsBlank="1"/>
    </cacheField>
    <cacheField name="HT estimé" numFmtId="44">
      <sharedItems containsSemiMixedTypes="0" containsString="0" containsNumber="1" minValue="2.1345014103051341" maxValue="998.48814538997851"/>
    </cacheField>
    <cacheField name="Date Facture faite" numFmtId="14">
      <sharedItems containsNonDate="0" containsDate="1" containsString="0" containsBlank="1" minDate="2015-03-01T00:00:00" maxDate="2017-06-15T00:00:00" count="95">
        <d v="2015-03-01T00:00:00"/>
        <d v="2015-03-02T00:00:00"/>
        <d v="2015-04-06T00:00:00"/>
        <d v="2015-03-12T00:00:00"/>
        <d v="2015-04-05T00:00:00"/>
        <d v="2015-05-04T00:00:00"/>
        <d v="2015-04-16T00:00:00"/>
        <d v="2015-04-18T00:00:00"/>
        <d v="2015-04-21T00:00:00"/>
        <d v="2015-06-02T00:00:00"/>
        <d v="2015-05-21T00:00:00"/>
        <d v="2015-05-27T00:00:00"/>
        <d v="2015-07-02T00:00:00"/>
        <d v="2015-06-24T00:00:00"/>
        <d v="2015-08-01T00:00:00"/>
        <d v="2015-07-07T00:00:00"/>
        <d v="2015-07-08T00:00:00"/>
        <d v="2015-07-15T00:00:00"/>
        <d v="2015-09-01T00:00:00"/>
        <d v="2015-10-01T00:00:00"/>
        <d v="2015-09-29T00:00:00"/>
        <d v="2015-11-01T00:00:00"/>
        <d v="2015-10-02T00:00:00"/>
        <d v="2015-10-13T00:00:00"/>
        <d v="2015-10-26T00:00:00"/>
        <d v="2015-12-01T00:00:00"/>
        <d v="2015-10-19T00:00:00"/>
        <d v="2015-10-29T00:00:00"/>
        <d v="2015-11-09T00:00:00"/>
        <d v="2015-11-04T00:00:00"/>
        <d v="2015-11-23T00:00:00"/>
        <d v="2015-11-30T00:00:00"/>
        <d v="2015-12-31T00:00:00"/>
        <d v="2015-12-10T00:00:00"/>
        <d v="2015-12-21T00:00:00"/>
        <d v="2016-02-03T00:00:00"/>
        <d v="2015-12-28T00:00:00"/>
        <d v="2016-01-14T00:00:00"/>
        <d v="2016-01-21T00:00:00"/>
        <d v="2016-01-25T00:00:00"/>
        <d v="2016-01-31T00:00:00"/>
        <d v="2016-02-27T00:00:00"/>
        <d v="2016-02-18T00:00:00"/>
        <d v="2016-03-08T00:00:00"/>
        <d v="2016-03-31T00:00:00"/>
        <d v="2016-03-17T00:00:00"/>
        <d v="2016-04-30T00:00:00"/>
        <d v="2016-04-08T00:00:00"/>
        <d v="2016-04-14T00:00:00"/>
        <d v="2016-05-02T00:00:00"/>
        <d v="2016-05-31T00:00:00"/>
        <d v="2016-05-18T00:00:00"/>
        <d v="2016-05-19T00:00:00"/>
        <d v="2016-06-03T00:00:00"/>
        <d v="2016-06-30T00:00:00"/>
        <d v="2016-06-15T00:00:00"/>
        <d v="2016-06-29T00:00:00"/>
        <d v="2016-07-31T00:00:00"/>
        <d v="2016-07-12T00:00:00"/>
        <d v="2016-08-01T00:00:00"/>
        <d v="2016-09-26T00:00:00"/>
        <d v="2016-08-05T00:00:00"/>
        <d v="2016-08-11T00:00:00"/>
        <d v="2016-08-09T00:00:00"/>
        <d v="2016-09-30T00:00:00"/>
        <d v="2016-09-27T00:00:00"/>
        <d v="2016-09-06T00:00:00"/>
        <d v="2016-09-09T00:00:00"/>
        <d v="2016-10-31T00:00:00"/>
        <d v="2016-10-08T00:00:00"/>
        <d v="2016-10-21T00:00:00"/>
        <d v="2016-11-30T00:00:00"/>
        <d v="2016-11-28T00:00:00"/>
        <d v="2016-12-15T00:00:00"/>
        <d v="2016-12-31T00:00:00"/>
        <d v="2017-01-27T00:00:00"/>
        <d v="2017-01-31T00:00:00"/>
        <d v="2017-01-20T00:00:00"/>
        <d v="2017-01-23T00:00:00"/>
        <d v="2017-02-27T00:00:00"/>
        <d v="2017-02-03T00:00:00"/>
        <d v="2017-03-23T00:00:00"/>
        <d v="2017-03-03T00:00:00"/>
        <d v="2017-03-31T00:00:00"/>
        <d v="2017-03-17T00:00:00"/>
        <d v="2017-04-27T00:00:00"/>
        <d v="2017-04-11T00:00:00"/>
        <d v="2017-04-19T00:00:00"/>
        <d v="2017-04-30T00:00:00"/>
        <d v="2017-05-03T00:00:00"/>
        <d v="2017-05-31T00:00:00"/>
        <d v="2017-05-18T00:00:00"/>
        <d v="2017-06-14T00:00:00"/>
        <m/>
        <d v="2017-06-06T00:00:00"/>
      </sharedItems>
      <fieldGroup par="15" base="7">
        <rangePr groupBy="months" startDate="2015-03-01T00:00:00" endDate="2017-06-1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6/2017"/>
        </groupItems>
      </fieldGroup>
    </cacheField>
    <cacheField name="N° Fature" numFmtId="0">
      <sharedItems containsNonDate="0" containsString="0" containsBlank="1"/>
    </cacheField>
    <cacheField name="HT facturé" numFmtId="44">
      <sharedItems containsSemiMixedTypes="0" containsString="0" containsNumber="1" minValue="2.1345014103051341" maxValue="998.48814538997851"/>
    </cacheField>
    <cacheField name="TVA" numFmtId="44">
      <sharedItems containsSemiMixedTypes="0" containsString="0" containsNumber="1" minValue="-368.38671059036938" maxValue="455.06876330950183"/>
    </cacheField>
    <cacheField name="TTC" numFmtId="44">
      <sharedItems containsSemiMixedTypes="0" containsString="0" containsNumber="1" minValue="2.5614016923661609" maxValue="1198.1857744679742"/>
    </cacheField>
    <cacheField name="Champ1" numFmtId="0" formula="#NAME?/1.2" databaseField="0"/>
    <cacheField name="Champ2" numFmtId="0" formula="#NAME?/1.2" databaseField="0"/>
    <cacheField name="Champ3" numFmtId="0" formula="'Date Facture faite'+1" databaseField="0"/>
    <cacheField name="Années" numFmtId="0" databaseField="0">
      <fieldGroup base="7">
        <rangePr groupBy="years" startDate="2015-03-01T00:00:00" endDate="2017-06-15T00:00:00"/>
        <groupItems count="5">
          <s v="&lt;01/03/2015"/>
          <s v="2015"/>
          <s v="2016"/>
          <s v="2017"/>
          <s v="&gt;15/06/2017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7">
  <r>
    <x v="0"/>
    <m/>
    <m/>
    <m/>
    <d v="2015-02-03T00:00:00"/>
    <m/>
    <n v="853.04681691554811"/>
    <x v="0"/>
    <m/>
    <n v="853.04681691554811"/>
    <n v="170.60936338310955"/>
    <n v="1023.6561802986577"/>
  </r>
  <r>
    <x v="1"/>
    <m/>
    <m/>
    <m/>
    <d v="2015-02-18T00:00:00"/>
    <m/>
    <n v="540.38481424331758"/>
    <x v="0"/>
    <m/>
    <n v="540.38481424331758"/>
    <n v="108.07696284866347"/>
    <n v="648.46177709198105"/>
  </r>
  <r>
    <x v="2"/>
    <m/>
    <m/>
    <m/>
    <d v="2015-02-22T00:00:00"/>
    <m/>
    <n v="107.57520759761263"/>
    <x v="1"/>
    <m/>
    <n v="107.57520759761263"/>
    <n v="21.515041519522526"/>
    <n v="129.09024911713516"/>
  </r>
  <r>
    <x v="0"/>
    <m/>
    <m/>
    <m/>
    <d v="2015-02-26T00:00:00"/>
    <m/>
    <n v="657.32755240402025"/>
    <x v="0"/>
    <m/>
    <n v="657.32755240402025"/>
    <n v="131.46551048080403"/>
    <n v="788.79306288482428"/>
  </r>
  <r>
    <x v="1"/>
    <m/>
    <m/>
    <m/>
    <d v="2015-03-05T00:00:00"/>
    <m/>
    <n v="111.34022168490444"/>
    <x v="2"/>
    <m/>
    <n v="111.34022168490444"/>
    <n v="22.268044336980893"/>
    <n v="133.60826602188533"/>
  </r>
  <r>
    <x v="2"/>
    <m/>
    <m/>
    <m/>
    <d v="2015-03-10T00:00:00"/>
    <m/>
    <n v="555.9567645236383"/>
    <x v="2"/>
    <m/>
    <n v="555.9567645236383"/>
    <n v="111.19135290472764"/>
    <n v="667.14811742836594"/>
  </r>
  <r>
    <x v="0"/>
    <m/>
    <m/>
    <m/>
    <d v="2015-03-16T00:00:00"/>
    <m/>
    <n v="8.6729156867404456"/>
    <x v="3"/>
    <m/>
    <n v="8.6729156867404456"/>
    <n v="1.7345831373480891"/>
    <n v="10.407498824088535"/>
  </r>
  <r>
    <x v="1"/>
    <m/>
    <m/>
    <m/>
    <d v="2015-03-23T00:00:00"/>
    <m/>
    <n v="723.68637279877544"/>
    <x v="4"/>
    <m/>
    <n v="723.68637279877544"/>
    <n v="144.73727455975506"/>
    <n v="868.4236473585305"/>
  </r>
  <r>
    <x v="2"/>
    <m/>
    <m/>
    <m/>
    <d v="2015-03-24T00:00:00"/>
    <m/>
    <n v="246.85891654421079"/>
    <x v="4"/>
    <m/>
    <n v="246.85891654421079"/>
    <n v="49.371783308842168"/>
    <n v="296.23069985305295"/>
  </r>
  <r>
    <x v="0"/>
    <m/>
    <m/>
    <m/>
    <d v="2015-03-24T00:00:00"/>
    <m/>
    <n v="610.38365726259008"/>
    <x v="4"/>
    <m/>
    <n v="610.38365726259008"/>
    <n v="122.07673145251795"/>
    <n v="732.46038871510802"/>
  </r>
  <r>
    <x v="1"/>
    <m/>
    <m/>
    <m/>
    <d v="2015-03-25T00:00:00"/>
    <m/>
    <n v="692.99042219306455"/>
    <x v="4"/>
    <m/>
    <n v="692.99042219306455"/>
    <n v="138.59808443861289"/>
    <n v="831.58850663167743"/>
  </r>
  <r>
    <x v="2"/>
    <m/>
    <m/>
    <m/>
    <d v="2015-04-01T00:00:00"/>
    <m/>
    <n v="250.10312484817911"/>
    <x v="5"/>
    <m/>
    <n v="250.10312484817911"/>
    <n v="50.020624969635833"/>
    <n v="300.12374981781494"/>
  </r>
  <r>
    <x v="0"/>
    <m/>
    <m/>
    <m/>
    <d v="2015-04-01T00:00:00"/>
    <m/>
    <n v="957.3819567037358"/>
    <x v="5"/>
    <m/>
    <n v="957.3819567037358"/>
    <n v="191.47639134074711"/>
    <n v="1148.8583480444829"/>
  </r>
  <r>
    <x v="1"/>
    <m/>
    <m/>
    <m/>
    <d v="2015-04-02T00:00:00"/>
    <m/>
    <n v="429.63888604720421"/>
    <x v="5"/>
    <m/>
    <n v="429.63888604720421"/>
    <n v="85.927777209440819"/>
    <n v="515.56666325664503"/>
  </r>
  <r>
    <x v="2"/>
    <m/>
    <m/>
    <m/>
    <d v="2015-04-08T00:00:00"/>
    <m/>
    <n v="68.725748241090116"/>
    <x v="5"/>
    <m/>
    <n v="68.725748241090116"/>
    <n v="13.745149648218018"/>
    <n v="82.470897889308134"/>
  </r>
  <r>
    <x v="0"/>
    <m/>
    <m/>
    <m/>
    <d v="2015-04-16T00:00:00"/>
    <m/>
    <n v="998.48814538997851"/>
    <x v="6"/>
    <m/>
    <n v="998.48814538997851"/>
    <n v="199.69762907799566"/>
    <n v="1198.1857744679742"/>
  </r>
  <r>
    <x v="1"/>
    <m/>
    <m/>
    <m/>
    <d v="2015-04-18T00:00:00"/>
    <m/>
    <n v="661.30742658212591"/>
    <x v="7"/>
    <m/>
    <n v="661.30742658212591"/>
    <n v="132.26148531642514"/>
    <n v="793.56891189855105"/>
  </r>
  <r>
    <x v="2"/>
    <m/>
    <m/>
    <m/>
    <d v="2015-04-20T00:00:00"/>
    <m/>
    <n v="600.67361436859494"/>
    <x v="8"/>
    <m/>
    <n v="600.67361436859494"/>
    <n v="120.13472287371894"/>
    <n v="720.80833724231388"/>
  </r>
  <r>
    <x v="0"/>
    <m/>
    <m/>
    <m/>
    <d v="2015-05-04T00:00:00"/>
    <m/>
    <n v="876.25380722255056"/>
    <x v="9"/>
    <m/>
    <n v="876.25380722255056"/>
    <n v="175.25076144450998"/>
    <n v="1051.5045686670605"/>
  </r>
  <r>
    <x v="1"/>
    <m/>
    <m/>
    <m/>
    <d v="2015-05-06T00:00:00"/>
    <m/>
    <n v="264.99897411753091"/>
    <x v="9"/>
    <m/>
    <n v="264.99897411753091"/>
    <n v="52.999794823506193"/>
    <n v="317.9987689410371"/>
  </r>
  <r>
    <x v="2"/>
    <m/>
    <m/>
    <m/>
    <d v="2015-05-12T00:00:00"/>
    <m/>
    <n v="632.95457467112294"/>
    <x v="9"/>
    <m/>
    <n v="632.95457467112294"/>
    <n v="126.59091493422454"/>
    <n v="759.54548960534748"/>
  </r>
  <r>
    <x v="0"/>
    <m/>
    <m/>
    <m/>
    <d v="2015-05-20T00:00:00"/>
    <m/>
    <n v="408.10087611175993"/>
    <x v="10"/>
    <m/>
    <n v="408.10087611175993"/>
    <n v="81.620175222351975"/>
    <n v="489.72105133411191"/>
  </r>
  <r>
    <x v="1"/>
    <m/>
    <m/>
    <m/>
    <d v="2015-05-27T00:00:00"/>
    <m/>
    <n v="401.14572906522096"/>
    <x v="11"/>
    <m/>
    <n v="401.14572906522096"/>
    <n v="80.22914581304417"/>
    <n v="481.37487487826513"/>
  </r>
  <r>
    <x v="2"/>
    <m/>
    <m/>
    <m/>
    <d v="2015-06-02T00:00:00"/>
    <m/>
    <n v="655.56708560926859"/>
    <x v="12"/>
    <m/>
    <n v="655.56708560926859"/>
    <n v="131.11341712185367"/>
    <n v="786.68050273112226"/>
  </r>
  <r>
    <x v="0"/>
    <m/>
    <m/>
    <m/>
    <d v="2015-06-02T00:00:00"/>
    <m/>
    <n v="752.21783890523943"/>
    <x v="9"/>
    <m/>
    <n v="752.21783890523943"/>
    <n v="150.44356778104782"/>
    <n v="902.66140668628725"/>
  </r>
  <r>
    <x v="1"/>
    <m/>
    <m/>
    <m/>
    <d v="2015-06-03T00:00:00"/>
    <m/>
    <n v="46.921505891770465"/>
    <x v="12"/>
    <m/>
    <n v="46.921505891770465"/>
    <n v="9.3843011783540931"/>
    <n v="56.305807070124558"/>
  </r>
  <r>
    <x v="2"/>
    <m/>
    <m/>
    <m/>
    <d v="2015-06-05T00:00:00"/>
    <m/>
    <n v="177.59641383239799"/>
    <x v="12"/>
    <m/>
    <n v="177.59641383239799"/>
    <n v="35.519282766479591"/>
    <n v="213.11569659887758"/>
  </r>
  <r>
    <x v="0"/>
    <m/>
    <m/>
    <m/>
    <d v="2015-06-09T00:00:00"/>
    <m/>
    <n v="605.98515289460499"/>
    <x v="12"/>
    <m/>
    <n v="605.98515289460499"/>
    <n v="121.19703057892093"/>
    <n v="727.18218347352592"/>
  </r>
  <r>
    <x v="1"/>
    <m/>
    <m/>
    <m/>
    <d v="2015-06-22T00:00:00"/>
    <m/>
    <n v="758.95307550224823"/>
    <x v="12"/>
    <m/>
    <n v="758.95307550224823"/>
    <n v="151.7906151004496"/>
    <n v="910.74369060269782"/>
  </r>
  <r>
    <x v="2"/>
    <m/>
    <m/>
    <m/>
    <d v="2015-06-24T00:00:00"/>
    <m/>
    <n v="479.29884729442927"/>
    <x v="13"/>
    <m/>
    <n v="479.29884729442927"/>
    <n v="95.859769458885808"/>
    <n v="575.15861675331507"/>
  </r>
  <r>
    <x v="0"/>
    <m/>
    <m/>
    <m/>
    <d v="2015-06-24T00:00:00"/>
    <m/>
    <n v="753.5830624185495"/>
    <x v="12"/>
    <m/>
    <n v="753.5830624185495"/>
    <n v="150.71661248370992"/>
    <n v="904.29967490225943"/>
  </r>
  <r>
    <x v="1"/>
    <m/>
    <m/>
    <m/>
    <d v="2015-06-29T00:00:00"/>
    <m/>
    <n v="350.1480471544769"/>
    <x v="12"/>
    <m/>
    <n v="350.1480471544769"/>
    <n v="70.029609430895391"/>
    <n v="420.17765658537229"/>
  </r>
  <r>
    <x v="2"/>
    <m/>
    <m/>
    <m/>
    <d v="2015-07-01T00:00:00"/>
    <m/>
    <n v="562.4591190023076"/>
    <x v="14"/>
    <m/>
    <n v="562.4591190023076"/>
    <n v="112.49182380046148"/>
    <n v="674.95094280276908"/>
  </r>
  <r>
    <x v="0"/>
    <m/>
    <m/>
    <m/>
    <d v="2015-07-07T00:00:00"/>
    <m/>
    <n v="846.76656020051234"/>
    <x v="15"/>
    <m/>
    <n v="846.76656020051234"/>
    <n v="169.35331204010242"/>
    <n v="1016.1198722406148"/>
  </r>
  <r>
    <x v="1"/>
    <m/>
    <m/>
    <m/>
    <d v="2015-07-08T00:00:00"/>
    <m/>
    <n v="153.50626277353462"/>
    <x v="16"/>
    <m/>
    <n v="153.50626277353462"/>
    <n v="30.701252554706912"/>
    <n v="184.20751532824153"/>
  </r>
  <r>
    <x v="2"/>
    <m/>
    <m/>
    <m/>
    <d v="2015-07-08T00:00:00"/>
    <m/>
    <n v="358.35196657007805"/>
    <x v="14"/>
    <m/>
    <n v="358.35196657007805"/>
    <n v="71.670393314015598"/>
    <n v="430.02235988409365"/>
  </r>
  <r>
    <x v="0"/>
    <m/>
    <m/>
    <m/>
    <d v="2015-07-10T00:00:00"/>
    <m/>
    <n v="898.62166827261399"/>
    <x v="14"/>
    <m/>
    <n v="898.62166827261399"/>
    <n v="179.72433365452275"/>
    <n v="1078.3460019271367"/>
  </r>
  <r>
    <x v="1"/>
    <m/>
    <m/>
    <m/>
    <d v="2015-07-15T00:00:00"/>
    <m/>
    <n v="886.26192788481808"/>
    <x v="14"/>
    <m/>
    <n v="886.26192788481808"/>
    <n v="177.25238557696366"/>
    <n v="1063.5143134617817"/>
  </r>
  <r>
    <x v="2"/>
    <m/>
    <m/>
    <m/>
    <d v="2015-07-15T00:00:00"/>
    <m/>
    <n v="81.053762093131525"/>
    <x v="14"/>
    <m/>
    <n v="81.053762093131525"/>
    <n v="16.210752418626299"/>
    <n v="97.264514511757824"/>
  </r>
  <r>
    <x v="0"/>
    <m/>
    <m/>
    <m/>
    <d v="2015-07-15T00:00:00"/>
    <m/>
    <n v="837.33272987989449"/>
    <x v="17"/>
    <m/>
    <n v="837.33272987989449"/>
    <n v="167.46654597597887"/>
    <n v="1004.7992758558734"/>
  </r>
  <r>
    <x v="1"/>
    <m/>
    <m/>
    <m/>
    <d v="2015-08-14T00:00:00"/>
    <m/>
    <n v="208.13796819172882"/>
    <x v="18"/>
    <m/>
    <n v="208.13796819172882"/>
    <n v="41.627593638345758"/>
    <n v="249.76556183007457"/>
  </r>
  <r>
    <x v="2"/>
    <m/>
    <m/>
    <m/>
    <d v="2015-08-21T00:00:00"/>
    <m/>
    <n v="287.91167536293472"/>
    <x v="18"/>
    <m/>
    <n v="287.91167536293472"/>
    <n v="57.582335072586943"/>
    <n v="345.49401043552166"/>
  </r>
  <r>
    <x v="0"/>
    <m/>
    <m/>
    <m/>
    <d v="2015-08-29T00:00:00"/>
    <m/>
    <n v="636.09184776812458"/>
    <x v="18"/>
    <m/>
    <n v="636.09184776812458"/>
    <n v="127.21836955362494"/>
    <n v="763.31021732174952"/>
  </r>
  <r>
    <x v="1"/>
    <m/>
    <m/>
    <m/>
    <d v="2015-09-04T00:00:00"/>
    <m/>
    <n v="192.99547633526527"/>
    <x v="19"/>
    <m/>
    <n v="192.99547633526527"/>
    <n v="38.599095267053031"/>
    <n v="231.5945716023183"/>
  </r>
  <r>
    <x v="2"/>
    <m/>
    <m/>
    <m/>
    <d v="2015-09-10T00:00:00"/>
    <m/>
    <n v="2.1345014103051341"/>
    <x v="19"/>
    <m/>
    <n v="2.1345014103051341"/>
    <n v="0.42690028206102681"/>
    <n v="2.5614016923661609"/>
  </r>
  <r>
    <x v="0"/>
    <m/>
    <m/>
    <m/>
    <d v="2015-09-11T00:00:00"/>
    <m/>
    <n v="417.44354265981377"/>
    <x v="19"/>
    <m/>
    <n v="417.44354265981377"/>
    <n v="83.488708531962743"/>
    <n v="500.93225119177652"/>
  </r>
  <r>
    <x v="1"/>
    <m/>
    <m/>
    <m/>
    <d v="2015-09-16T00:00:00"/>
    <m/>
    <n v="960.21287732475537"/>
    <x v="19"/>
    <m/>
    <n v="960.21287732475537"/>
    <n v="192.04257546495103"/>
    <n v="1152.2554527897064"/>
  </r>
  <r>
    <x v="2"/>
    <m/>
    <m/>
    <m/>
    <d v="2015-09-17T00:00:00"/>
    <m/>
    <n v="183.40600642766168"/>
    <x v="19"/>
    <m/>
    <n v="183.40600642766168"/>
    <n v="36.681201285532325"/>
    <n v="220.087207713194"/>
  </r>
  <r>
    <x v="0"/>
    <m/>
    <m/>
    <m/>
    <d v="2015-09-18T00:00:00"/>
    <m/>
    <n v="884.92401049106002"/>
    <x v="19"/>
    <m/>
    <n v="884.92401049106002"/>
    <n v="176.98480209821196"/>
    <n v="1061.908812589272"/>
  </r>
  <r>
    <x v="1"/>
    <m/>
    <m/>
    <m/>
    <d v="2015-09-21T00:00:00"/>
    <m/>
    <n v="925.63956118445526"/>
    <x v="20"/>
    <m/>
    <n v="925.63956118445526"/>
    <n v="185.12791223689101"/>
    <n v="1110.7674734213463"/>
  </r>
  <r>
    <x v="2"/>
    <m/>
    <m/>
    <m/>
    <d v="2015-09-22T00:00:00"/>
    <m/>
    <n v="551.23349244070255"/>
    <x v="19"/>
    <m/>
    <n v="551.23349244070255"/>
    <n v="110.24669848814051"/>
    <n v="661.48019092884306"/>
  </r>
  <r>
    <x v="0"/>
    <m/>
    <m/>
    <m/>
    <d v="2015-09-23T00:00:00"/>
    <m/>
    <n v="610.3828762581403"/>
    <x v="19"/>
    <m/>
    <n v="610.3828762581403"/>
    <n v="122.07657525162801"/>
    <n v="732.45945150976831"/>
  </r>
  <r>
    <x v="1"/>
    <m/>
    <m/>
    <m/>
    <d v="2015-09-24T00:00:00"/>
    <m/>
    <n v="695.58603634882661"/>
    <x v="20"/>
    <m/>
    <n v="695.58603634882661"/>
    <n v="139.11720726976534"/>
    <n v="834.70324361859196"/>
  </r>
  <r>
    <x v="2"/>
    <m/>
    <m/>
    <m/>
    <d v="2015-10-01T00:00:00"/>
    <m/>
    <n v="935.99810274559877"/>
    <x v="21"/>
    <m/>
    <n v="935.99810274559877"/>
    <n v="187.1996205491198"/>
    <n v="1123.1977232947186"/>
  </r>
  <r>
    <x v="0"/>
    <m/>
    <m/>
    <m/>
    <d v="2015-10-02T00:00:00"/>
    <m/>
    <n v="80.946968490599687"/>
    <x v="22"/>
    <m/>
    <n v="80.946968490599687"/>
    <n v="16.189393698119929"/>
    <n v="97.136362188719616"/>
  </r>
  <r>
    <x v="1"/>
    <m/>
    <m/>
    <m/>
    <d v="2015-10-02T00:00:00"/>
    <m/>
    <n v="794.69579703352883"/>
    <x v="21"/>
    <m/>
    <n v="794.69579703352883"/>
    <n v="158.9391594067057"/>
    <n v="953.63495644023453"/>
  </r>
  <r>
    <x v="2"/>
    <m/>
    <m/>
    <m/>
    <d v="2015-10-13T00:00:00"/>
    <m/>
    <n v="381.30918894091195"/>
    <x v="23"/>
    <m/>
    <n v="381.30918894091195"/>
    <n v="76.26183778818239"/>
    <n v="457.57102672909434"/>
  </r>
  <r>
    <x v="0"/>
    <m/>
    <m/>
    <m/>
    <d v="2015-10-16T00:00:00"/>
    <m/>
    <n v="997.75230517793273"/>
    <x v="24"/>
    <m/>
    <n v="997.75230517793273"/>
    <n v="199.55046103558641"/>
    <n v="1197.3027662135191"/>
  </r>
  <r>
    <x v="1"/>
    <m/>
    <m/>
    <m/>
    <d v="2015-10-16T00:00:00"/>
    <m/>
    <n v="740.53306199519216"/>
    <x v="25"/>
    <m/>
    <n v="740.53306199519216"/>
    <n v="148.10661239903845"/>
    <n v="888.63967439423061"/>
  </r>
  <r>
    <x v="2"/>
    <m/>
    <m/>
    <m/>
    <d v="2015-10-19T00:00:00"/>
    <m/>
    <n v="509.31591398880926"/>
    <x v="26"/>
    <m/>
    <n v="509.31591398880926"/>
    <n v="101.86318279776185"/>
    <n v="611.17909678657111"/>
  </r>
  <r>
    <x v="0"/>
    <m/>
    <m/>
    <m/>
    <d v="2015-10-19T00:00:00"/>
    <m/>
    <n v="443.5554626753908"/>
    <x v="24"/>
    <m/>
    <n v="443.5554626753908"/>
    <n v="88.711092535078137"/>
    <n v="532.26655521046894"/>
  </r>
  <r>
    <x v="1"/>
    <m/>
    <m/>
    <m/>
    <d v="2015-10-24T00:00:00"/>
    <m/>
    <n v="595.49170283665728"/>
    <x v="21"/>
    <m/>
    <n v="595.49170283665728"/>
    <n v="119.09834056733143"/>
    <n v="714.59004340398872"/>
  </r>
  <r>
    <x v="2"/>
    <m/>
    <m/>
    <m/>
    <d v="2015-10-29T00:00:00"/>
    <m/>
    <n v="315.23535769701374"/>
    <x v="27"/>
    <m/>
    <n v="315.23535769701374"/>
    <n v="63.047071539402737"/>
    <n v="378.28242923641648"/>
  </r>
  <r>
    <x v="0"/>
    <m/>
    <m/>
    <m/>
    <d v="2015-11-03T00:00:00"/>
    <m/>
    <n v="633.39861527827827"/>
    <x v="28"/>
    <m/>
    <n v="633.39861527827827"/>
    <n v="126.67972305565559"/>
    <n v="760.07833833393386"/>
  </r>
  <r>
    <x v="1"/>
    <m/>
    <m/>
    <m/>
    <d v="2015-11-04T00:00:00"/>
    <m/>
    <n v="317.63316833817788"/>
    <x v="28"/>
    <m/>
    <n v="317.63316833817788"/>
    <n v="63.526633667635565"/>
    <n v="381.15980200581345"/>
  </r>
  <r>
    <x v="2"/>
    <m/>
    <m/>
    <m/>
    <d v="2015-11-04T00:00:00"/>
    <m/>
    <n v="81.969710839337793"/>
    <x v="29"/>
    <m/>
    <n v="81.969710839337793"/>
    <n v="16.39394216786755"/>
    <n v="98.363653007205343"/>
  </r>
  <r>
    <x v="0"/>
    <m/>
    <m/>
    <m/>
    <d v="2015-11-09T00:00:00"/>
    <m/>
    <n v="369.19855878102936"/>
    <x v="30"/>
    <m/>
    <n v="369.19855878102936"/>
    <n v="73.839711756205872"/>
    <n v="443.03827053723523"/>
  </r>
  <r>
    <x v="1"/>
    <m/>
    <m/>
    <m/>
    <d v="2015-11-12T00:00:00"/>
    <m/>
    <n v="856.24396691163179"/>
    <x v="25"/>
    <m/>
    <n v="856.24396691163179"/>
    <n v="171.24879338232631"/>
    <n v="1027.4927602939581"/>
  </r>
  <r>
    <x v="2"/>
    <m/>
    <m/>
    <m/>
    <d v="2015-11-17T00:00:00"/>
    <m/>
    <n v="639.99291833147674"/>
    <x v="25"/>
    <m/>
    <n v="639.99291833147674"/>
    <n v="127.9985836662953"/>
    <n v="767.99150199777205"/>
  </r>
  <r>
    <x v="0"/>
    <m/>
    <m/>
    <m/>
    <d v="2015-11-19T00:00:00"/>
    <m/>
    <n v="778.74607761596826"/>
    <x v="25"/>
    <m/>
    <n v="778.74607761596826"/>
    <n v="155.74921552319358"/>
    <n v="934.49529313916184"/>
  </r>
  <r>
    <x v="1"/>
    <m/>
    <m/>
    <m/>
    <d v="2015-11-23T00:00:00"/>
    <m/>
    <n v="923.73359876921347"/>
    <x v="30"/>
    <m/>
    <n v="923.73359876921347"/>
    <n v="184.74671975384274"/>
    <n v="1108.4803185230562"/>
  </r>
  <r>
    <x v="2"/>
    <m/>
    <m/>
    <m/>
    <d v="2015-11-26T00:00:00"/>
    <m/>
    <n v="184.79670625908918"/>
    <x v="31"/>
    <m/>
    <n v="184.79670625908918"/>
    <n v="36.959341251817818"/>
    <n v="221.756047510907"/>
  </r>
  <r>
    <x v="0"/>
    <m/>
    <m/>
    <m/>
    <d v="2015-11-28T00:00:00"/>
    <m/>
    <n v="66.628690004774114"/>
    <x v="25"/>
    <m/>
    <n v="66.628690004774114"/>
    <n v="13.325738000954814"/>
    <n v="79.954428005728928"/>
  </r>
  <r>
    <x v="1"/>
    <m/>
    <m/>
    <m/>
    <d v="2015-12-01T00:00:00"/>
    <m/>
    <n v="231.33064639492562"/>
    <x v="25"/>
    <m/>
    <n v="231.33064639492562"/>
    <n v="46.26612927898509"/>
    <n v="277.59677567391071"/>
  </r>
  <r>
    <x v="2"/>
    <m/>
    <m/>
    <m/>
    <d v="2015-12-02T00:00:00"/>
    <m/>
    <n v="184.04713758271728"/>
    <x v="32"/>
    <m/>
    <n v="184.04713758271728"/>
    <n v="36.809427516543451"/>
    <n v="220.85656509926073"/>
  </r>
  <r>
    <x v="0"/>
    <m/>
    <m/>
    <m/>
    <d v="2015-12-02T00:00:00"/>
    <m/>
    <n v="577.03883624182663"/>
    <x v="33"/>
    <m/>
    <n v="577.03883624182663"/>
    <n v="115.4077672483653"/>
    <n v="692.44660349019193"/>
  </r>
  <r>
    <x v="1"/>
    <m/>
    <m/>
    <m/>
    <d v="2015-12-13T00:00:00"/>
    <m/>
    <n v="324.69820378531989"/>
    <x v="34"/>
    <m/>
    <n v="324.69820378531989"/>
    <n v="64.939640757063955"/>
    <n v="389.63784454238385"/>
  </r>
  <r>
    <x v="2"/>
    <m/>
    <m/>
    <m/>
    <d v="2015-12-18T00:00:00"/>
    <m/>
    <n v="677.01788918923262"/>
    <x v="34"/>
    <m/>
    <n v="677.01788918923262"/>
    <n v="135.40357783784646"/>
    <n v="812.42146702707907"/>
  </r>
  <r>
    <x v="0"/>
    <m/>
    <m/>
    <m/>
    <d v="2015-12-22T00:00:00"/>
    <m/>
    <n v="825.2953722145337"/>
    <x v="35"/>
    <m/>
    <n v="825.2953722145337"/>
    <n v="165.05907444290665"/>
    <n v="990.35444665744035"/>
  </r>
  <r>
    <x v="1"/>
    <m/>
    <m/>
    <m/>
    <d v="2015-12-28T00:00:00"/>
    <m/>
    <n v="204.4918874494721"/>
    <x v="36"/>
    <m/>
    <n v="204.4918874494721"/>
    <n v="40.898377489894415"/>
    <n v="245.39026493936652"/>
  </r>
  <r>
    <x v="2"/>
    <m/>
    <m/>
    <m/>
    <d v="2015-12-28T00:00:00"/>
    <m/>
    <n v="502.31170971649152"/>
    <x v="36"/>
    <m/>
    <n v="502.31170971649152"/>
    <n v="100.46234194329833"/>
    <n v="602.77405165978985"/>
  </r>
  <r>
    <x v="0"/>
    <m/>
    <m/>
    <m/>
    <d v="2015-12-28T00:00:00"/>
    <m/>
    <n v="462.17544103267414"/>
    <x v="36"/>
    <m/>
    <n v="462.17544103267414"/>
    <n v="92.435088206534829"/>
    <n v="554.61052923920897"/>
  </r>
  <r>
    <x v="1"/>
    <m/>
    <m/>
    <m/>
    <d v="2015-12-28T00:00:00"/>
    <m/>
    <n v="219.02368482529911"/>
    <x v="25"/>
    <m/>
    <n v="219.02368482529911"/>
    <n v="43.804736965059789"/>
    <n v="262.8284217903589"/>
  </r>
  <r>
    <x v="2"/>
    <m/>
    <m/>
    <m/>
    <d v="2015-12-28T00:00:00"/>
    <m/>
    <n v="629.61866379355456"/>
    <x v="36"/>
    <m/>
    <n v="629.61866379355456"/>
    <n v="125.92373275871091"/>
    <n v="755.54239655226547"/>
  </r>
  <r>
    <x v="0"/>
    <m/>
    <m/>
    <m/>
    <d v="2015-12-30T00:00:00"/>
    <m/>
    <n v="868.28180309201207"/>
    <x v="32"/>
    <m/>
    <n v="868.28180309201207"/>
    <n v="173.65636061840246"/>
    <n v="1041.9381637104145"/>
  </r>
  <r>
    <x v="1"/>
    <m/>
    <m/>
    <m/>
    <d v="2016-01-13T00:00:00"/>
    <m/>
    <n v="175.08951997925749"/>
    <x v="37"/>
    <m/>
    <n v="175.08951997925749"/>
    <n v="35.017903995851498"/>
    <n v="210.10742397510899"/>
  </r>
  <r>
    <x v="2"/>
    <m/>
    <m/>
    <m/>
    <d v="2016-01-21T00:00:00"/>
    <m/>
    <n v="755.61487942909707"/>
    <x v="38"/>
    <m/>
    <n v="755.61487942909707"/>
    <n v="151.12297588581941"/>
    <n v="906.73785531491649"/>
  </r>
  <r>
    <x v="0"/>
    <m/>
    <m/>
    <m/>
    <d v="2016-01-25T00:00:00"/>
    <m/>
    <n v="231.91884367028882"/>
    <x v="39"/>
    <m/>
    <n v="231.91884367028882"/>
    <n v="46.383768734057753"/>
    <n v="278.30261240434658"/>
  </r>
  <r>
    <x v="1"/>
    <m/>
    <m/>
    <m/>
    <d v="2016-01-27T00:00:00"/>
    <m/>
    <n v="347.57254266311224"/>
    <x v="40"/>
    <m/>
    <n v="347.57254266311224"/>
    <n v="69.514508532622415"/>
    <n v="417.08705119573466"/>
  </r>
  <r>
    <x v="2"/>
    <m/>
    <m/>
    <m/>
    <d v="2016-01-29T00:00:00"/>
    <m/>
    <n v="85.446889385318414"/>
    <x v="35"/>
    <m/>
    <n v="85.446889385318414"/>
    <n v="17.089377877063683"/>
    <n v="102.5362672623821"/>
  </r>
  <r>
    <x v="0"/>
    <m/>
    <m/>
    <m/>
    <d v="2016-02-01T00:00:00"/>
    <m/>
    <n v="777.75837188146841"/>
    <x v="41"/>
    <m/>
    <n v="777.75837188146841"/>
    <n v="155.55167437629359"/>
    <n v="933.310046257762"/>
  </r>
  <r>
    <x v="1"/>
    <m/>
    <m/>
    <m/>
    <d v="2016-02-01T00:00:00"/>
    <m/>
    <n v="98.083587807373362"/>
    <x v="41"/>
    <m/>
    <n v="98.083587807373362"/>
    <n v="19.616717561474672"/>
    <n v="117.70030536884803"/>
  </r>
  <r>
    <x v="2"/>
    <m/>
    <m/>
    <m/>
    <d v="2016-02-03T00:00:00"/>
    <m/>
    <n v="67.112168346302951"/>
    <x v="41"/>
    <m/>
    <n v="67.112168346302951"/>
    <n v="13.422433669260585"/>
    <n v="80.534602015563536"/>
  </r>
  <r>
    <x v="0"/>
    <m/>
    <m/>
    <m/>
    <d v="2016-02-16T00:00:00"/>
    <m/>
    <n v="573.55821413476815"/>
    <x v="41"/>
    <m/>
    <n v="573.55821413476815"/>
    <n v="114.71164282695361"/>
    <n v="688.26985696172176"/>
  </r>
  <r>
    <x v="1"/>
    <m/>
    <m/>
    <m/>
    <d v="2016-02-16T00:00:00"/>
    <m/>
    <n v="860.46993185596148"/>
    <x v="42"/>
    <m/>
    <n v="860.46993185596148"/>
    <n v="172.09398637119216"/>
    <n v="1032.5639182271536"/>
  </r>
  <r>
    <x v="2"/>
    <m/>
    <m/>
    <m/>
    <d v="2016-02-17T00:00:00"/>
    <m/>
    <n v="387.62985438477938"/>
    <x v="42"/>
    <m/>
    <n v="387.62985438477938"/>
    <n v="77.525970876955853"/>
    <n v="465.15582526173523"/>
  </r>
  <r>
    <x v="0"/>
    <m/>
    <m/>
    <m/>
    <d v="2016-03-05T00:00:00"/>
    <m/>
    <n v="116.32867604281149"/>
    <x v="43"/>
    <m/>
    <n v="116.32867604281149"/>
    <n v="23.265735208562305"/>
    <n v="139.5944112513738"/>
  </r>
  <r>
    <x v="1"/>
    <m/>
    <m/>
    <m/>
    <d v="2016-03-05T00:00:00"/>
    <m/>
    <n v="779.86299544176597"/>
    <x v="43"/>
    <m/>
    <n v="779.86299544176597"/>
    <n v="155.97259908835315"/>
    <n v="935.83559453011912"/>
  </r>
  <r>
    <x v="2"/>
    <m/>
    <m/>
    <m/>
    <d v="2016-03-09T00:00:00"/>
    <m/>
    <n v="628.63494013840909"/>
    <x v="44"/>
    <m/>
    <n v="628.63494013840909"/>
    <n v="125.72698802768184"/>
    <n v="754.36192816609093"/>
  </r>
  <r>
    <x v="0"/>
    <m/>
    <m/>
    <m/>
    <d v="2016-03-10T00:00:00"/>
    <m/>
    <n v="147.53028064433414"/>
    <x v="44"/>
    <m/>
    <n v="147.53028064433414"/>
    <n v="29.506056128866817"/>
    <n v="177.03633677320096"/>
  </r>
  <r>
    <x v="1"/>
    <m/>
    <m/>
    <m/>
    <d v="2016-03-17T00:00:00"/>
    <m/>
    <n v="662.25911913572963"/>
    <x v="45"/>
    <m/>
    <n v="662.25911913572963"/>
    <n v="132.45182382714586"/>
    <n v="794.71094296287549"/>
  </r>
  <r>
    <x v="2"/>
    <m/>
    <m/>
    <m/>
    <d v="2016-03-23T00:00:00"/>
    <m/>
    <n v="282.64808641220361"/>
    <x v="44"/>
    <m/>
    <n v="282.64808641220361"/>
    <n v="56.529617282440711"/>
    <n v="339.17770369464432"/>
  </r>
  <r>
    <x v="0"/>
    <m/>
    <m/>
    <m/>
    <d v="2016-03-24T00:00:00"/>
    <m/>
    <n v="399.36388970707839"/>
    <x v="44"/>
    <m/>
    <n v="399.36388970707839"/>
    <n v="79.872777941415677"/>
    <n v="479.23666764849406"/>
  </r>
  <r>
    <x v="1"/>
    <m/>
    <m/>
    <m/>
    <d v="2016-03-26T00:00:00"/>
    <m/>
    <n v="516.77458144664138"/>
    <x v="44"/>
    <m/>
    <n v="516.77458144664138"/>
    <n v="103.35491628932823"/>
    <n v="620.12949773596961"/>
  </r>
  <r>
    <x v="2"/>
    <m/>
    <m/>
    <m/>
    <d v="2016-03-29T00:00:00"/>
    <m/>
    <n v="461.40648125196736"/>
    <x v="44"/>
    <m/>
    <n v="461.40648125196736"/>
    <n v="92.281296250393495"/>
    <n v="553.68777750236086"/>
  </r>
  <r>
    <x v="0"/>
    <m/>
    <m/>
    <m/>
    <d v="2016-04-01T00:00:00"/>
    <m/>
    <n v="218.56515854905911"/>
    <x v="46"/>
    <m/>
    <n v="218.56515854905911"/>
    <n v="43.713031709811787"/>
    <n v="262.27819025887089"/>
  </r>
  <r>
    <x v="1"/>
    <m/>
    <m/>
    <m/>
    <d v="2016-04-02T00:00:00"/>
    <m/>
    <n v="420.49727673588035"/>
    <x v="46"/>
    <m/>
    <n v="420.49727673588035"/>
    <n v="84.099455347176047"/>
    <n v="504.59673208305639"/>
  </r>
  <r>
    <x v="2"/>
    <m/>
    <m/>
    <m/>
    <d v="2016-04-05T00:00:00"/>
    <m/>
    <n v="184.07722633609148"/>
    <x v="47"/>
    <m/>
    <n v="184.07722633609148"/>
    <n v="36.81544526721828"/>
    <n v="220.89267160330976"/>
  </r>
  <r>
    <x v="0"/>
    <m/>
    <m/>
    <m/>
    <d v="2016-04-05T00:00:00"/>
    <m/>
    <n v="320.39788164276041"/>
    <x v="46"/>
    <m/>
    <n v="320.39788164276041"/>
    <n v="64.079576328552093"/>
    <n v="384.4774579713125"/>
  </r>
  <r>
    <x v="1"/>
    <m/>
    <m/>
    <m/>
    <d v="2016-04-06T00:00:00"/>
    <m/>
    <n v="576.58905443595199"/>
    <x v="47"/>
    <m/>
    <n v="576.58905443595199"/>
    <n v="115.31781088719038"/>
    <n v="691.90686532314237"/>
  </r>
  <r>
    <x v="2"/>
    <m/>
    <m/>
    <m/>
    <d v="2016-04-14T00:00:00"/>
    <m/>
    <n v="251.75175124216852"/>
    <x v="48"/>
    <m/>
    <n v="251.75175124216852"/>
    <n v="50.350350248433671"/>
    <n v="302.10210149060219"/>
  </r>
  <r>
    <x v="0"/>
    <m/>
    <m/>
    <m/>
    <d v="2016-04-16T00:00:00"/>
    <m/>
    <n v="595.23222939978734"/>
    <x v="49"/>
    <m/>
    <n v="595.23222939978734"/>
    <n v="119.04644587995745"/>
    <n v="714.27867527974479"/>
  </r>
  <r>
    <x v="1"/>
    <m/>
    <m/>
    <m/>
    <d v="2016-04-25T00:00:00"/>
    <m/>
    <n v="465.8474838679432"/>
    <x v="49"/>
    <m/>
    <n v="465.8474838679432"/>
    <n v="93.169496773588662"/>
    <n v="559.01698064153186"/>
  </r>
  <r>
    <x v="2"/>
    <m/>
    <m/>
    <m/>
    <d v="2016-04-29T00:00:00"/>
    <m/>
    <n v="381.7131341097184"/>
    <x v="49"/>
    <m/>
    <n v="381.7131341097184"/>
    <n v="76.342626821943668"/>
    <n v="458.05576093166206"/>
  </r>
  <r>
    <x v="0"/>
    <m/>
    <m/>
    <m/>
    <d v="2016-04-29T00:00:00"/>
    <m/>
    <n v="80.911818244118194"/>
    <x v="49"/>
    <m/>
    <n v="80.911818244118194"/>
    <n v="16.182363648823639"/>
    <n v="97.094181892941833"/>
  </r>
  <r>
    <x v="1"/>
    <m/>
    <m/>
    <m/>
    <d v="2016-05-02T00:00:00"/>
    <m/>
    <n v="789.16053042561259"/>
    <x v="50"/>
    <m/>
    <n v="789.16053042561259"/>
    <n v="157.83210608512252"/>
    <n v="946.99263651073511"/>
  </r>
  <r>
    <x v="2"/>
    <m/>
    <m/>
    <m/>
    <d v="2016-05-09T00:00:00"/>
    <m/>
    <n v="909.74750487866027"/>
    <x v="50"/>
    <m/>
    <n v="909.74750487866027"/>
    <n v="181.94950097573201"/>
    <n v="1091.6970058543923"/>
  </r>
  <r>
    <x v="0"/>
    <m/>
    <m/>
    <m/>
    <d v="2016-05-10T00:00:00"/>
    <m/>
    <n v="141.9766369184261"/>
    <x v="51"/>
    <m/>
    <n v="141.9766369184261"/>
    <n v="28.395327383685213"/>
    <n v="170.37196430211131"/>
  </r>
  <r>
    <x v="1"/>
    <m/>
    <m/>
    <m/>
    <d v="2016-05-12T00:00:00"/>
    <m/>
    <n v="356.77485435944624"/>
    <x v="51"/>
    <m/>
    <n v="356.77485435944624"/>
    <n v="71.354970871889236"/>
    <n v="428.12982523133547"/>
  </r>
  <r>
    <x v="2"/>
    <m/>
    <m/>
    <m/>
    <d v="2016-05-19T00:00:00"/>
    <m/>
    <n v="611.44868621824776"/>
    <x v="52"/>
    <m/>
    <n v="611.44868621824776"/>
    <n v="122.28973724364948"/>
    <n v="733.73842346189724"/>
  </r>
  <r>
    <x v="0"/>
    <m/>
    <m/>
    <m/>
    <d v="2016-05-19T00:00:00"/>
    <m/>
    <n v="965.50987016785507"/>
    <x v="50"/>
    <m/>
    <n v="965.50987016785507"/>
    <n v="193.10197403357097"/>
    <n v="1158.611844201426"/>
  </r>
  <r>
    <x v="1"/>
    <m/>
    <m/>
    <m/>
    <d v="2016-05-20T00:00:00"/>
    <m/>
    <n v="226.82180727553057"/>
    <x v="53"/>
    <m/>
    <n v="226.82180727553057"/>
    <n v="45.364361455106092"/>
    <n v="272.18616873063667"/>
  </r>
  <r>
    <x v="2"/>
    <m/>
    <m/>
    <m/>
    <d v="2016-05-23T00:00:00"/>
    <m/>
    <n v="358.5018255978851"/>
    <x v="53"/>
    <m/>
    <n v="358.5018255978851"/>
    <n v="71.700365119576986"/>
    <n v="430.20219071746209"/>
  </r>
  <r>
    <x v="0"/>
    <m/>
    <m/>
    <m/>
    <d v="2016-05-30T00:00:00"/>
    <m/>
    <n v="257.48570394180257"/>
    <x v="50"/>
    <m/>
    <n v="257.48570394180257"/>
    <n v="51.497140788360525"/>
    <n v="308.98284473016309"/>
  </r>
  <r>
    <x v="1"/>
    <m/>
    <m/>
    <m/>
    <d v="2016-05-31T00:00:00"/>
    <m/>
    <n v="843.75158893807532"/>
    <x v="50"/>
    <m/>
    <n v="843.75158893807532"/>
    <n v="-343.75158893807532"/>
    <n v="500"/>
  </r>
  <r>
    <x v="2"/>
    <m/>
    <m/>
    <m/>
    <d v="2016-05-31T00:00:00"/>
    <m/>
    <n v="633.84566595164756"/>
    <x v="53"/>
    <m/>
    <n v="633.84566595164756"/>
    <n v="126.76913319032951"/>
    <n v="760.61479914197707"/>
  </r>
  <r>
    <x v="0"/>
    <m/>
    <m/>
    <m/>
    <d v="2016-06-01T00:00:00"/>
    <m/>
    <n v="208.85783515997414"/>
    <x v="53"/>
    <m/>
    <n v="208.85783515997414"/>
    <n v="41.771567031994806"/>
    <n v="250.62940219196895"/>
  </r>
  <r>
    <x v="1"/>
    <m/>
    <m/>
    <m/>
    <d v="2016-06-03T00:00:00"/>
    <m/>
    <n v="691.78796896299127"/>
    <x v="54"/>
    <m/>
    <n v="691.78796896299127"/>
    <n v="138.35759379259821"/>
    <n v="830.14556275558948"/>
  </r>
  <r>
    <x v="2"/>
    <m/>
    <m/>
    <m/>
    <d v="2016-06-09T00:00:00"/>
    <m/>
    <n v="234.45373918298708"/>
    <x v="55"/>
    <m/>
    <n v="234.45373918298708"/>
    <n v="46.890747836597427"/>
    <n v="281.34448701958451"/>
  </r>
  <r>
    <x v="0"/>
    <m/>
    <m/>
    <m/>
    <d v="2016-06-14T00:00:00"/>
    <m/>
    <n v="77.026219372045006"/>
    <x v="54"/>
    <m/>
    <n v="77.026219372045006"/>
    <n v="15.405243874408995"/>
    <n v="92.431463246454001"/>
  </r>
  <r>
    <x v="1"/>
    <m/>
    <m/>
    <m/>
    <d v="2016-06-15T00:00:00"/>
    <m/>
    <n v="718.1425078737276"/>
    <x v="54"/>
    <m/>
    <n v="718.1425078737276"/>
    <n v="143.62850157474554"/>
    <n v="861.77100944847314"/>
  </r>
  <r>
    <x v="2"/>
    <m/>
    <m/>
    <m/>
    <d v="2016-06-15T00:00:00"/>
    <m/>
    <n v="201.52316790426016"/>
    <x v="54"/>
    <m/>
    <n v="201.52316790426016"/>
    <n v="40.304633580852027"/>
    <n v="241.82780148511219"/>
  </r>
  <r>
    <x v="0"/>
    <m/>
    <m/>
    <m/>
    <d v="2016-06-22T00:00:00"/>
    <m/>
    <n v="628.92700429704098"/>
    <x v="54"/>
    <m/>
    <n v="628.92700429704098"/>
    <n v="125.78540085940813"/>
    <n v="754.71240515644911"/>
  </r>
  <r>
    <x v="1"/>
    <m/>
    <m/>
    <m/>
    <d v="2016-06-29T00:00:00"/>
    <m/>
    <n v="215.32993407622314"/>
    <x v="56"/>
    <m/>
    <n v="215.32993407622314"/>
    <n v="43.065986815244628"/>
    <n v="258.39592089146777"/>
  </r>
  <r>
    <x v="2"/>
    <m/>
    <m/>
    <m/>
    <d v="2016-06-30T00:00:00"/>
    <m/>
    <n v="918.80943077943539"/>
    <x v="54"/>
    <m/>
    <n v="918.80943077943539"/>
    <n v="183.76188615588694"/>
    <n v="1102.5713169353223"/>
  </r>
  <r>
    <x v="0"/>
    <m/>
    <m/>
    <m/>
    <d v="2016-06-30T00:00:00"/>
    <m/>
    <n v="258.09986819956345"/>
    <x v="54"/>
    <m/>
    <n v="258.09986819956345"/>
    <n v="51.6199736399127"/>
    <n v="309.71984183947615"/>
  </r>
  <r>
    <x v="1"/>
    <m/>
    <m/>
    <m/>
    <d v="2016-07-01T00:00:00"/>
    <m/>
    <n v="691.51810918884962"/>
    <x v="57"/>
    <m/>
    <n v="691.51810918884962"/>
    <n v="138.30362183776992"/>
    <n v="829.82173102661955"/>
  </r>
  <r>
    <x v="2"/>
    <m/>
    <m/>
    <m/>
    <d v="2016-07-01T00:00:00"/>
    <m/>
    <n v="909.61151833505744"/>
    <x v="57"/>
    <m/>
    <n v="909.61151833505744"/>
    <n v="181.92230366701153"/>
    <n v="1091.533822002069"/>
  </r>
  <r>
    <x v="0"/>
    <m/>
    <m/>
    <m/>
    <d v="2016-07-07T00:00:00"/>
    <m/>
    <n v="790.16049532146133"/>
    <x v="57"/>
    <m/>
    <n v="790.16049532146133"/>
    <n v="158.0320990642922"/>
    <n v="948.19259438575352"/>
  </r>
  <r>
    <x v="1"/>
    <m/>
    <m/>
    <m/>
    <d v="2016-07-10T00:00:00"/>
    <m/>
    <n v="516.64207785372082"/>
    <x v="58"/>
    <m/>
    <n v="516.64207785372082"/>
    <n v="103.32841557074414"/>
    <n v="619.97049342446496"/>
  </r>
  <r>
    <x v="2"/>
    <m/>
    <m/>
    <m/>
    <d v="2016-07-12T00:00:00"/>
    <m/>
    <n v="520.5570632464005"/>
    <x v="57"/>
    <m/>
    <n v="520.5570632464005"/>
    <n v="104.11141264928006"/>
    <n v="624.66847589568056"/>
  </r>
  <r>
    <x v="0"/>
    <m/>
    <m/>
    <m/>
    <d v="2016-07-13T00:00:00"/>
    <m/>
    <n v="341.04708682813543"/>
    <x v="57"/>
    <m/>
    <n v="341.04708682813543"/>
    <n v="68.209417365627075"/>
    <n v="409.25650419376251"/>
  </r>
  <r>
    <x v="1"/>
    <m/>
    <m/>
    <m/>
    <d v="2016-07-15T00:00:00"/>
    <m/>
    <n v="833.03050969355218"/>
    <x v="57"/>
    <m/>
    <n v="833.03050969355218"/>
    <n v="166.60610193871037"/>
    <n v="999.63661163226254"/>
  </r>
  <r>
    <x v="2"/>
    <m/>
    <m/>
    <m/>
    <d v="2016-07-21T00:00:00"/>
    <m/>
    <n v="893.1806488232852"/>
    <x v="57"/>
    <m/>
    <n v="893.1806488232852"/>
    <n v="178.63612976465708"/>
    <n v="1071.8167785879423"/>
  </r>
  <r>
    <x v="0"/>
    <m/>
    <m/>
    <m/>
    <d v="2016-07-27T00:00:00"/>
    <m/>
    <n v="565.64749487785718"/>
    <x v="57"/>
    <m/>
    <n v="565.64749487785718"/>
    <n v="113.12949897557144"/>
    <n v="678.77699385342862"/>
  </r>
  <r>
    <x v="1"/>
    <m/>
    <m/>
    <m/>
    <d v="2016-07-28T00:00:00"/>
    <m/>
    <n v="277.02922772183069"/>
    <x v="57"/>
    <m/>
    <n v="277.02922772183069"/>
    <n v="55.405845544366116"/>
    <n v="332.43507326619681"/>
  </r>
  <r>
    <x v="2"/>
    <m/>
    <m/>
    <m/>
    <d v="2016-08-01T00:00:00"/>
    <m/>
    <n v="272.19693244412201"/>
    <x v="59"/>
    <m/>
    <n v="272.19693244412201"/>
    <n v="54.439386488824368"/>
    <n v="326.63631893294638"/>
  </r>
  <r>
    <x v="0"/>
    <m/>
    <m/>
    <m/>
    <d v="2016-08-02T00:00:00"/>
    <m/>
    <n v="511.62458786458222"/>
    <x v="60"/>
    <m/>
    <n v="511.62458786458222"/>
    <n v="102.32491757291638"/>
    <n v="613.9495054374986"/>
  </r>
  <r>
    <x v="1"/>
    <m/>
    <m/>
    <m/>
    <d v="2016-08-05T00:00:00"/>
    <m/>
    <n v="576.31438060833284"/>
    <x v="61"/>
    <m/>
    <n v="576.31438060833284"/>
    <n v="115.26287612166652"/>
    <n v="691.57725672999936"/>
  </r>
  <r>
    <x v="2"/>
    <m/>
    <m/>
    <m/>
    <d v="2016-08-05T00:00:00"/>
    <m/>
    <n v="882.31348516547837"/>
    <x v="62"/>
    <m/>
    <n v="882.31348516547837"/>
    <n v="-232.31348516547837"/>
    <n v="650"/>
  </r>
  <r>
    <x v="0"/>
    <m/>
    <m/>
    <m/>
    <d v="2016-08-09T00:00:00"/>
    <m/>
    <n v="313.03190195710681"/>
    <x v="63"/>
    <m/>
    <n v="313.03190195710681"/>
    <n v="62.606380391421339"/>
    <n v="375.63828234852815"/>
  </r>
  <r>
    <x v="1"/>
    <m/>
    <m/>
    <m/>
    <d v="2016-09-02T00:00:00"/>
    <m/>
    <n v="143.6311957893235"/>
    <x v="64"/>
    <m/>
    <n v="143.6311957893235"/>
    <n v="28.726239157864683"/>
    <n v="172.35743494718818"/>
  </r>
  <r>
    <x v="2"/>
    <m/>
    <m/>
    <m/>
    <d v="2016-09-04T00:00:00"/>
    <m/>
    <n v="705.24164543391339"/>
    <x v="60"/>
    <m/>
    <n v="705.24164543391339"/>
    <n v="141.0483290867827"/>
    <n v="846.28997452069609"/>
  </r>
  <r>
    <x v="0"/>
    <m/>
    <m/>
    <m/>
    <d v="2016-09-04T00:00:00"/>
    <m/>
    <n v="214.64113296998909"/>
    <x v="65"/>
    <m/>
    <n v="214.64113296998909"/>
    <n v="185.35886703001091"/>
    <n v="400"/>
  </r>
  <r>
    <x v="1"/>
    <m/>
    <m/>
    <m/>
    <d v="2016-09-06T00:00:00"/>
    <m/>
    <n v="305.97363037838153"/>
    <x v="66"/>
    <m/>
    <n v="305.97363037838153"/>
    <n v="61.194726075676272"/>
    <n v="367.1683564540578"/>
  </r>
  <r>
    <x v="2"/>
    <m/>
    <m/>
    <m/>
    <d v="2016-09-06T00:00:00"/>
    <m/>
    <n v="407.45038764844696"/>
    <x v="64"/>
    <m/>
    <n v="407.45038764844696"/>
    <n v="81.490077529689358"/>
    <n v="488.94046517813632"/>
  </r>
  <r>
    <x v="0"/>
    <m/>
    <m/>
    <m/>
    <d v="2016-09-06T00:00:00"/>
    <m/>
    <n v="483.11715542279734"/>
    <x v="67"/>
    <m/>
    <n v="483.11715542279734"/>
    <n v="96.6234310845594"/>
    <n v="579.74058650735674"/>
  </r>
  <r>
    <x v="1"/>
    <m/>
    <m/>
    <m/>
    <d v="2016-09-09T00:00:00"/>
    <m/>
    <n v="834.27670861160857"/>
    <x v="64"/>
    <m/>
    <n v="834.27670861160857"/>
    <n v="166.85534172232167"/>
    <n v="1001.1320503339302"/>
  </r>
  <r>
    <x v="2"/>
    <m/>
    <m/>
    <m/>
    <d v="2016-09-13T00:00:00"/>
    <m/>
    <n v="509.98612322007352"/>
    <x v="64"/>
    <m/>
    <n v="509.98612322007352"/>
    <n v="101.99722464401464"/>
    <n v="611.98334786408816"/>
  </r>
  <r>
    <x v="0"/>
    <m/>
    <m/>
    <m/>
    <d v="2016-09-15T00:00:00"/>
    <m/>
    <n v="168.55718047484203"/>
    <x v="64"/>
    <m/>
    <n v="168.55718047484203"/>
    <n v="33.711436094968406"/>
    <n v="202.26861656981043"/>
  </r>
  <r>
    <x v="1"/>
    <m/>
    <m/>
    <m/>
    <d v="2016-09-17T00:00:00"/>
    <m/>
    <n v="386.9053583217439"/>
    <x v="64"/>
    <m/>
    <n v="386.9053583217439"/>
    <n v="77.381071664348781"/>
    <n v="464.28642998609268"/>
  </r>
  <r>
    <x v="2"/>
    <m/>
    <m/>
    <m/>
    <d v="2016-09-22T00:00:00"/>
    <m/>
    <n v="964.92574261881384"/>
    <x v="64"/>
    <m/>
    <n v="964.92574261881384"/>
    <n v="192.98514852376263"/>
    <n v="1157.9108911425765"/>
  </r>
  <r>
    <x v="0"/>
    <m/>
    <m/>
    <m/>
    <d v="2016-09-22T00:00:00"/>
    <m/>
    <n v="40.247285482106321"/>
    <x v="64"/>
    <m/>
    <n v="40.247285482106321"/>
    <n v="8.0494570964212642"/>
    <n v="48.296742578527585"/>
  </r>
  <r>
    <x v="1"/>
    <m/>
    <m/>
    <m/>
    <d v="2016-09-27T00:00:00"/>
    <m/>
    <n v="481.45847786394438"/>
    <x v="64"/>
    <m/>
    <n v="481.45847786394438"/>
    <n v="96.291695572788853"/>
    <n v="577.75017343673323"/>
  </r>
  <r>
    <x v="2"/>
    <m/>
    <m/>
    <m/>
    <d v="2016-09-29T00:00:00"/>
    <m/>
    <n v="334.64198492726638"/>
    <x v="64"/>
    <m/>
    <n v="334.64198492726638"/>
    <n v="66.928396985453276"/>
    <n v="401.57038191271965"/>
  </r>
  <r>
    <x v="0"/>
    <m/>
    <m/>
    <m/>
    <d v="2016-09-29T00:00:00"/>
    <m/>
    <n v="460.47706474265351"/>
    <x v="64"/>
    <m/>
    <n v="460.47706474265351"/>
    <n v="92.095412948530679"/>
    <n v="552.57247769118419"/>
  </r>
  <r>
    <x v="1"/>
    <m/>
    <m/>
    <m/>
    <d v="2016-09-29T00:00:00"/>
    <m/>
    <n v="828.57920210031398"/>
    <x v="64"/>
    <m/>
    <n v="828.57920210031398"/>
    <n v="165.7158404200627"/>
    <n v="994.29504252037668"/>
  </r>
  <r>
    <x v="2"/>
    <m/>
    <m/>
    <m/>
    <d v="2016-10-04T00:00:00"/>
    <m/>
    <n v="842.16135634154307"/>
    <x v="68"/>
    <m/>
    <n v="842.16135634154307"/>
    <n v="168.43227126830857"/>
    <n v="1010.5936276098516"/>
  </r>
  <r>
    <x v="0"/>
    <m/>
    <m/>
    <m/>
    <d v="2016-10-05T00:00:00"/>
    <m/>
    <n v="330.54139881533519"/>
    <x v="69"/>
    <m/>
    <n v="330.54139881533519"/>
    <n v="66.108279763067003"/>
    <n v="396.64967857840219"/>
  </r>
  <r>
    <x v="1"/>
    <m/>
    <m/>
    <m/>
    <d v="2016-10-07T00:00:00"/>
    <m/>
    <n v="871.54445985902339"/>
    <x v="68"/>
    <m/>
    <n v="871.54445985902339"/>
    <n v="174.30889197180454"/>
    <n v="1045.8533518308279"/>
  </r>
  <r>
    <x v="2"/>
    <m/>
    <m/>
    <m/>
    <d v="2016-10-07T00:00:00"/>
    <m/>
    <n v="907.08686438561608"/>
    <x v="68"/>
    <m/>
    <n v="907.08686438561608"/>
    <n v="181.41737287712317"/>
    <n v="1088.5042372627393"/>
  </r>
  <r>
    <x v="0"/>
    <m/>
    <m/>
    <m/>
    <d v="2016-10-11T00:00:00"/>
    <m/>
    <n v="542.07069831944614"/>
    <x v="68"/>
    <m/>
    <n v="542.07069831944614"/>
    <n v="108.41413966388916"/>
    <n v="650.4848379833353"/>
  </r>
  <r>
    <x v="1"/>
    <m/>
    <m/>
    <m/>
    <d v="2016-10-13T00:00:00"/>
    <m/>
    <n v="701.3305748415022"/>
    <x v="68"/>
    <m/>
    <n v="701.3305748415022"/>
    <n v="140.26611496830037"/>
    <n v="841.59668980980257"/>
  </r>
  <r>
    <x v="2"/>
    <m/>
    <m/>
    <m/>
    <d v="2016-10-18T00:00:00"/>
    <m/>
    <n v="632.85674246978772"/>
    <x v="70"/>
    <m/>
    <n v="632.85674246978772"/>
    <n v="126.57134849395754"/>
    <n v="759.42809096374526"/>
  </r>
  <r>
    <x v="0"/>
    <m/>
    <m/>
    <m/>
    <d v="2016-10-19T00:00:00"/>
    <m/>
    <n v="831.17586441236926"/>
    <x v="68"/>
    <m/>
    <n v="831.17586441236926"/>
    <n v="166.23517288247376"/>
    <n v="997.41103729484303"/>
  </r>
  <r>
    <x v="1"/>
    <m/>
    <m/>
    <m/>
    <d v="2016-10-21T00:00:00"/>
    <m/>
    <n v="502.00415519398643"/>
    <x v="68"/>
    <m/>
    <n v="502.00415519398643"/>
    <n v="100.40083103879726"/>
    <n v="602.4049862327837"/>
  </r>
  <r>
    <x v="2"/>
    <m/>
    <m/>
    <m/>
    <d v="2016-10-24T00:00:00"/>
    <m/>
    <n v="921.37949256052718"/>
    <x v="68"/>
    <m/>
    <n v="921.37949256052718"/>
    <n v="184.2758985121053"/>
    <n v="1105.6553910726325"/>
  </r>
  <r>
    <x v="0"/>
    <m/>
    <m/>
    <m/>
    <d v="2016-10-26T00:00:00"/>
    <m/>
    <n v="873.21738458674281"/>
    <x v="68"/>
    <m/>
    <n v="873.21738458674281"/>
    <n v="174.64347691734861"/>
    <n v="1047.8608615040914"/>
  </r>
  <r>
    <x v="1"/>
    <m/>
    <m/>
    <m/>
    <d v="2016-10-27T00:00:00"/>
    <m/>
    <n v="573.48963887910907"/>
    <x v="68"/>
    <m/>
    <n v="573.48963887910907"/>
    <n v="114.69792777582177"/>
    <n v="688.18756665493083"/>
  </r>
  <r>
    <x v="2"/>
    <m/>
    <m/>
    <m/>
    <d v="2016-11-04T00:00:00"/>
    <m/>
    <n v="94.931236690498196"/>
    <x v="71"/>
    <m/>
    <n v="94.931236690498196"/>
    <n v="455.06876330950183"/>
    <n v="550"/>
  </r>
  <r>
    <x v="0"/>
    <m/>
    <m/>
    <m/>
    <d v="2016-11-04T00:00:00"/>
    <m/>
    <n v="759.38948953287297"/>
    <x v="71"/>
    <m/>
    <n v="759.38948953287297"/>
    <n v="151.87789790657462"/>
    <n v="911.26738743944759"/>
  </r>
  <r>
    <x v="1"/>
    <m/>
    <m/>
    <m/>
    <d v="2016-11-07T00:00:00"/>
    <m/>
    <n v="283.49903883415317"/>
    <x v="71"/>
    <m/>
    <n v="283.49903883415317"/>
    <n v="56.699807766830645"/>
    <n v="340.19884660098381"/>
  </r>
  <r>
    <x v="2"/>
    <m/>
    <m/>
    <m/>
    <d v="2016-11-07T00:00:00"/>
    <m/>
    <n v="156.29568674285645"/>
    <x v="71"/>
    <m/>
    <n v="156.29568674285645"/>
    <n v="31.259137348571272"/>
    <n v="187.55482409142772"/>
  </r>
  <r>
    <x v="0"/>
    <m/>
    <m/>
    <m/>
    <d v="2016-11-09T00:00:00"/>
    <m/>
    <n v="800.80212443340713"/>
    <x v="71"/>
    <m/>
    <n v="800.80212443340713"/>
    <n v="160.16042488668143"/>
    <n v="960.96254932008856"/>
  </r>
  <r>
    <x v="1"/>
    <m/>
    <m/>
    <m/>
    <d v="2016-11-09T00:00:00"/>
    <m/>
    <n v="332.6197280314185"/>
    <x v="71"/>
    <m/>
    <n v="332.6197280314185"/>
    <n v="66.523945606283689"/>
    <n v="399.14367363770219"/>
  </r>
  <r>
    <x v="2"/>
    <m/>
    <m/>
    <m/>
    <d v="2016-11-11T00:00:00"/>
    <m/>
    <n v="635.54867263845961"/>
    <x v="72"/>
    <m/>
    <n v="635.54867263845961"/>
    <n v="127.1097345276919"/>
    <n v="762.65840716615151"/>
  </r>
  <r>
    <x v="0"/>
    <m/>
    <m/>
    <m/>
    <d v="2016-11-16T00:00:00"/>
    <m/>
    <n v="380.27065634046409"/>
    <x v="72"/>
    <m/>
    <n v="380.27065634046409"/>
    <n v="76.054131268092817"/>
    <n v="456.3247876085569"/>
  </r>
  <r>
    <x v="1"/>
    <m/>
    <m/>
    <m/>
    <d v="2016-11-16T00:00:00"/>
    <m/>
    <n v="947.45707182508193"/>
    <x v="72"/>
    <m/>
    <n v="947.45707182508193"/>
    <n v="189.49141436501634"/>
    <n v="1136.9484861900983"/>
  </r>
  <r>
    <x v="2"/>
    <m/>
    <m/>
    <m/>
    <d v="2016-11-21T00:00:00"/>
    <m/>
    <n v="475.55669756921583"/>
    <x v="71"/>
    <m/>
    <n v="475.55669756921583"/>
    <n v="95.11133951384312"/>
    <n v="570.66803708305895"/>
  </r>
  <r>
    <x v="0"/>
    <m/>
    <m/>
    <m/>
    <d v="2016-11-23T00:00:00"/>
    <m/>
    <n v="633.77585028982458"/>
    <x v="71"/>
    <m/>
    <n v="633.77585028982458"/>
    <n v="126.75517005796485"/>
    <n v="760.53102034778942"/>
  </r>
  <r>
    <x v="1"/>
    <m/>
    <m/>
    <m/>
    <d v="2016-11-24T00:00:00"/>
    <m/>
    <n v="947.18166654053107"/>
    <x v="71"/>
    <m/>
    <n v="947.18166654053107"/>
    <n v="189.43633330810621"/>
    <n v="1136.6179998486373"/>
  </r>
  <r>
    <x v="2"/>
    <m/>
    <m/>
    <m/>
    <d v="2016-11-25T00:00:00"/>
    <m/>
    <n v="924.07460607396354"/>
    <x v="71"/>
    <m/>
    <n v="924.07460607396354"/>
    <n v="184.81492121479266"/>
    <n v="1108.8895272887562"/>
  </r>
  <r>
    <x v="0"/>
    <m/>
    <m/>
    <m/>
    <d v="2016-11-28T00:00:00"/>
    <m/>
    <n v="543.84729530320919"/>
    <x v="73"/>
    <m/>
    <n v="543.84729530320919"/>
    <n v="108.76945906064179"/>
    <n v="652.61675436385099"/>
  </r>
  <r>
    <x v="1"/>
    <m/>
    <m/>
    <m/>
    <d v="2016-11-29T00:00:00"/>
    <m/>
    <n v="140.33247892416912"/>
    <x v="71"/>
    <m/>
    <n v="140.33247892416912"/>
    <n v="28.066495784833819"/>
    <n v="168.39897470900294"/>
  </r>
  <r>
    <x v="2"/>
    <m/>
    <m/>
    <m/>
    <d v="2016-11-29T00:00:00"/>
    <m/>
    <n v="269.26694314711506"/>
    <x v="71"/>
    <m/>
    <n v="269.26694314711506"/>
    <n v="53.853388629423023"/>
    <n v="323.12033177653808"/>
  </r>
  <r>
    <x v="0"/>
    <m/>
    <m/>
    <m/>
    <d v="2016-11-29T00:00:00"/>
    <m/>
    <n v="445.17717027286153"/>
    <x v="71"/>
    <m/>
    <n v="445.17717027286153"/>
    <n v="89.035434054572306"/>
    <n v="534.21260432743384"/>
  </r>
  <r>
    <x v="1"/>
    <m/>
    <m/>
    <m/>
    <d v="2016-12-01T00:00:00"/>
    <m/>
    <n v="523.84277876081683"/>
    <x v="71"/>
    <m/>
    <n v="523.84277876081683"/>
    <n v="104.76855575216337"/>
    <n v="628.61133451298019"/>
  </r>
  <r>
    <x v="2"/>
    <m/>
    <m/>
    <m/>
    <d v="2016-12-05T00:00:00"/>
    <m/>
    <n v="922.12966787549522"/>
    <x v="73"/>
    <m/>
    <n v="922.12966787549522"/>
    <n v="184.42593357509895"/>
    <n v="1106.5556014505942"/>
  </r>
  <r>
    <x v="0"/>
    <m/>
    <m/>
    <m/>
    <d v="2016-12-05T00:00:00"/>
    <m/>
    <n v="406.64782031977012"/>
    <x v="74"/>
    <m/>
    <n v="406.64782031977012"/>
    <n v="-6.6478203197701191"/>
    <n v="400"/>
  </r>
  <r>
    <x v="1"/>
    <m/>
    <m/>
    <m/>
    <d v="2016-12-07T00:00:00"/>
    <m/>
    <n v="261.36249225455902"/>
    <x v="74"/>
    <m/>
    <n v="261.36249225455902"/>
    <n v="52.272498450911769"/>
    <n v="313.63499070547078"/>
  </r>
  <r>
    <x v="2"/>
    <m/>
    <m/>
    <m/>
    <d v="2016-12-09T00:00:00"/>
    <m/>
    <n v="148.45919430372101"/>
    <x v="74"/>
    <m/>
    <n v="148.45919430372101"/>
    <n v="29.691838860744184"/>
    <n v="178.15103316446519"/>
  </r>
  <r>
    <x v="0"/>
    <m/>
    <m/>
    <m/>
    <d v="2016-12-09T00:00:00"/>
    <m/>
    <n v="447.77966535396962"/>
    <x v="74"/>
    <m/>
    <n v="447.77966535396962"/>
    <n v="89.555933070793856"/>
    <n v="537.33559842476348"/>
  </r>
  <r>
    <x v="1"/>
    <m/>
    <m/>
    <m/>
    <d v="2016-12-14T00:00:00"/>
    <m/>
    <n v="803.35748784302211"/>
    <x v="73"/>
    <m/>
    <n v="803.35748784302211"/>
    <n v="160.67149756860442"/>
    <n v="964.02898541162654"/>
  </r>
  <r>
    <x v="2"/>
    <m/>
    <m/>
    <m/>
    <d v="2016-12-14T00:00:00"/>
    <m/>
    <n v="392.30884615338482"/>
    <x v="74"/>
    <m/>
    <n v="392.30884615338482"/>
    <n v="107.69115384661518"/>
    <n v="500"/>
  </r>
  <r>
    <x v="0"/>
    <m/>
    <m/>
    <m/>
    <d v="2016-12-14T00:00:00"/>
    <m/>
    <n v="596.46239301158505"/>
    <x v="74"/>
    <m/>
    <n v="596.46239301158505"/>
    <n v="119.29247860231703"/>
    <n v="715.75487161390208"/>
  </r>
  <r>
    <x v="1"/>
    <m/>
    <m/>
    <m/>
    <d v="2016-12-14T00:00:00"/>
    <m/>
    <n v="718.38671059036938"/>
    <x v="74"/>
    <m/>
    <n v="718.38671059036938"/>
    <n v="-368.38671059036938"/>
    <n v="350"/>
  </r>
  <r>
    <x v="2"/>
    <m/>
    <m/>
    <m/>
    <d v="2016-12-19T00:00:00"/>
    <m/>
    <n v="173.03519507887734"/>
    <x v="74"/>
    <m/>
    <n v="173.03519507887734"/>
    <n v="34.607039015775456"/>
    <n v="207.64223409465279"/>
  </r>
  <r>
    <x v="0"/>
    <m/>
    <m/>
    <m/>
    <d v="2016-12-19T00:00:00"/>
    <m/>
    <n v="57.120336696607765"/>
    <x v="75"/>
    <m/>
    <n v="57.120336696607765"/>
    <n v="11.424067339321553"/>
    <n v="68.544404035929318"/>
  </r>
  <r>
    <x v="1"/>
    <m/>
    <m/>
    <m/>
    <d v="2016-12-20T00:00:00"/>
    <m/>
    <n v="456.42201823662589"/>
    <x v="74"/>
    <m/>
    <n v="456.42201823662589"/>
    <n v="91.284403647325178"/>
    <n v="547.70642188395107"/>
  </r>
  <r>
    <x v="2"/>
    <m/>
    <m/>
    <m/>
    <d v="2016-12-20T00:00:00"/>
    <m/>
    <n v="183.35912007960698"/>
    <x v="74"/>
    <m/>
    <n v="183.35912007960698"/>
    <n v="36.671824015921402"/>
    <n v="220.03094409552838"/>
  </r>
  <r>
    <x v="0"/>
    <m/>
    <m/>
    <m/>
    <d v="2016-12-22T00:00:00"/>
    <m/>
    <n v="313.01013500634969"/>
    <x v="74"/>
    <m/>
    <n v="313.01013500634969"/>
    <n v="62.602027001269903"/>
    <n v="375.61216200761959"/>
  </r>
  <r>
    <x v="0"/>
    <m/>
    <m/>
    <m/>
    <d v="2017-01-01T00:00:00"/>
    <m/>
    <n v="388.44249305733138"/>
    <x v="75"/>
    <m/>
    <n v="388.44249305733138"/>
    <n v="77.68849861146623"/>
    <n v="466.13099166879761"/>
  </r>
  <r>
    <x v="0"/>
    <m/>
    <m/>
    <m/>
    <d v="2017-01-02T00:00:00"/>
    <m/>
    <n v="304.57680450095557"/>
    <x v="76"/>
    <m/>
    <n v="304.57680450095557"/>
    <n v="60.915360900191104"/>
    <n v="365.49216540114668"/>
  </r>
  <r>
    <x v="0"/>
    <m/>
    <m/>
    <m/>
    <d v="2017-01-02T00:00:00"/>
    <m/>
    <n v="251.25037894373571"/>
    <x v="76"/>
    <m/>
    <n v="251.25037894373571"/>
    <n v="50.250075788747154"/>
    <n v="301.50045473248286"/>
  </r>
  <r>
    <x v="0"/>
    <m/>
    <m/>
    <m/>
    <d v="2017-01-02T00:00:00"/>
    <m/>
    <n v="537.65426006366954"/>
    <x v="76"/>
    <m/>
    <n v="537.65426006366954"/>
    <n v="107.53085201273393"/>
    <n v="645.18511207640347"/>
  </r>
  <r>
    <x v="0"/>
    <m/>
    <m/>
    <m/>
    <d v="2017-01-06T00:00:00"/>
    <m/>
    <n v="626.2490823636773"/>
    <x v="76"/>
    <m/>
    <n v="626.2490823636773"/>
    <n v="125.24981647273546"/>
    <n v="751.49889883641276"/>
  </r>
  <r>
    <x v="0"/>
    <m/>
    <m/>
    <m/>
    <d v="2017-01-09T00:00:00"/>
    <m/>
    <n v="525.58687035627179"/>
    <x v="76"/>
    <m/>
    <n v="525.58687035627179"/>
    <n v="105.11737407125429"/>
    <n v="630.70424442752608"/>
  </r>
  <r>
    <x v="0"/>
    <m/>
    <m/>
    <m/>
    <d v="2017-01-09T00:00:00"/>
    <m/>
    <n v="237.61912229932935"/>
    <x v="76"/>
    <m/>
    <n v="237.61912229932935"/>
    <n v="47.523824459865835"/>
    <n v="285.14294675919518"/>
  </r>
  <r>
    <x v="0"/>
    <m/>
    <m/>
    <m/>
    <d v="2017-01-10T00:00:00"/>
    <m/>
    <n v="290.38529099040568"/>
    <x v="76"/>
    <m/>
    <n v="290.38529099040568"/>
    <n v="58.077058198081147"/>
    <n v="348.46234918848683"/>
  </r>
  <r>
    <x v="0"/>
    <m/>
    <m/>
    <m/>
    <d v="2017-01-10T00:00:00"/>
    <m/>
    <n v="169.58583320525111"/>
    <x v="76"/>
    <m/>
    <n v="169.58583320525111"/>
    <n v="33.917166641050216"/>
    <n v="203.50299984630132"/>
  </r>
  <r>
    <x v="0"/>
    <m/>
    <m/>
    <m/>
    <d v="2017-01-11T00:00:00"/>
    <m/>
    <n v="399.7642312310843"/>
    <x v="76"/>
    <m/>
    <n v="399.7642312310843"/>
    <n v="79.952846246216836"/>
    <n v="479.71707747730113"/>
  </r>
  <r>
    <x v="0"/>
    <m/>
    <m/>
    <m/>
    <d v="2017-01-11T00:00:00"/>
    <m/>
    <n v="634.10918298381364"/>
    <x v="76"/>
    <m/>
    <n v="634.10918298381364"/>
    <n v="126.82183659676275"/>
    <n v="760.93101958057639"/>
  </r>
  <r>
    <x v="0"/>
    <m/>
    <m/>
    <m/>
    <d v="2017-01-12T00:00:00"/>
    <m/>
    <n v="631.23019007862433"/>
    <x v="75"/>
    <m/>
    <n v="631.23019007862433"/>
    <n v="126.24603801572482"/>
    <n v="757.47622809434915"/>
  </r>
  <r>
    <x v="0"/>
    <m/>
    <m/>
    <m/>
    <d v="2017-01-15T00:00:00"/>
    <m/>
    <n v="549.2571368445889"/>
    <x v="76"/>
    <m/>
    <n v="549.2571368445889"/>
    <n v="109.85142736891771"/>
    <n v="659.10856421350661"/>
  </r>
  <r>
    <x v="0"/>
    <m/>
    <m/>
    <m/>
    <d v="2017-01-20T00:00:00"/>
    <m/>
    <n v="777.93429228243576"/>
    <x v="76"/>
    <m/>
    <n v="777.93429228243576"/>
    <n v="155.58685845648711"/>
    <n v="933.52115073892287"/>
  </r>
  <r>
    <x v="0"/>
    <m/>
    <m/>
    <m/>
    <d v="2017-01-20T00:00:00"/>
    <m/>
    <n v="182.3920902770073"/>
    <x v="77"/>
    <m/>
    <n v="182.3920902770073"/>
    <n v="36.478418055401448"/>
    <n v="218.87050833240875"/>
  </r>
  <r>
    <x v="0"/>
    <m/>
    <m/>
    <m/>
    <d v="2017-01-23T00:00:00"/>
    <m/>
    <n v="696.42252584615494"/>
    <x v="78"/>
    <m/>
    <n v="696.42252584615494"/>
    <n v="139.28450516923101"/>
    <n v="835.70703101538595"/>
  </r>
  <r>
    <x v="0"/>
    <m/>
    <m/>
    <m/>
    <d v="2017-01-25T00:00:00"/>
    <m/>
    <n v="229.74226422269163"/>
    <x v="76"/>
    <m/>
    <n v="229.74226422269163"/>
    <n v="45.948452844538338"/>
    <n v="275.69071706722997"/>
  </r>
  <r>
    <x v="0"/>
    <m/>
    <m/>
    <m/>
    <d v="2017-01-26T00:00:00"/>
    <m/>
    <n v="810.02809415841966"/>
    <x v="76"/>
    <m/>
    <n v="810.02809415841966"/>
    <n v="162.00561883168393"/>
    <n v="972.0337129901036"/>
  </r>
  <r>
    <x v="0"/>
    <m/>
    <m/>
    <m/>
    <d v="2017-02-02T00:00:00"/>
    <m/>
    <n v="119.89320880310305"/>
    <x v="79"/>
    <m/>
    <n v="119.89320880310305"/>
    <n v="23.978641760620604"/>
    <n v="143.87185056372365"/>
  </r>
  <r>
    <x v="0"/>
    <m/>
    <m/>
    <m/>
    <d v="2017-02-03T00:00:00"/>
    <m/>
    <n v="818.27643037535472"/>
    <x v="79"/>
    <m/>
    <n v="818.27643037535472"/>
    <n v="163.65528607507088"/>
    <n v="981.9317164504256"/>
  </r>
  <r>
    <x v="0"/>
    <m/>
    <m/>
    <m/>
    <d v="2017-02-03T00:00:00"/>
    <m/>
    <n v="67.104272130766418"/>
    <x v="80"/>
    <m/>
    <n v="67.104272130766418"/>
    <n v="13.420854426153284"/>
    <n v="80.525126556919702"/>
  </r>
  <r>
    <x v="0"/>
    <m/>
    <m/>
    <m/>
    <d v="2017-02-04T00:00:00"/>
    <m/>
    <n v="35.088418755588435"/>
    <x v="79"/>
    <m/>
    <n v="35.088418755588435"/>
    <n v="7.0176837511176871"/>
    <n v="42.106102506706122"/>
  </r>
  <r>
    <x v="0"/>
    <m/>
    <m/>
    <m/>
    <d v="2017-02-06T00:00:00"/>
    <m/>
    <n v="652.36042321755508"/>
    <x v="79"/>
    <m/>
    <n v="652.36042321755508"/>
    <n v="130.47208464351104"/>
    <n v="782.83250786106612"/>
  </r>
  <r>
    <x v="0"/>
    <m/>
    <m/>
    <m/>
    <d v="2017-02-06T00:00:00"/>
    <m/>
    <n v="529.95646800606983"/>
    <x v="79"/>
    <m/>
    <n v="529.95646800606983"/>
    <n v="105.9912936012139"/>
    <n v="635.94776160728372"/>
  </r>
  <r>
    <x v="0"/>
    <m/>
    <m/>
    <m/>
    <d v="2017-02-10T00:00:00"/>
    <m/>
    <n v="100.62078528187612"/>
    <x v="79"/>
    <m/>
    <n v="100.62078528187612"/>
    <n v="20.124157056375225"/>
    <n v="120.74494233825135"/>
  </r>
  <r>
    <x v="0"/>
    <m/>
    <m/>
    <m/>
    <d v="2017-02-22T00:00:00"/>
    <m/>
    <n v="91.713598448329492"/>
    <x v="79"/>
    <m/>
    <n v="91.713598448329492"/>
    <n v="18.342719689665898"/>
    <n v="110.05631813799539"/>
  </r>
  <r>
    <x v="0"/>
    <m/>
    <m/>
    <m/>
    <d v="2017-02-27T00:00:00"/>
    <m/>
    <n v="669.47075713544189"/>
    <x v="79"/>
    <m/>
    <n v="669.47075713544189"/>
    <n v="133.89415142708833"/>
    <n v="803.36490856253022"/>
  </r>
  <r>
    <x v="0"/>
    <m/>
    <m/>
    <m/>
    <d v="2017-02-28T00:00:00"/>
    <m/>
    <n v="307.52203672893154"/>
    <x v="81"/>
    <m/>
    <n v="307.52203672893154"/>
    <n v="61.504407345786319"/>
    <n v="369.02644407471786"/>
  </r>
  <r>
    <x v="0"/>
    <m/>
    <m/>
    <m/>
    <d v="2017-03-03T00:00:00"/>
    <m/>
    <n v="865.38272105364911"/>
    <x v="82"/>
    <m/>
    <n v="865.38272105364911"/>
    <n v="173.07654421072982"/>
    <n v="1038.4592652643789"/>
  </r>
  <r>
    <x v="0"/>
    <m/>
    <m/>
    <m/>
    <d v="2017-03-07T00:00:00"/>
    <m/>
    <n v="319.82855885054471"/>
    <x v="83"/>
    <m/>
    <n v="319.82855885054471"/>
    <n v="63.965711770108953"/>
    <n v="383.79427062065366"/>
  </r>
  <r>
    <x v="0"/>
    <m/>
    <m/>
    <m/>
    <d v="2017-03-17T00:00:00"/>
    <m/>
    <n v="506.84280730516764"/>
    <x v="84"/>
    <m/>
    <n v="506.84280730516764"/>
    <n v="101.36856146103355"/>
    <n v="608.21136876620119"/>
  </r>
  <r>
    <x v="0"/>
    <m/>
    <m/>
    <m/>
    <d v="2017-03-20T00:00:00"/>
    <m/>
    <n v="903.59115174961869"/>
    <x v="83"/>
    <m/>
    <n v="903.59115174961869"/>
    <n v="180.7182303499236"/>
    <n v="1084.3093820995423"/>
  </r>
  <r>
    <x v="0"/>
    <m/>
    <m/>
    <m/>
    <d v="2017-03-22T00:00:00"/>
    <m/>
    <n v="660.17146734768687"/>
    <x v="83"/>
    <m/>
    <n v="660.17146734768687"/>
    <n v="132.03429346953737"/>
    <n v="792.20576081722425"/>
  </r>
  <r>
    <x v="0"/>
    <m/>
    <m/>
    <m/>
    <d v="2017-03-27T00:00:00"/>
    <m/>
    <n v="392.49246662522387"/>
    <x v="83"/>
    <m/>
    <n v="392.49246662522387"/>
    <n v="78.498493325044763"/>
    <n v="470.99095995026863"/>
  </r>
  <r>
    <x v="0"/>
    <m/>
    <m/>
    <m/>
    <d v="2017-03-27T00:00:00"/>
    <m/>
    <n v="50.504709282897409"/>
    <x v="83"/>
    <m/>
    <n v="50.504709282897409"/>
    <n v="10.100941856579482"/>
    <n v="60.60565113947689"/>
  </r>
  <r>
    <x v="0"/>
    <m/>
    <m/>
    <m/>
    <d v="2017-03-31T00:00:00"/>
    <m/>
    <n v="366.60301313900499"/>
    <x v="85"/>
    <m/>
    <n v="366.60301313900499"/>
    <n v="73.320602627801009"/>
    <n v="439.92361576680599"/>
  </r>
  <r>
    <x v="0"/>
    <m/>
    <m/>
    <m/>
    <d v="2017-04-03T00:00:00"/>
    <m/>
    <n v="789.96530076883005"/>
    <x v="85"/>
    <m/>
    <n v="789.96530076883005"/>
    <n v="157.99306015376601"/>
    <n v="947.95836092259606"/>
  </r>
  <r>
    <x v="0"/>
    <m/>
    <m/>
    <m/>
    <d v="2017-04-08T00:00:00"/>
    <m/>
    <n v="744.57352868728879"/>
    <x v="85"/>
    <m/>
    <n v="744.57352868728879"/>
    <n v="148.91470573745778"/>
    <n v="893.48823442474657"/>
  </r>
  <r>
    <x v="0"/>
    <m/>
    <m/>
    <m/>
    <d v="2017-04-11T00:00:00"/>
    <m/>
    <n v="566.57023476899872"/>
    <x v="86"/>
    <m/>
    <n v="566.57023476899872"/>
    <n v="113.31404695379968"/>
    <n v="679.88428172279839"/>
  </r>
  <r>
    <x v="0"/>
    <m/>
    <m/>
    <m/>
    <d v="2017-04-12T00:00:00"/>
    <m/>
    <n v="781.41760998364452"/>
    <x v="87"/>
    <m/>
    <n v="781.41760998364452"/>
    <n v="156.28352199672884"/>
    <n v="937.70113198037336"/>
  </r>
  <r>
    <x v="0"/>
    <m/>
    <m/>
    <m/>
    <d v="2017-04-13T00:00:00"/>
    <m/>
    <n v="367.33414711011659"/>
    <x v="85"/>
    <m/>
    <n v="367.33414711011659"/>
    <n v="73.466829422023295"/>
    <n v="440.80097653213988"/>
  </r>
  <r>
    <x v="0"/>
    <m/>
    <m/>
    <m/>
    <d v="2017-04-13T00:00:00"/>
    <m/>
    <n v="373.38794400347683"/>
    <x v="88"/>
    <m/>
    <n v="373.38794400347683"/>
    <n v="74.677588800695332"/>
    <n v="448.06553280417216"/>
  </r>
  <r>
    <x v="0"/>
    <m/>
    <m/>
    <m/>
    <d v="2017-04-19T00:00:00"/>
    <m/>
    <n v="296.77515717091632"/>
    <x v="85"/>
    <m/>
    <n v="296.77515717091632"/>
    <n v="103.22484282908368"/>
    <n v="400"/>
  </r>
  <r>
    <x v="0"/>
    <m/>
    <m/>
    <m/>
    <d v="2017-04-19T00:00:00"/>
    <m/>
    <n v="328.65181775207566"/>
    <x v="88"/>
    <m/>
    <n v="328.65181775207566"/>
    <n v="65.73036355041512"/>
    <n v="394.38218130249078"/>
  </r>
  <r>
    <x v="0"/>
    <m/>
    <m/>
    <m/>
    <d v="2017-04-24T00:00:00"/>
    <m/>
    <n v="352.26119876005947"/>
    <x v="85"/>
    <m/>
    <n v="352.26119876005947"/>
    <n v="70.452239752011906"/>
    <n v="422.71343851207138"/>
  </r>
  <r>
    <x v="0"/>
    <m/>
    <m/>
    <m/>
    <d v="2017-04-27T00:00:00"/>
    <m/>
    <n v="837.87709309520869"/>
    <x v="88"/>
    <m/>
    <n v="837.87709309520869"/>
    <n v="167.57541861904167"/>
    <n v="1005.4525117142504"/>
  </r>
  <r>
    <x v="0"/>
    <m/>
    <m/>
    <m/>
    <d v="2017-05-03T00:00:00"/>
    <m/>
    <n v="431.89962463164022"/>
    <x v="89"/>
    <m/>
    <n v="431.89962463164022"/>
    <n v="86.379924926328044"/>
    <n v="518.27954955796827"/>
  </r>
  <r>
    <x v="0"/>
    <m/>
    <m/>
    <m/>
    <d v="2017-05-06T00:00:00"/>
    <m/>
    <n v="173.05637914924608"/>
    <x v="90"/>
    <m/>
    <n v="173.05637914924608"/>
    <n v="34.611275829849205"/>
    <n v="207.66765497909529"/>
  </r>
  <r>
    <x v="0"/>
    <m/>
    <m/>
    <m/>
    <d v="2017-05-15T00:00:00"/>
    <m/>
    <n v="837.42395019636854"/>
    <x v="91"/>
    <m/>
    <n v="837.42395019636854"/>
    <n v="167.48479003927366"/>
    <n v="1004.9087402356422"/>
  </r>
  <r>
    <x v="0"/>
    <m/>
    <m/>
    <m/>
    <d v="2017-05-15T00:00:00"/>
    <m/>
    <n v="389.91933671965785"/>
    <x v="90"/>
    <m/>
    <n v="389.91933671965785"/>
    <n v="77.983867343931536"/>
    <n v="467.90320406358938"/>
  </r>
  <r>
    <x v="0"/>
    <m/>
    <m/>
    <m/>
    <d v="2017-05-19T00:00:00"/>
    <m/>
    <n v="373.93554808912489"/>
    <x v="92"/>
    <m/>
    <n v="373.93554808912489"/>
    <n v="74.787109617824967"/>
    <n v="448.72265770694986"/>
  </r>
  <r>
    <x v="0"/>
    <m/>
    <m/>
    <m/>
    <d v="2017-05-19T00:00:00"/>
    <m/>
    <n v="704.41702283924542"/>
    <x v="90"/>
    <m/>
    <n v="704.41702283924542"/>
    <n v="140.88340456784908"/>
    <n v="845.3004274070945"/>
  </r>
  <r>
    <x v="0"/>
    <m/>
    <m/>
    <m/>
    <d v="2017-05-25T00:00:00"/>
    <m/>
    <n v="956.50126269068721"/>
    <x v="92"/>
    <m/>
    <n v="956.50126269068721"/>
    <n v="191.30025253813744"/>
    <n v="1147.8015152288247"/>
  </r>
  <r>
    <x v="0"/>
    <m/>
    <m/>
    <m/>
    <d v="2017-05-30T00:00:00"/>
    <m/>
    <n v="713.26105513004291"/>
    <x v="92"/>
    <m/>
    <n v="713.26105513004291"/>
    <n v="142.65221102600856"/>
    <n v="855.91326615605146"/>
  </r>
  <r>
    <x v="0"/>
    <m/>
    <m/>
    <m/>
    <d v="2017-05-31T00:00:00"/>
    <m/>
    <n v="418.16887377066922"/>
    <x v="90"/>
    <m/>
    <n v="418.16887377066922"/>
    <n v="83.63377475413381"/>
    <n v="501.80264852480303"/>
  </r>
  <r>
    <x v="0"/>
    <m/>
    <m/>
    <m/>
    <d v="2017-06-01T00:00:00"/>
    <m/>
    <n v="420.40474530814544"/>
    <x v="93"/>
    <m/>
    <n v="420.40474530814544"/>
    <n v="84.080949061629042"/>
    <n v="504.48569436977448"/>
  </r>
  <r>
    <x v="0"/>
    <m/>
    <m/>
    <m/>
    <d v="2017-06-01T00:00:00"/>
    <m/>
    <n v="646.50791226407932"/>
    <x v="93"/>
    <m/>
    <n v="646.50791226407932"/>
    <n v="129.30158245281586"/>
    <n v="775.80949471689519"/>
  </r>
  <r>
    <x v="0"/>
    <m/>
    <m/>
    <m/>
    <d v="2017-06-02T00:00:00"/>
    <m/>
    <n v="51.363595403842943"/>
    <x v="93"/>
    <m/>
    <n v="51.363595403842943"/>
    <n v="10.272719080768589"/>
    <n v="61.636314484611532"/>
  </r>
  <r>
    <x v="0"/>
    <m/>
    <m/>
    <m/>
    <d v="2017-06-04T00:00:00"/>
    <m/>
    <n v="639.82792630474569"/>
    <x v="94"/>
    <m/>
    <n v="639.82792630474569"/>
    <n v="127.96558526094907"/>
    <n v="767.79351156569476"/>
  </r>
  <r>
    <x v="0"/>
    <m/>
    <m/>
    <m/>
    <d v="2017-06-07T00:00:00"/>
    <m/>
    <n v="44.120750633950934"/>
    <x v="93"/>
    <m/>
    <n v="44.120750633950934"/>
    <n v="8.8241501267901867"/>
    <n v="52.94490076074112"/>
  </r>
  <r>
    <x v="0"/>
    <m/>
    <m/>
    <m/>
    <d v="2017-06-09T00:00:00"/>
    <m/>
    <n v="929.44747898751132"/>
    <x v="92"/>
    <m/>
    <n v="929.44747898751132"/>
    <n v="185.88949579750226"/>
    <n v="1115.3369747850136"/>
  </r>
  <r>
    <x v="0"/>
    <m/>
    <m/>
    <m/>
    <d v="2017-06-09T00:00:00"/>
    <m/>
    <n v="800.27654148479144"/>
    <x v="93"/>
    <m/>
    <n v="800.27654148479144"/>
    <n v="160.05530829695829"/>
    <n v="960.33184978174972"/>
  </r>
  <r>
    <x v="0"/>
    <m/>
    <m/>
    <m/>
    <d v="2017-06-10T00:00:00"/>
    <m/>
    <n v="972.53782902135515"/>
    <x v="93"/>
    <m/>
    <n v="972.53782902135515"/>
    <n v="194.50756580427094"/>
    <n v="1167.0453948256261"/>
  </r>
  <r>
    <x v="0"/>
    <m/>
    <m/>
    <m/>
    <d v="2017-06-14T00:00:00"/>
    <m/>
    <n v="582.4622247904507"/>
    <x v="93"/>
    <m/>
    <n v="582.4622247904507"/>
    <n v="116.49244495809012"/>
    <n v="698.95466974854082"/>
  </r>
  <r>
    <x v="0"/>
    <m/>
    <m/>
    <m/>
    <d v="2017-05-15T00:00:00"/>
    <m/>
    <n v="144.01128138863939"/>
    <x v="93"/>
    <m/>
    <n v="144.01128138863939"/>
    <n v="28.802256277727878"/>
    <n v="172.81353766636727"/>
  </r>
  <r>
    <x v="0"/>
    <m/>
    <m/>
    <m/>
    <d v="2017-06-19T00:00:00"/>
    <m/>
    <n v="74.563564269526822"/>
    <x v="93"/>
    <m/>
    <n v="74.563564269526822"/>
    <n v="14.912712853905361"/>
    <n v="89.4762771234321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rowHeaderCaption="Date travail fait">
  <location ref="A3:D9" firstHeaderRow="1" firstDataRow="2" firstDataCol="1" rowPageCount="1" colPageCount="1"/>
  <pivotFields count="16">
    <pivotField axis="axisPage" showAll="0">
      <items count="53">
        <item m="1" x="12"/>
        <item m="1" x="31"/>
        <item m="1" x="32"/>
        <item m="1" x="42"/>
        <item m="1" x="22"/>
        <item m="1" x="17"/>
        <item m="1" x="8"/>
        <item m="1" x="50"/>
        <item m="1" x="23"/>
        <item m="1" x="30"/>
        <item m="1" x="40"/>
        <item m="1" x="11"/>
        <item m="1" x="18"/>
        <item m="1" x="49"/>
        <item m="1" x="15"/>
        <item m="1" x="36"/>
        <item m="1" x="21"/>
        <item m="1" x="43"/>
        <item m="1" x="39"/>
        <item m="1" x="6"/>
        <item m="1" x="48"/>
        <item m="1" x="38"/>
        <item m="1" x="26"/>
        <item m="1" x="24"/>
        <item m="1" x="28"/>
        <item m="1" x="9"/>
        <item m="1" x="25"/>
        <item m="1" x="34"/>
        <item m="1" x="35"/>
        <item m="1" x="47"/>
        <item m="1" x="16"/>
        <item m="1" x="4"/>
        <item m="1" x="20"/>
        <item m="1" x="3"/>
        <item m="1" x="19"/>
        <item m="1" x="46"/>
        <item m="1" x="37"/>
        <item m="1" x="44"/>
        <item m="1" x="33"/>
        <item m="1" x="29"/>
        <item m="1" x="13"/>
        <item m="1" x="27"/>
        <item m="1" x="7"/>
        <item m="1" x="51"/>
        <item m="1" x="5"/>
        <item m="1" x="10"/>
        <item m="1" x="45"/>
        <item m="1" x="14"/>
        <item m="1" x="41"/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numFmtId="44" showAll="0"/>
    <pivotField numFmtId="44"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axis="axisRow" showAll="0" defaultSubtotal="0">
      <items count="5">
        <item sd="0" x="0"/>
        <item sd="0" x="1"/>
        <item sd="0" x="2"/>
        <item sd="0" x="3"/>
        <item x="4"/>
      </items>
    </pivotField>
  </pivotFields>
  <rowFields count="2">
    <field x="15"/>
    <field x="7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0" hier="-1"/>
  </pageFields>
  <dataFields count="3">
    <dataField name="% HT facturé" fld="9" showDataAs="percentOfTotal" baseField="0" baseItem="0" numFmtId="10"/>
    <dataField name="H.T facturé" fld="9" baseField="0" baseItem="0" numFmtId="44"/>
    <dataField name="Moyenne de HT facturé" fld="9" subtotal="average" baseField="0" baseItem="0" numFmtId="2"/>
  </dataFields>
  <formats count="7">
    <format dxfId="2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0">
      <pivotArea field="4" grandRow="1" outline="0" collapsedLevelsAreSubtotals="1">
        <references count="1">
          <reference field="4294967294" count="1" selected="0">
            <x v="1"/>
          </reference>
        </references>
      </pivotArea>
    </format>
    <format dxfId="1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8">
      <pivotArea type="topRight" dataOnly="0" labelOnly="1" outline="0" fieldPosition="0"/>
    </format>
    <format dxfId="1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5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pivotTableStyleInfo name="PivotStyleLight16" showRowHeaders="1" showColHeaders="1" showRowStripes="0" showColStripes="0" showLastColumn="1"/>
  <filters count="1">
    <filter fld="4" type="dateNewerThan" evalOrder="-1" id="6">
      <autoFilter ref="A1">
        <filterColumn colId="0">
          <customFilters>
            <customFilter operator="greaterThan" val="42210"/>
          </customFilters>
        </filterColumn>
      </autoFilter>
    </filter>
  </filters>
</pivotTableDefinition>
</file>

<file path=xl/tables/table1.xml><?xml version="1.0" encoding="utf-8"?>
<table xmlns="http://schemas.openxmlformats.org/spreadsheetml/2006/main" id="4" name="Tableau4" displayName="Tableau4" ref="A1:L278" totalsRowShown="0">
  <autoFilter ref="A1:L278">
    <filterColumn colId="0"/>
    <filterColumn colId="1"/>
    <filterColumn colId="2"/>
    <filterColumn colId="4"/>
    <filterColumn colId="5"/>
    <filterColumn colId="7"/>
    <filterColumn colId="8"/>
    <filterColumn colId="9"/>
    <filterColumn colId="10"/>
    <filterColumn colId="11"/>
  </autoFilter>
  <sortState ref="A213:P275">
    <sortCondition ref="E1:E275"/>
  </sortState>
  <tableColumns count="12">
    <tableColumn id="1" name="Client"/>
    <tableColumn id="2" name="Quoi"/>
    <tableColumn id="7" name="Quoi 2" dataDxfId="29" dataCellStyle="Monétaire"/>
    <tableColumn id="3" name="chantier"/>
    <tableColumn id="5" name="Date travail fait" dataDxfId="28"/>
    <tableColumn id="8" name="Nota :" dataDxfId="27"/>
    <tableColumn id="4" name="HT estimé" dataCellStyle="Monétaire">
      <calculatedColumnFormula>RAND()*1000</calculatedColumnFormula>
    </tableColumn>
    <tableColumn id="6" name="Date Facture faite" dataDxfId="26"/>
    <tableColumn id="11" name="N° Fature" dataDxfId="25" dataCellStyle="Monétaire"/>
    <tableColumn id="9" name="HT facturé" dataDxfId="24" dataCellStyle="Monétaire">
      <calculatedColumnFormula>Tableau4[[#This Row],[HT estimé]]</calculatedColumnFormula>
    </tableColumn>
    <tableColumn id="12" name="TVA" dataDxfId="23" dataCellStyle="Monétaire">
      <calculatedColumnFormula>Tableau4[[#This Row],[TTC]]-Tableau4[[#This Row],[HT facturé]]</calculatedColumnFormula>
    </tableColumn>
    <tableColumn id="13" name="TTC" dataDxfId="22" dataCellStyle="Monétaire">
      <calculatedColumnFormula>Tableau4[[#This Row],[HT facturé]]*1.2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00"/>
    <pageSetUpPr fitToPage="1"/>
  </sheetPr>
  <dimension ref="A1:M278"/>
  <sheetViews>
    <sheetView showGridLines="0" topLeftCell="A58" workbookViewId="0">
      <pane xSplit="1" topLeftCell="D1" activePane="topRight" state="frozen"/>
      <selection pane="topRight" activeCell="Q14" sqref="Q14"/>
    </sheetView>
  </sheetViews>
  <sheetFormatPr baseColWidth="10" defaultRowHeight="15"/>
  <cols>
    <col min="1" max="1" width="27.5703125" bestFit="1" customWidth="1"/>
    <col min="2" max="2" width="32.28515625" customWidth="1"/>
    <col min="3" max="3" width="10.42578125" style="4" customWidth="1"/>
    <col min="4" max="4" width="25.42578125" customWidth="1"/>
    <col min="5" max="5" width="16.85546875" customWidth="1"/>
    <col min="6" max="6" width="23.85546875" style="10" customWidth="1"/>
    <col min="7" max="7" width="13.5703125" style="4" customWidth="1"/>
    <col min="8" max="8" width="21.42578125" style="1" customWidth="1"/>
    <col min="9" max="9" width="13.85546875" style="16" customWidth="1"/>
    <col min="10" max="10" width="14.5703125" customWidth="1"/>
    <col min="11" max="11" width="9.42578125" customWidth="1"/>
    <col min="12" max="12" width="10.85546875" customWidth="1"/>
    <col min="13" max="13" width="18.5703125" bestFit="1" customWidth="1"/>
    <col min="15" max="15" width="13" bestFit="1" customWidth="1"/>
  </cols>
  <sheetData>
    <row r="1" spans="1:12">
      <c r="A1" s="62" t="s">
        <v>0</v>
      </c>
      <c r="B1" t="s">
        <v>1</v>
      </c>
      <c r="C1" s="4" t="s">
        <v>4</v>
      </c>
      <c r="D1" t="s">
        <v>2</v>
      </c>
      <c r="E1" t="s">
        <v>3</v>
      </c>
      <c r="F1" s="13" t="s">
        <v>5</v>
      </c>
      <c r="G1" s="4" t="s">
        <v>9</v>
      </c>
      <c r="H1" s="34" t="s">
        <v>13</v>
      </c>
      <c r="I1" s="14" t="s">
        <v>6</v>
      </c>
      <c r="J1" s="5" t="s">
        <v>10</v>
      </c>
      <c r="K1" s="5" t="s">
        <v>7</v>
      </c>
      <c r="L1" s="5" t="s">
        <v>8</v>
      </c>
    </row>
    <row r="2" spans="1:12">
      <c r="A2" s="3" t="s">
        <v>22</v>
      </c>
      <c r="B2" s="3"/>
      <c r="C2" s="7"/>
      <c r="D2" s="3"/>
      <c r="E2" s="2">
        <v>42038</v>
      </c>
      <c r="F2" s="12"/>
      <c r="G2" s="6">
        <f ca="1">RAND()*1000</f>
        <v>225.95487458098319</v>
      </c>
      <c r="H2" s="33">
        <v>42064</v>
      </c>
      <c r="I2" s="61"/>
      <c r="J2" s="9">
        <f ca="1">Tableau4[[#This Row],[HT estimé]]</f>
        <v>225.95487458098319</v>
      </c>
      <c r="K2" s="9">
        <f ca="1">Tableau4[[#This Row],[TTC]]-Tableau4[[#This Row],[HT facturé]]</f>
        <v>45.190974916196637</v>
      </c>
      <c r="L2" s="9">
        <f ca="1">Tableau4[[#This Row],[HT facturé]]*1.2</f>
        <v>271.14584949717982</v>
      </c>
    </row>
    <row r="3" spans="1:12">
      <c r="A3" s="3" t="s">
        <v>23</v>
      </c>
      <c r="B3" s="3"/>
      <c r="C3" s="7"/>
      <c r="D3" s="3"/>
      <c r="E3" s="2">
        <v>42053</v>
      </c>
      <c r="F3" s="12"/>
      <c r="G3" s="6">
        <f t="shared" ref="G3:G66" ca="1" si="0">RAND()*1000</f>
        <v>272.97652722857538</v>
      </c>
      <c r="H3" s="33">
        <v>42064</v>
      </c>
      <c r="I3" s="61"/>
      <c r="J3" s="9">
        <f ca="1">Tableau4[[#This Row],[HT estimé]]</f>
        <v>272.97652722857538</v>
      </c>
      <c r="K3" s="9">
        <f ca="1">Tableau4[[#This Row],[TTC]]-Tableau4[[#This Row],[HT facturé]]</f>
        <v>54.595305445715042</v>
      </c>
      <c r="L3" s="9">
        <f ca="1">Tableau4[[#This Row],[HT facturé]]*1.2</f>
        <v>327.57183267429042</v>
      </c>
    </row>
    <row r="4" spans="1:12">
      <c r="A4" s="3" t="s">
        <v>24</v>
      </c>
      <c r="B4" s="3"/>
      <c r="C4" s="6"/>
      <c r="D4" s="3"/>
      <c r="E4" s="2">
        <v>42057</v>
      </c>
      <c r="F4" s="12"/>
      <c r="G4" s="6">
        <f t="shared" ca="1" si="0"/>
        <v>914.47181808947266</v>
      </c>
      <c r="H4" s="33">
        <v>42065</v>
      </c>
      <c r="I4" s="61"/>
      <c r="J4" s="9">
        <f ca="1">Tableau4[[#This Row],[HT estimé]]</f>
        <v>914.47181808947266</v>
      </c>
      <c r="K4" s="8">
        <f ca="1">Tableau4[[#This Row],[TTC]]-Tableau4[[#This Row],[HT facturé]]</f>
        <v>182.89436361789444</v>
      </c>
      <c r="L4" s="8">
        <f ca="1">Tableau4[[#This Row],[HT facturé]]*1.2</f>
        <v>1097.3661817073671</v>
      </c>
    </row>
    <row r="5" spans="1:12">
      <c r="A5" s="3" t="s">
        <v>22</v>
      </c>
      <c r="B5" s="3"/>
      <c r="C5" s="6"/>
      <c r="D5" s="3"/>
      <c r="E5" s="2">
        <v>42061</v>
      </c>
      <c r="F5" s="12"/>
      <c r="G5" s="6">
        <f t="shared" ca="1" si="0"/>
        <v>459.15231828252547</v>
      </c>
      <c r="H5" s="33">
        <v>42064</v>
      </c>
      <c r="I5" s="61"/>
      <c r="J5" s="9">
        <f ca="1">Tableau4[[#This Row],[HT estimé]]</f>
        <v>459.15231828252547</v>
      </c>
      <c r="K5" s="19">
        <f ca="1">Tableau4[[#This Row],[TTC]]-Tableau4[[#This Row],[HT facturé]]</f>
        <v>91.830463656505117</v>
      </c>
      <c r="L5" s="19">
        <f ca="1">Tableau4[[#This Row],[HT facturé]]*1.2</f>
        <v>550.98278193903059</v>
      </c>
    </row>
    <row r="6" spans="1:12">
      <c r="A6" s="3" t="s">
        <v>23</v>
      </c>
      <c r="B6" s="3"/>
      <c r="C6" s="6"/>
      <c r="D6" s="3"/>
      <c r="E6" s="2">
        <v>42068</v>
      </c>
      <c r="F6" s="12"/>
      <c r="G6" s="6">
        <f t="shared" ca="1" si="0"/>
        <v>263.26785578643097</v>
      </c>
      <c r="H6" s="33">
        <v>42100</v>
      </c>
      <c r="I6" s="61"/>
      <c r="J6" s="9">
        <f ca="1">Tableau4[[#This Row],[HT estimé]]</f>
        <v>263.26785578643097</v>
      </c>
      <c r="K6" s="19">
        <f ca="1">Tableau4[[#This Row],[TTC]]-Tableau4[[#This Row],[HT facturé]]</f>
        <v>52.653571157286194</v>
      </c>
      <c r="L6" s="19">
        <f ca="1">Tableau4[[#This Row],[HT facturé]]*1.2</f>
        <v>315.92142694371717</v>
      </c>
    </row>
    <row r="7" spans="1:12">
      <c r="A7" s="3" t="s">
        <v>24</v>
      </c>
      <c r="B7" s="3"/>
      <c r="C7" s="6"/>
      <c r="D7" s="3"/>
      <c r="E7" s="2">
        <v>42073</v>
      </c>
      <c r="F7" s="12"/>
      <c r="G7" s="6">
        <f t="shared" ca="1" si="0"/>
        <v>550.14454564111691</v>
      </c>
      <c r="H7" s="33">
        <v>42100</v>
      </c>
      <c r="I7" s="61"/>
      <c r="J7" s="9">
        <f ca="1">Tableau4[[#This Row],[HT estimé]]</f>
        <v>550.14454564111691</v>
      </c>
      <c r="K7" s="19">
        <f ca="1">Tableau4[[#This Row],[TTC]]-Tableau4[[#This Row],[HT facturé]]</f>
        <v>110.0289091282234</v>
      </c>
      <c r="L7" s="19">
        <f ca="1">Tableau4[[#This Row],[HT facturé]]*1.2</f>
        <v>660.17345476934031</v>
      </c>
    </row>
    <row r="8" spans="1:12">
      <c r="A8" s="3" t="s">
        <v>22</v>
      </c>
      <c r="B8" s="3"/>
      <c r="C8" s="6"/>
      <c r="D8" s="3"/>
      <c r="E8" s="2">
        <v>42079</v>
      </c>
      <c r="F8" s="12"/>
      <c r="G8" s="6">
        <f t="shared" ca="1" si="0"/>
        <v>584.86378276754886</v>
      </c>
      <c r="H8" s="33">
        <v>42075</v>
      </c>
      <c r="I8" s="61"/>
      <c r="J8" s="9">
        <f ca="1">Tableau4[[#This Row],[HT estimé]]</f>
        <v>584.86378276754886</v>
      </c>
      <c r="K8" s="19">
        <f ca="1">Tableau4[[#This Row],[TTC]]-Tableau4[[#This Row],[HT facturé]]</f>
        <v>116.97275655350973</v>
      </c>
      <c r="L8" s="19">
        <f ca="1">Tableau4[[#This Row],[HT facturé]]*1.2</f>
        <v>701.83653932105858</v>
      </c>
    </row>
    <row r="9" spans="1:12">
      <c r="A9" s="3" t="s">
        <v>23</v>
      </c>
      <c r="B9" s="3"/>
      <c r="C9" s="6"/>
      <c r="D9" s="3"/>
      <c r="E9" s="2">
        <v>42086</v>
      </c>
      <c r="F9" s="12"/>
      <c r="G9" s="6">
        <f t="shared" ca="1" si="0"/>
        <v>383.55886234889925</v>
      </c>
      <c r="H9" s="33">
        <v>42099</v>
      </c>
      <c r="I9" s="61"/>
      <c r="J9" s="9">
        <f ca="1">Tableau4[[#This Row],[HT estimé]]</f>
        <v>383.55886234889925</v>
      </c>
      <c r="K9" s="19">
        <f ca="1">Tableau4[[#This Row],[TTC]]-Tableau4[[#This Row],[HT facturé]]</f>
        <v>76.711772469779817</v>
      </c>
      <c r="L9" s="19">
        <f ca="1">Tableau4[[#This Row],[HT facturé]]*1.2</f>
        <v>460.27063481867907</v>
      </c>
    </row>
    <row r="10" spans="1:12">
      <c r="A10" s="3" t="s">
        <v>24</v>
      </c>
      <c r="B10" s="3"/>
      <c r="C10" s="6"/>
      <c r="D10" s="3"/>
      <c r="E10" s="2">
        <v>42087</v>
      </c>
      <c r="F10" s="21"/>
      <c r="G10" s="6">
        <f t="shared" ca="1" si="0"/>
        <v>690.7569430229712</v>
      </c>
      <c r="H10" s="33">
        <v>42099</v>
      </c>
      <c r="I10" s="61"/>
      <c r="J10" s="9">
        <f ca="1">Tableau4[[#This Row],[HT estimé]]</f>
        <v>690.7569430229712</v>
      </c>
      <c r="K10" s="19">
        <f ca="1">Tableau4[[#This Row],[TTC]]-Tableau4[[#This Row],[HT facturé]]</f>
        <v>138.15138860459422</v>
      </c>
      <c r="L10" s="19">
        <f ca="1">Tableau4[[#This Row],[HT facturé]]*1.2</f>
        <v>828.90833162756542</v>
      </c>
    </row>
    <row r="11" spans="1:12">
      <c r="A11" s="3" t="s">
        <v>22</v>
      </c>
      <c r="B11" s="3"/>
      <c r="C11" s="6"/>
      <c r="D11" s="3"/>
      <c r="E11" s="2">
        <v>42087</v>
      </c>
      <c r="F11" s="12"/>
      <c r="G11" s="6">
        <f t="shared" ca="1" si="0"/>
        <v>283.94870806502314</v>
      </c>
      <c r="H11" s="33">
        <v>42099</v>
      </c>
      <c r="I11" s="61"/>
      <c r="J11" s="9">
        <f ca="1">Tableau4[[#This Row],[HT estimé]]</f>
        <v>283.94870806502314</v>
      </c>
      <c r="K11" s="19">
        <f ca="1">Tableau4[[#This Row],[TTC]]-Tableau4[[#This Row],[HT facturé]]</f>
        <v>56.789741613004594</v>
      </c>
      <c r="L11" s="19">
        <f ca="1">Tableau4[[#This Row],[HT facturé]]*1.2</f>
        <v>340.73844967802773</v>
      </c>
    </row>
    <row r="12" spans="1:12">
      <c r="A12" s="3" t="s">
        <v>23</v>
      </c>
      <c r="B12" s="3"/>
      <c r="C12" s="6"/>
      <c r="D12" s="3"/>
      <c r="E12" s="2">
        <v>42088</v>
      </c>
      <c r="F12" s="12"/>
      <c r="G12" s="6">
        <f t="shared" ca="1" si="0"/>
        <v>398.46658050268059</v>
      </c>
      <c r="H12" s="33">
        <v>42099</v>
      </c>
      <c r="I12" s="61"/>
      <c r="J12" s="9">
        <f ca="1">Tableau4[[#This Row],[HT estimé]]</f>
        <v>398.46658050268059</v>
      </c>
      <c r="K12" s="19">
        <f ca="1">Tableau4[[#This Row],[TTC]]-Tableau4[[#This Row],[HT facturé]]</f>
        <v>79.693316100536094</v>
      </c>
      <c r="L12" s="19">
        <f ca="1">Tableau4[[#This Row],[HT facturé]]*1.2</f>
        <v>478.15989660321668</v>
      </c>
    </row>
    <row r="13" spans="1:12">
      <c r="A13" s="3" t="s">
        <v>24</v>
      </c>
      <c r="B13" s="3"/>
      <c r="C13" s="22"/>
      <c r="D13" s="3"/>
      <c r="E13" s="2">
        <v>42095</v>
      </c>
      <c r="F13" s="23"/>
      <c r="G13" s="6">
        <f t="shared" ca="1" si="0"/>
        <v>407.56197022585019</v>
      </c>
      <c r="H13" s="33">
        <v>42128</v>
      </c>
      <c r="I13" s="61"/>
      <c r="J13" s="9">
        <f ca="1">Tableau4[[#This Row],[HT estimé]]</f>
        <v>407.56197022585019</v>
      </c>
      <c r="K13" s="24">
        <f ca="1">Tableau4[[#This Row],[TTC]]-Tableau4[[#This Row],[HT facturé]]</f>
        <v>81.512394045170026</v>
      </c>
      <c r="L13" s="24">
        <f ca="1">Tableau4[[#This Row],[HT facturé]]*1.2</f>
        <v>489.07436427102022</v>
      </c>
    </row>
    <row r="14" spans="1:12">
      <c r="A14" s="3" t="s">
        <v>22</v>
      </c>
      <c r="B14" s="3"/>
      <c r="C14" s="22"/>
      <c r="D14" s="3"/>
      <c r="E14" s="2">
        <v>42095</v>
      </c>
      <c r="F14" s="23"/>
      <c r="G14" s="6">
        <f t="shared" ca="1" si="0"/>
        <v>764.42441557289169</v>
      </c>
      <c r="H14" s="33">
        <v>42128</v>
      </c>
      <c r="I14" s="61"/>
      <c r="J14" s="9">
        <f ca="1">Tableau4[[#This Row],[HT estimé]]</f>
        <v>764.42441557289169</v>
      </c>
      <c r="K14" s="24">
        <f ca="1">Tableau4[[#This Row],[TTC]]-Tableau4[[#This Row],[HT facturé]]</f>
        <v>152.88488311457832</v>
      </c>
      <c r="L14" s="24">
        <f ca="1">Tableau4[[#This Row],[HT facturé]]*1.2</f>
        <v>917.30929868747</v>
      </c>
    </row>
    <row r="15" spans="1:12">
      <c r="A15" s="3" t="s">
        <v>23</v>
      </c>
      <c r="B15" s="3"/>
      <c r="C15" s="6"/>
      <c r="D15" s="3"/>
      <c r="E15" s="2">
        <v>42096</v>
      </c>
      <c r="F15" s="21"/>
      <c r="G15" s="6">
        <f t="shared" ca="1" si="0"/>
        <v>137.96385223289676</v>
      </c>
      <c r="H15" s="33">
        <v>42128</v>
      </c>
      <c r="I15" s="61"/>
      <c r="J15" s="9">
        <f ca="1">Tableau4[[#This Row],[HT estimé]]</f>
        <v>137.96385223289676</v>
      </c>
      <c r="K15" s="19">
        <f ca="1">Tableau4[[#This Row],[TTC]]-Tableau4[[#This Row],[HT facturé]]</f>
        <v>27.592770446579351</v>
      </c>
      <c r="L15" s="19">
        <f ca="1">Tableau4[[#This Row],[HT facturé]]*1.2</f>
        <v>165.55662267947611</v>
      </c>
    </row>
    <row r="16" spans="1:12">
      <c r="A16" s="3" t="s">
        <v>24</v>
      </c>
      <c r="B16" s="3"/>
      <c r="C16" s="6"/>
      <c r="D16" s="3"/>
      <c r="E16" s="2">
        <v>42102</v>
      </c>
      <c r="F16" s="21"/>
      <c r="G16" s="6">
        <f t="shared" ca="1" si="0"/>
        <v>784.72943226327811</v>
      </c>
      <c r="H16" s="33">
        <v>42128</v>
      </c>
      <c r="I16" s="61"/>
      <c r="J16" s="9">
        <f ca="1">Tableau4[[#This Row],[HT estimé]]</f>
        <v>784.72943226327811</v>
      </c>
      <c r="K16" s="19">
        <f ca="1">Tableau4[[#This Row],[TTC]]-Tableau4[[#This Row],[HT facturé]]</f>
        <v>156.9458864526556</v>
      </c>
      <c r="L16" s="19">
        <f ca="1">Tableau4[[#This Row],[HT facturé]]*1.2</f>
        <v>941.67531871593371</v>
      </c>
    </row>
    <row r="17" spans="1:12">
      <c r="A17" s="3" t="s">
        <v>22</v>
      </c>
      <c r="B17" s="3"/>
      <c r="C17" s="6"/>
      <c r="D17" s="3"/>
      <c r="E17" s="2">
        <v>42110</v>
      </c>
      <c r="F17" s="12"/>
      <c r="G17" s="6">
        <f t="shared" ca="1" si="0"/>
        <v>846.48960947379965</v>
      </c>
      <c r="H17" s="33">
        <v>42110</v>
      </c>
      <c r="I17" s="61"/>
      <c r="J17" s="9">
        <f ca="1">Tableau4[[#This Row],[HT estimé]]</f>
        <v>846.48960947379965</v>
      </c>
      <c r="K17" s="19">
        <f ca="1">Tableau4[[#This Row],[TTC]]-Tableau4[[#This Row],[HT facturé]]</f>
        <v>169.29792189475984</v>
      </c>
      <c r="L17" s="19">
        <f ca="1">Tableau4[[#This Row],[HT facturé]]*1.2</f>
        <v>1015.7875313685595</v>
      </c>
    </row>
    <row r="18" spans="1:12">
      <c r="A18" s="3" t="s">
        <v>23</v>
      </c>
      <c r="B18" s="3"/>
      <c r="C18" s="6"/>
      <c r="D18" s="3"/>
      <c r="E18" s="2">
        <v>42112</v>
      </c>
      <c r="F18" s="12"/>
      <c r="G18" s="6">
        <f t="shared" ca="1" si="0"/>
        <v>592.68046795196244</v>
      </c>
      <c r="H18" s="33">
        <v>42112</v>
      </c>
      <c r="I18" s="61"/>
      <c r="J18" s="9">
        <f ca="1">Tableau4[[#This Row],[HT estimé]]</f>
        <v>592.68046795196244</v>
      </c>
      <c r="K18" s="19">
        <f ca="1">Tableau4[[#This Row],[TTC]]-Tableau4[[#This Row],[HT facturé]]</f>
        <v>118.53609359039251</v>
      </c>
      <c r="L18" s="19">
        <f ca="1">Tableau4[[#This Row],[HT facturé]]*1.2</f>
        <v>711.21656154235495</v>
      </c>
    </row>
    <row r="19" spans="1:12">
      <c r="A19" s="3" t="s">
        <v>24</v>
      </c>
      <c r="B19" s="3"/>
      <c r="C19" s="6"/>
      <c r="D19" s="3"/>
      <c r="E19" s="2">
        <v>42114</v>
      </c>
      <c r="F19" s="12"/>
      <c r="G19" s="6">
        <f t="shared" ca="1" si="0"/>
        <v>764.56894100149066</v>
      </c>
      <c r="H19" s="33">
        <v>42115</v>
      </c>
      <c r="I19" s="61"/>
      <c r="J19" s="9">
        <f ca="1">Tableau4[[#This Row],[HT estimé]]</f>
        <v>764.56894100149066</v>
      </c>
      <c r="K19" s="19">
        <f ca="1">Tableau4[[#This Row],[TTC]]-Tableau4[[#This Row],[HT facturé]]</f>
        <v>152.91378820029809</v>
      </c>
      <c r="L19" s="19">
        <f ca="1">Tableau4[[#This Row],[HT facturé]]*1.2</f>
        <v>917.48272920178874</v>
      </c>
    </row>
    <row r="20" spans="1:12">
      <c r="A20" s="3" t="s">
        <v>22</v>
      </c>
      <c r="B20" s="3"/>
      <c r="C20" s="22"/>
      <c r="D20" s="3"/>
      <c r="E20" s="2">
        <v>42128</v>
      </c>
      <c r="F20" s="23"/>
      <c r="G20" s="6">
        <f t="shared" ca="1" si="0"/>
        <v>490.89447863171375</v>
      </c>
      <c r="H20" s="33">
        <v>42157</v>
      </c>
      <c r="I20" s="61"/>
      <c r="J20" s="9">
        <f ca="1">Tableau4[[#This Row],[HT estimé]]</f>
        <v>490.89447863171375</v>
      </c>
      <c r="K20" s="42">
        <f ca="1">Tableau4[[#This Row],[TTC]]-Tableau4[[#This Row],[HT facturé]]</f>
        <v>98.178895726342773</v>
      </c>
      <c r="L20" s="42">
        <f ca="1">Tableau4[[#This Row],[HT facturé]]*1.2</f>
        <v>589.07337435805653</v>
      </c>
    </row>
    <row r="21" spans="1:12">
      <c r="A21" s="3" t="s">
        <v>23</v>
      </c>
      <c r="B21" s="3"/>
      <c r="C21" s="6"/>
      <c r="D21" s="3"/>
      <c r="E21" s="2">
        <v>42130</v>
      </c>
      <c r="F21" s="21"/>
      <c r="G21" s="6">
        <f t="shared" ca="1" si="0"/>
        <v>718.42416464109476</v>
      </c>
      <c r="H21" s="33">
        <v>42157</v>
      </c>
      <c r="I21" s="61"/>
      <c r="J21" s="9">
        <f ca="1">Tableau4[[#This Row],[HT estimé]]</f>
        <v>718.42416464109476</v>
      </c>
      <c r="K21" s="41">
        <f ca="1">Tableau4[[#This Row],[TTC]]-Tableau4[[#This Row],[HT facturé]]</f>
        <v>143.68483292821895</v>
      </c>
      <c r="L21" s="41">
        <f ca="1">Tableau4[[#This Row],[HT facturé]]*1.2</f>
        <v>862.10899756931371</v>
      </c>
    </row>
    <row r="22" spans="1:12">
      <c r="A22" s="3" t="s">
        <v>24</v>
      </c>
      <c r="B22" s="3"/>
      <c r="C22" s="6"/>
      <c r="D22" s="3"/>
      <c r="E22" s="2">
        <v>42136</v>
      </c>
      <c r="F22" s="21"/>
      <c r="G22" s="6">
        <f t="shared" ca="1" si="0"/>
        <v>696.26967316519335</v>
      </c>
      <c r="H22" s="33">
        <v>42157</v>
      </c>
      <c r="I22" s="61"/>
      <c r="J22" s="9">
        <f ca="1">Tableau4[[#This Row],[HT estimé]]</f>
        <v>696.26967316519335</v>
      </c>
      <c r="K22" s="41">
        <f ca="1">Tableau4[[#This Row],[TTC]]-Tableau4[[#This Row],[HT facturé]]</f>
        <v>139.25393463303863</v>
      </c>
      <c r="L22" s="41">
        <f ca="1">Tableau4[[#This Row],[HT facturé]]*1.2</f>
        <v>835.52360779823198</v>
      </c>
    </row>
    <row r="23" spans="1:12">
      <c r="A23" s="3" t="s">
        <v>22</v>
      </c>
      <c r="B23" s="3"/>
      <c r="C23" s="6"/>
      <c r="D23" s="3"/>
      <c r="E23" s="2">
        <v>42144</v>
      </c>
      <c r="F23" s="12"/>
      <c r="G23" s="6">
        <f t="shared" ca="1" si="0"/>
        <v>970.72613925730968</v>
      </c>
      <c r="H23" s="33">
        <v>42145</v>
      </c>
      <c r="I23" s="61"/>
      <c r="J23" s="9">
        <f ca="1">Tableau4[[#This Row],[HT estimé]]</f>
        <v>970.72613925730968</v>
      </c>
      <c r="K23" s="19">
        <f ca="1">Tableau4[[#This Row],[TTC]]-Tableau4[[#This Row],[HT facturé]]</f>
        <v>194.14522785146198</v>
      </c>
      <c r="L23" s="19">
        <f ca="1">Tableau4[[#This Row],[HT facturé]]*1.2</f>
        <v>1164.8713671087717</v>
      </c>
    </row>
    <row r="24" spans="1:12">
      <c r="A24" s="3" t="s">
        <v>23</v>
      </c>
      <c r="B24" s="3"/>
      <c r="C24" s="6"/>
      <c r="D24" s="3"/>
      <c r="E24" s="2">
        <v>42151</v>
      </c>
      <c r="F24" s="12"/>
      <c r="G24" s="6">
        <f t="shared" ca="1" si="0"/>
        <v>265.14722855146647</v>
      </c>
      <c r="H24" s="33">
        <v>42151</v>
      </c>
      <c r="I24" s="61"/>
      <c r="J24" s="9">
        <f ca="1">Tableau4[[#This Row],[HT estimé]]</f>
        <v>265.14722855146647</v>
      </c>
      <c r="K24" s="19">
        <f ca="1">Tableau4[[#This Row],[TTC]]-Tableau4[[#This Row],[HT facturé]]</f>
        <v>53.02944571029326</v>
      </c>
      <c r="L24" s="19">
        <f ca="1">Tableau4[[#This Row],[HT facturé]]*1.2</f>
        <v>318.17667426175973</v>
      </c>
    </row>
    <row r="25" spans="1:12">
      <c r="A25" s="3" t="s">
        <v>24</v>
      </c>
      <c r="B25" s="3"/>
      <c r="C25" s="6"/>
      <c r="D25" s="3"/>
      <c r="E25" s="2">
        <v>42157</v>
      </c>
      <c r="F25" s="21"/>
      <c r="G25" s="6">
        <f t="shared" ca="1" si="0"/>
        <v>934.34055234090386</v>
      </c>
      <c r="H25" s="33">
        <v>42187</v>
      </c>
      <c r="I25" s="61"/>
      <c r="J25" s="9">
        <f ca="1">Tableau4[[#This Row],[HT estimé]]</f>
        <v>934.34055234090386</v>
      </c>
      <c r="K25" s="41">
        <f ca="1">Tableau4[[#This Row],[TTC]]-Tableau4[[#This Row],[HT facturé]]</f>
        <v>186.86811046818082</v>
      </c>
      <c r="L25" s="41">
        <f ca="1">Tableau4[[#This Row],[HT facturé]]*1.2</f>
        <v>1121.2086628090847</v>
      </c>
    </row>
    <row r="26" spans="1:12">
      <c r="A26" s="3" t="s">
        <v>22</v>
      </c>
      <c r="B26" s="3"/>
      <c r="C26" s="6"/>
      <c r="D26" s="3"/>
      <c r="E26" s="2">
        <v>42157</v>
      </c>
      <c r="F26" s="12"/>
      <c r="G26" s="6">
        <f t="shared" ca="1" si="0"/>
        <v>712.37723085716516</v>
      </c>
      <c r="H26" s="33">
        <v>42157</v>
      </c>
      <c r="I26" s="61"/>
      <c r="J26" s="9">
        <f ca="1">Tableau4[[#This Row],[HT estimé]]</f>
        <v>712.37723085716516</v>
      </c>
      <c r="K26" s="41">
        <f ca="1">Tableau4[[#This Row],[TTC]]-Tableau4[[#This Row],[HT facturé]]</f>
        <v>142.47544617143296</v>
      </c>
      <c r="L26" s="41">
        <f ca="1">Tableau4[[#This Row],[HT facturé]]*1.2</f>
        <v>854.85267702859812</v>
      </c>
    </row>
    <row r="27" spans="1:12">
      <c r="A27" s="3" t="s">
        <v>23</v>
      </c>
      <c r="B27" s="3"/>
      <c r="C27" s="6"/>
      <c r="D27" s="3"/>
      <c r="E27" s="2">
        <v>42158</v>
      </c>
      <c r="F27" s="12"/>
      <c r="G27" s="6">
        <f t="shared" ca="1" si="0"/>
        <v>595.65524879468535</v>
      </c>
      <c r="H27" s="33">
        <v>42187</v>
      </c>
      <c r="I27" s="61"/>
      <c r="J27" s="9">
        <f ca="1">Tableau4[[#This Row],[HT estimé]]</f>
        <v>595.65524879468535</v>
      </c>
      <c r="K27" s="41">
        <f ca="1">Tableau4[[#This Row],[TTC]]-Tableau4[[#This Row],[HT facturé]]</f>
        <v>119.13104975893702</v>
      </c>
      <c r="L27" s="41">
        <f ca="1">Tableau4[[#This Row],[HT facturé]]*1.2</f>
        <v>714.78629855362237</v>
      </c>
    </row>
    <row r="28" spans="1:12">
      <c r="A28" s="3" t="s">
        <v>24</v>
      </c>
      <c r="B28" s="3"/>
      <c r="C28" s="6"/>
      <c r="D28" s="3"/>
      <c r="E28" s="2">
        <v>42160</v>
      </c>
      <c r="F28" s="21"/>
      <c r="G28" s="6">
        <f t="shared" ca="1" si="0"/>
        <v>596.83415927646786</v>
      </c>
      <c r="H28" s="33">
        <v>42187</v>
      </c>
      <c r="I28" s="61"/>
      <c r="J28" s="9">
        <f ca="1">Tableau4[[#This Row],[HT estimé]]</f>
        <v>596.83415927646786</v>
      </c>
      <c r="K28" s="41">
        <f ca="1">Tableau4[[#This Row],[TTC]]-Tableau4[[#This Row],[HT facturé]]</f>
        <v>119.36683185529353</v>
      </c>
      <c r="L28" s="41">
        <f ca="1">Tableau4[[#This Row],[HT facturé]]*1.2</f>
        <v>716.20099113176138</v>
      </c>
    </row>
    <row r="29" spans="1:12">
      <c r="A29" s="3" t="s">
        <v>22</v>
      </c>
      <c r="B29" s="3"/>
      <c r="C29" s="6"/>
      <c r="D29" s="3"/>
      <c r="E29" s="2">
        <v>42164</v>
      </c>
      <c r="F29" s="26"/>
      <c r="G29" s="6">
        <f t="shared" ca="1" si="0"/>
        <v>154.48714872796887</v>
      </c>
      <c r="H29" s="33">
        <v>42187</v>
      </c>
      <c r="I29" s="61"/>
      <c r="J29" s="9">
        <f ca="1">Tableau4[[#This Row],[HT estimé]]</f>
        <v>154.48714872796887</v>
      </c>
      <c r="K29" s="41">
        <f ca="1">Tableau4[[#This Row],[TTC]]-Tableau4[[#This Row],[HT facturé]]</f>
        <v>30.897429745593769</v>
      </c>
      <c r="L29" s="41">
        <f ca="1">Tableau4[[#This Row],[HT facturé]]*1.2</f>
        <v>185.38457847356264</v>
      </c>
    </row>
    <row r="30" spans="1:12">
      <c r="A30" s="3" t="s">
        <v>23</v>
      </c>
      <c r="B30" s="3"/>
      <c r="C30" s="6"/>
      <c r="D30" s="3"/>
      <c r="E30" s="2">
        <v>42177</v>
      </c>
      <c r="F30" s="21"/>
      <c r="G30" s="6">
        <f t="shared" ca="1" si="0"/>
        <v>471.0240080003141</v>
      </c>
      <c r="H30" s="33">
        <v>42187</v>
      </c>
      <c r="I30" s="61"/>
      <c r="J30" s="9">
        <f ca="1">Tableau4[[#This Row],[HT estimé]]</f>
        <v>471.0240080003141</v>
      </c>
      <c r="K30" s="41">
        <f ca="1">Tableau4[[#This Row],[TTC]]-Tableau4[[#This Row],[HT facturé]]</f>
        <v>94.204801600062751</v>
      </c>
      <c r="L30" s="41">
        <f ca="1">Tableau4[[#This Row],[HT facturé]]*1.2</f>
        <v>565.22880960037685</v>
      </c>
    </row>
    <row r="31" spans="1:12">
      <c r="A31" s="3" t="s">
        <v>24</v>
      </c>
      <c r="B31" s="3"/>
      <c r="C31" s="6"/>
      <c r="D31" s="3"/>
      <c r="E31" s="2">
        <v>42179</v>
      </c>
      <c r="F31" s="12"/>
      <c r="G31" s="6">
        <f t="shared" ca="1" si="0"/>
        <v>494.19740836376968</v>
      </c>
      <c r="H31" s="33">
        <v>42179</v>
      </c>
      <c r="I31" s="61"/>
      <c r="J31" s="9">
        <f ca="1">Tableau4[[#This Row],[HT estimé]]</f>
        <v>494.19740836376968</v>
      </c>
      <c r="K31" s="41">
        <f ca="1">Tableau4[[#This Row],[TTC]]-Tableau4[[#This Row],[HT facturé]]</f>
        <v>98.839481672753891</v>
      </c>
      <c r="L31" s="41">
        <f ca="1">Tableau4[[#This Row],[HT facturé]]*1.2</f>
        <v>593.03689003652357</v>
      </c>
    </row>
    <row r="32" spans="1:12">
      <c r="A32" s="3" t="s">
        <v>22</v>
      </c>
      <c r="B32" s="3"/>
      <c r="C32" s="6"/>
      <c r="D32" s="3"/>
      <c r="E32" s="2">
        <v>42179</v>
      </c>
      <c r="F32" s="12"/>
      <c r="G32" s="6">
        <f t="shared" ca="1" si="0"/>
        <v>839.88283779013352</v>
      </c>
      <c r="H32" s="33">
        <v>42187</v>
      </c>
      <c r="I32" s="61"/>
      <c r="J32" s="9">
        <f ca="1">Tableau4[[#This Row],[HT estimé]]</f>
        <v>839.88283779013352</v>
      </c>
      <c r="K32" s="41">
        <f ca="1">Tableau4[[#This Row],[TTC]]-Tableau4[[#This Row],[HT facturé]]</f>
        <v>167.97656755802666</v>
      </c>
      <c r="L32" s="41">
        <f ca="1">Tableau4[[#This Row],[HT facturé]]*1.2</f>
        <v>1007.8594053481602</v>
      </c>
    </row>
    <row r="33" spans="1:12">
      <c r="A33" s="3" t="s">
        <v>23</v>
      </c>
      <c r="B33" s="3"/>
      <c r="C33" s="6"/>
      <c r="D33" s="3"/>
      <c r="E33" s="2">
        <v>42184</v>
      </c>
      <c r="F33" s="12"/>
      <c r="G33" s="6">
        <f t="shared" ca="1" si="0"/>
        <v>120.60041151454737</v>
      </c>
      <c r="H33" s="33">
        <v>42187</v>
      </c>
      <c r="I33" s="61"/>
      <c r="J33" s="9">
        <f ca="1">Tableau4[[#This Row],[HT estimé]]</f>
        <v>120.60041151454737</v>
      </c>
      <c r="K33" s="41">
        <f ca="1">Tableau4[[#This Row],[TTC]]-Tableau4[[#This Row],[HT facturé]]</f>
        <v>24.120082302909481</v>
      </c>
      <c r="L33" s="41">
        <f ca="1">Tableau4[[#This Row],[HT facturé]]*1.2</f>
        <v>144.72049381745686</v>
      </c>
    </row>
    <row r="34" spans="1:12">
      <c r="A34" s="3" t="s">
        <v>24</v>
      </c>
      <c r="B34" s="3"/>
      <c r="C34" s="6"/>
      <c r="D34" s="3"/>
      <c r="E34" s="2">
        <v>42186</v>
      </c>
      <c r="F34" s="12"/>
      <c r="G34" s="6">
        <f t="shared" ca="1" si="0"/>
        <v>24.23066531137863</v>
      </c>
      <c r="H34" s="33">
        <v>42217</v>
      </c>
      <c r="I34" s="61"/>
      <c r="J34" s="9">
        <f ca="1">Tableau4[[#This Row],[HT estimé]]</f>
        <v>24.23066531137863</v>
      </c>
      <c r="K34" s="19">
        <f ca="1">Tableau4[[#This Row],[TTC]]-Tableau4[[#This Row],[HT facturé]]</f>
        <v>4.8461330622757259</v>
      </c>
      <c r="L34" s="19">
        <f ca="1">Tableau4[[#This Row],[HT facturé]]*1.2</f>
        <v>29.076798373654356</v>
      </c>
    </row>
    <row r="35" spans="1:12">
      <c r="A35" s="3" t="s">
        <v>22</v>
      </c>
      <c r="B35" s="3"/>
      <c r="C35" s="6"/>
      <c r="D35" s="3"/>
      <c r="E35" s="25">
        <v>42192</v>
      </c>
      <c r="F35" s="12"/>
      <c r="G35" s="6">
        <f t="shared" ca="1" si="0"/>
        <v>301.01685031928849</v>
      </c>
      <c r="H35" s="33">
        <v>42192</v>
      </c>
      <c r="I35" s="61"/>
      <c r="J35" s="9">
        <f ca="1">Tableau4[[#This Row],[HT estimé]]</f>
        <v>301.01685031928849</v>
      </c>
      <c r="K35" s="19">
        <f ca="1">Tableau4[[#This Row],[TTC]]-Tableau4[[#This Row],[HT facturé]]</f>
        <v>60.203370063857676</v>
      </c>
      <c r="L35" s="19">
        <f ca="1">Tableau4[[#This Row],[HT facturé]]*1.2</f>
        <v>361.22022038314617</v>
      </c>
    </row>
    <row r="36" spans="1:12">
      <c r="A36" s="3" t="s">
        <v>23</v>
      </c>
      <c r="B36" s="3"/>
      <c r="C36" s="6"/>
      <c r="D36" s="3"/>
      <c r="E36" s="2">
        <v>42193</v>
      </c>
      <c r="F36" s="12"/>
      <c r="G36" s="6">
        <f t="shared" ca="1" si="0"/>
        <v>475.25730753597009</v>
      </c>
      <c r="H36" s="33">
        <v>42193</v>
      </c>
      <c r="I36" s="61"/>
      <c r="J36" s="9">
        <f ca="1">Tableau4[[#This Row],[HT estimé]]</f>
        <v>475.25730753597009</v>
      </c>
      <c r="K36" s="19">
        <f ca="1">Tableau4[[#This Row],[TTC]]-Tableau4[[#This Row],[HT facturé]]</f>
        <v>95.051461507193949</v>
      </c>
      <c r="L36" s="19">
        <f ca="1">Tableau4[[#This Row],[HT facturé]]*1.2</f>
        <v>570.30876904316403</v>
      </c>
    </row>
    <row r="37" spans="1:12">
      <c r="A37" s="3" t="s">
        <v>24</v>
      </c>
      <c r="B37" s="3"/>
      <c r="C37" s="27"/>
      <c r="D37" s="82"/>
      <c r="E37" s="1">
        <v>42193</v>
      </c>
      <c r="F37" s="28"/>
      <c r="G37" s="6">
        <f t="shared" ca="1" si="0"/>
        <v>151.68372734602008</v>
      </c>
      <c r="H37" s="33">
        <v>42217</v>
      </c>
      <c r="I37" s="61"/>
      <c r="J37" s="9">
        <f ca="1">Tableau4[[#This Row],[HT estimé]]</f>
        <v>151.68372734602008</v>
      </c>
      <c r="K37" s="29">
        <f ca="1">Tableau4[[#This Row],[TTC]]-Tableau4[[#This Row],[HT facturé]]</f>
        <v>30.336745469204004</v>
      </c>
      <c r="L37" s="29">
        <f ca="1">Tableau4[[#This Row],[HT facturé]]*1.2</f>
        <v>182.02047281522408</v>
      </c>
    </row>
    <row r="38" spans="1:12">
      <c r="A38" s="3" t="s">
        <v>22</v>
      </c>
      <c r="B38" s="82"/>
      <c r="C38" s="27"/>
      <c r="D38" s="82"/>
      <c r="E38" s="1">
        <v>42195</v>
      </c>
      <c r="F38" s="28"/>
      <c r="G38" s="6">
        <f t="shared" ca="1" si="0"/>
        <v>436.58341902490781</v>
      </c>
      <c r="H38" s="33">
        <v>42217</v>
      </c>
      <c r="I38" s="61"/>
      <c r="J38" s="9">
        <f ca="1">Tableau4[[#This Row],[HT estimé]]</f>
        <v>436.58341902490781</v>
      </c>
      <c r="K38" s="29">
        <f ca="1">Tableau4[[#This Row],[TTC]]-Tableau4[[#This Row],[HT facturé]]</f>
        <v>87.316683804981494</v>
      </c>
      <c r="L38" s="29">
        <f ca="1">Tableau4[[#This Row],[HT facturé]]*1.2</f>
        <v>523.90010282988931</v>
      </c>
    </row>
    <row r="39" spans="1:12">
      <c r="A39" s="3" t="s">
        <v>23</v>
      </c>
      <c r="B39" s="3"/>
      <c r="C39" s="6"/>
      <c r="D39" s="3"/>
      <c r="E39" s="2">
        <v>42200</v>
      </c>
      <c r="F39" s="12"/>
      <c r="G39" s="6">
        <f t="shared" ca="1" si="0"/>
        <v>360.11093952957117</v>
      </c>
      <c r="H39" s="33">
        <v>42217</v>
      </c>
      <c r="I39" s="61"/>
      <c r="J39" s="9">
        <f ca="1">Tableau4[[#This Row],[HT estimé]]</f>
        <v>360.11093952957117</v>
      </c>
      <c r="K39" s="19">
        <f ca="1">Tableau4[[#This Row],[TTC]]-Tableau4[[#This Row],[HT facturé]]</f>
        <v>72.022187905914222</v>
      </c>
      <c r="L39" s="19">
        <f ca="1">Tableau4[[#This Row],[HT facturé]]*1.2</f>
        <v>432.13312743548539</v>
      </c>
    </row>
    <row r="40" spans="1:12">
      <c r="A40" s="3" t="s">
        <v>24</v>
      </c>
      <c r="B40" s="3"/>
      <c r="C40" s="6"/>
      <c r="D40" s="3"/>
      <c r="E40" s="2">
        <v>42200</v>
      </c>
      <c r="F40" s="12"/>
      <c r="G40" s="6">
        <f t="shared" ca="1" si="0"/>
        <v>948.5521406192421</v>
      </c>
      <c r="H40" s="33">
        <v>42217</v>
      </c>
      <c r="I40" s="61"/>
      <c r="J40" s="9">
        <f ca="1">Tableau4[[#This Row],[HT estimé]]</f>
        <v>948.5521406192421</v>
      </c>
      <c r="K40" s="19">
        <f ca="1">Tableau4[[#This Row],[TTC]]-Tableau4[[#This Row],[HT facturé]]</f>
        <v>189.71042812384837</v>
      </c>
      <c r="L40" s="19">
        <f ca="1">Tableau4[[#This Row],[HT facturé]]*1.2</f>
        <v>1138.2625687430905</v>
      </c>
    </row>
    <row r="41" spans="1:12">
      <c r="A41" s="3" t="s">
        <v>22</v>
      </c>
      <c r="B41" s="3"/>
      <c r="C41" s="30"/>
      <c r="D41" s="3"/>
      <c r="E41" s="2">
        <v>42200</v>
      </c>
      <c r="F41" s="31"/>
      <c r="G41" s="6">
        <f t="shared" ca="1" si="0"/>
        <v>425.39576321204822</v>
      </c>
      <c r="H41" s="33">
        <v>42200</v>
      </c>
      <c r="I41" s="61"/>
      <c r="J41" s="9">
        <f ca="1">Tableau4[[#This Row],[HT estimé]]</f>
        <v>425.39576321204822</v>
      </c>
      <c r="K41" s="32">
        <f ca="1">Tableau4[[#This Row],[TTC]]-Tableau4[[#This Row],[HT facturé]]</f>
        <v>85.079152642409611</v>
      </c>
      <c r="L41" s="32">
        <f ca="1">Tableau4[[#This Row],[HT facturé]]*1.2</f>
        <v>510.47491585445783</v>
      </c>
    </row>
    <row r="42" spans="1:12">
      <c r="A42" s="3" t="s">
        <v>23</v>
      </c>
      <c r="B42" s="3"/>
      <c r="C42" s="6"/>
      <c r="D42" s="3"/>
      <c r="E42" s="2">
        <v>42230</v>
      </c>
      <c r="F42" s="12"/>
      <c r="G42" s="6">
        <f t="shared" ca="1" si="0"/>
        <v>692.2531665933933</v>
      </c>
      <c r="H42" s="33">
        <v>42248</v>
      </c>
      <c r="I42" s="15"/>
      <c r="J42" s="9">
        <f ca="1">Tableau4[[#This Row],[HT estimé]]</f>
        <v>692.2531665933933</v>
      </c>
      <c r="K42" s="19">
        <f ca="1">Tableau4[[#This Row],[TTC]]-Tableau4[[#This Row],[HT facturé]]</f>
        <v>138.45063331867868</v>
      </c>
      <c r="L42" s="19">
        <f ca="1">Tableau4[[#This Row],[HT facturé]]*1.2</f>
        <v>830.70379991207199</v>
      </c>
    </row>
    <row r="43" spans="1:12">
      <c r="A43" s="3" t="s">
        <v>24</v>
      </c>
      <c r="B43" s="82"/>
      <c r="D43" s="82"/>
      <c r="E43" s="1">
        <v>42237</v>
      </c>
      <c r="F43" s="35"/>
      <c r="G43" s="6">
        <f t="shared" ca="1" si="0"/>
        <v>411.42267206455062</v>
      </c>
      <c r="H43" s="36">
        <v>42248</v>
      </c>
      <c r="I43" s="37"/>
      <c r="J43" s="9">
        <f ca="1">Tableau4[[#This Row],[HT estimé]]</f>
        <v>411.42267206455062</v>
      </c>
      <c r="K43" s="38">
        <f ca="1">Tableau4[[#This Row],[TTC]]-Tableau4[[#This Row],[HT facturé]]</f>
        <v>82.284534412910091</v>
      </c>
      <c r="L43" s="38">
        <f ca="1">Tableau4[[#This Row],[HT facturé]]*1.2</f>
        <v>493.70720647746072</v>
      </c>
    </row>
    <row r="44" spans="1:12">
      <c r="A44" s="3" t="s">
        <v>22</v>
      </c>
      <c r="B44" s="82"/>
      <c r="D44" s="82"/>
      <c r="E44" s="1">
        <v>42245</v>
      </c>
      <c r="F44" s="35"/>
      <c r="G44" s="6">
        <f t="shared" ca="1" si="0"/>
        <v>890.2017455019635</v>
      </c>
      <c r="H44" s="36">
        <v>42248</v>
      </c>
      <c r="I44" s="37"/>
      <c r="J44" s="9">
        <f ca="1">Tableau4[[#This Row],[HT estimé]]</f>
        <v>890.2017455019635</v>
      </c>
      <c r="K44" s="38">
        <f ca="1">Tableau4[[#This Row],[TTC]]-Tableau4[[#This Row],[HT facturé]]</f>
        <v>178.04034910039275</v>
      </c>
      <c r="L44" s="38">
        <f ca="1">Tableau4[[#This Row],[HT facturé]]*1.2</f>
        <v>1068.2420946023562</v>
      </c>
    </row>
    <row r="45" spans="1:12">
      <c r="A45" s="3" t="s">
        <v>23</v>
      </c>
      <c r="B45" s="82"/>
      <c r="D45" s="82"/>
      <c r="E45" s="1">
        <v>42251</v>
      </c>
      <c r="F45" s="35"/>
      <c r="G45" s="6">
        <f t="shared" ca="1" si="0"/>
        <v>198.2526560771154</v>
      </c>
      <c r="H45" s="36">
        <v>42278</v>
      </c>
      <c r="I45" s="37"/>
      <c r="J45" s="9">
        <f ca="1">Tableau4[[#This Row],[HT estimé]]</f>
        <v>198.2526560771154</v>
      </c>
      <c r="K45" s="38">
        <f ca="1">Tableau4[[#This Row],[TTC]]-Tableau4[[#This Row],[HT facturé]]</f>
        <v>39.650531215423058</v>
      </c>
      <c r="L45" s="38">
        <f ca="1">Tableau4[[#This Row],[HT facturé]]*1.2</f>
        <v>237.90318729253846</v>
      </c>
    </row>
    <row r="46" spans="1:12">
      <c r="A46" s="3" t="s">
        <v>24</v>
      </c>
      <c r="B46" s="82"/>
      <c r="D46" s="82"/>
      <c r="E46" s="1">
        <v>42257</v>
      </c>
      <c r="F46" s="35"/>
      <c r="G46" s="6">
        <f t="shared" ca="1" si="0"/>
        <v>155.72991191439556</v>
      </c>
      <c r="H46" s="36">
        <v>42278</v>
      </c>
      <c r="I46" s="37"/>
      <c r="J46" s="9">
        <f ca="1">Tableau4[[#This Row],[HT estimé]]</f>
        <v>155.72991191439556</v>
      </c>
      <c r="K46" s="38">
        <f ca="1">Tableau4[[#This Row],[TTC]]-Tableau4[[#This Row],[HT facturé]]</f>
        <v>31.145982382879112</v>
      </c>
      <c r="L46" s="38">
        <f ca="1">Tableau4[[#This Row],[HT facturé]]*1.2</f>
        <v>186.87589429727467</v>
      </c>
    </row>
    <row r="47" spans="1:12">
      <c r="A47" s="3" t="s">
        <v>22</v>
      </c>
      <c r="B47" s="3"/>
      <c r="D47" s="82"/>
      <c r="E47" s="1">
        <v>42258</v>
      </c>
      <c r="F47" s="39"/>
      <c r="G47" s="6">
        <f t="shared" ca="1" si="0"/>
        <v>745.81476623602703</v>
      </c>
      <c r="H47" s="36">
        <v>42278</v>
      </c>
      <c r="I47" s="37"/>
      <c r="J47" s="9">
        <f ca="1">Tableau4[[#This Row],[HT estimé]]</f>
        <v>745.81476623602703</v>
      </c>
      <c r="K47" s="38">
        <f ca="1">Tableau4[[#This Row],[TTC]]-Tableau4[[#This Row],[HT facturé]]</f>
        <v>149.16295324720534</v>
      </c>
      <c r="L47" s="38">
        <f ca="1">Tableau4[[#This Row],[HT facturé]]*1.2</f>
        <v>894.97771948323236</v>
      </c>
    </row>
    <row r="48" spans="1:12">
      <c r="A48" s="3" t="s">
        <v>23</v>
      </c>
      <c r="B48" s="82"/>
      <c r="D48" s="3"/>
      <c r="E48" s="1">
        <v>42263</v>
      </c>
      <c r="F48" s="39"/>
      <c r="G48" s="6">
        <f t="shared" ca="1" si="0"/>
        <v>92.674040438173392</v>
      </c>
      <c r="H48" s="36">
        <v>42278</v>
      </c>
      <c r="I48" s="37"/>
      <c r="J48" s="9">
        <f ca="1">Tableau4[[#This Row],[HT estimé]]</f>
        <v>92.674040438173392</v>
      </c>
      <c r="K48" s="38">
        <f ca="1">Tableau4[[#This Row],[TTC]]-Tableau4[[#This Row],[HT facturé]]</f>
        <v>18.534808087634673</v>
      </c>
      <c r="L48" s="38">
        <f ca="1">Tableau4[[#This Row],[HT facturé]]*1.2</f>
        <v>111.20884852580807</v>
      </c>
    </row>
    <row r="49" spans="1:12">
      <c r="A49" s="3" t="s">
        <v>24</v>
      </c>
      <c r="B49" s="82"/>
      <c r="D49" s="82"/>
      <c r="E49" s="1">
        <v>42264</v>
      </c>
      <c r="F49" s="39"/>
      <c r="G49" s="6">
        <f t="shared" ca="1" si="0"/>
        <v>123.75124452603892</v>
      </c>
      <c r="H49" s="36">
        <v>42278</v>
      </c>
      <c r="I49" s="37"/>
      <c r="J49" s="9">
        <f ca="1">Tableau4[[#This Row],[HT estimé]]</f>
        <v>123.75124452603892</v>
      </c>
      <c r="K49" s="38">
        <f ca="1">Tableau4[[#This Row],[TTC]]-Tableau4[[#This Row],[HT facturé]]</f>
        <v>24.750248905207783</v>
      </c>
      <c r="L49" s="38">
        <f ca="1">Tableau4[[#This Row],[HT facturé]]*1.2</f>
        <v>148.5014934312467</v>
      </c>
    </row>
    <row r="50" spans="1:12">
      <c r="A50" s="3" t="s">
        <v>22</v>
      </c>
      <c r="B50" s="82"/>
      <c r="D50" s="82"/>
      <c r="E50" s="1">
        <v>42265</v>
      </c>
      <c r="F50" s="35"/>
      <c r="G50" s="6">
        <f t="shared" ca="1" si="0"/>
        <v>29.149950181056816</v>
      </c>
      <c r="H50" s="36">
        <v>42278</v>
      </c>
      <c r="I50" s="37"/>
      <c r="J50" s="9">
        <f ca="1">Tableau4[[#This Row],[HT estimé]]</f>
        <v>29.149950181056816</v>
      </c>
      <c r="K50" s="38">
        <f ca="1">Tableau4[[#This Row],[TTC]]-Tableau4[[#This Row],[HT facturé]]</f>
        <v>5.8299900362113632</v>
      </c>
      <c r="L50" s="38">
        <f ca="1">Tableau4[[#This Row],[HT facturé]]*1.2</f>
        <v>34.979940217268179</v>
      </c>
    </row>
    <row r="51" spans="1:12">
      <c r="A51" s="3" t="s">
        <v>23</v>
      </c>
      <c r="B51" s="3"/>
      <c r="D51" s="82"/>
      <c r="E51" s="1">
        <v>42268</v>
      </c>
      <c r="F51" s="39"/>
      <c r="G51" s="6">
        <f t="shared" ca="1" si="0"/>
        <v>167.69905259356045</v>
      </c>
      <c r="H51" s="36">
        <v>42276</v>
      </c>
      <c r="I51" s="37"/>
      <c r="J51" s="9">
        <f ca="1">Tableau4[[#This Row],[HT estimé]]</f>
        <v>167.69905259356045</v>
      </c>
      <c r="K51" s="38">
        <f ca="1">Tableau4[[#This Row],[TTC]]-Tableau4[[#This Row],[HT facturé]]</f>
        <v>33.539810518712073</v>
      </c>
      <c r="L51" s="38">
        <f ca="1">Tableau4[[#This Row],[HT facturé]]*1.2</f>
        <v>201.23886311227253</v>
      </c>
    </row>
    <row r="52" spans="1:12">
      <c r="A52" s="3" t="s">
        <v>24</v>
      </c>
      <c r="B52" s="82"/>
      <c r="D52" s="82"/>
      <c r="E52" s="1">
        <v>42269</v>
      </c>
      <c r="F52" s="35"/>
      <c r="G52" s="6">
        <f t="shared" ca="1" si="0"/>
        <v>735.58655017288663</v>
      </c>
      <c r="H52" s="36">
        <v>42278</v>
      </c>
      <c r="I52" s="37"/>
      <c r="J52" s="9">
        <f ca="1">Tableau4[[#This Row],[HT estimé]]</f>
        <v>735.58655017288663</v>
      </c>
      <c r="K52" s="38">
        <f ca="1">Tableau4[[#This Row],[TTC]]-Tableau4[[#This Row],[HT facturé]]</f>
        <v>147.11731003457726</v>
      </c>
      <c r="L52" s="38">
        <f ca="1">Tableau4[[#This Row],[HT facturé]]*1.2</f>
        <v>882.70386020746389</v>
      </c>
    </row>
    <row r="53" spans="1:12">
      <c r="A53" s="3" t="s">
        <v>22</v>
      </c>
      <c r="B53" s="82"/>
      <c r="D53" s="82"/>
      <c r="E53" s="1">
        <v>42270</v>
      </c>
      <c r="F53" s="40"/>
      <c r="G53" s="6">
        <f t="shared" ca="1" si="0"/>
        <v>293.98574914029155</v>
      </c>
      <c r="H53" s="36">
        <v>42278</v>
      </c>
      <c r="I53" s="37"/>
      <c r="J53" s="9">
        <f ca="1">Tableau4[[#This Row],[HT estimé]]</f>
        <v>293.98574914029155</v>
      </c>
      <c r="K53" s="38">
        <f ca="1">Tableau4[[#This Row],[TTC]]-Tableau4[[#This Row],[HT facturé]]</f>
        <v>58.797149828058309</v>
      </c>
      <c r="L53" s="38">
        <f ca="1">Tableau4[[#This Row],[HT facturé]]*1.2</f>
        <v>352.78289896834985</v>
      </c>
    </row>
    <row r="54" spans="1:12">
      <c r="A54" s="3" t="s">
        <v>23</v>
      </c>
      <c r="B54" s="82"/>
      <c r="D54" s="82"/>
      <c r="E54" s="1">
        <v>42271</v>
      </c>
      <c r="F54" s="39"/>
      <c r="G54" s="6">
        <f t="shared" ca="1" si="0"/>
        <v>983.72242454941761</v>
      </c>
      <c r="H54" s="36">
        <v>42276</v>
      </c>
      <c r="I54" s="37"/>
      <c r="J54" s="9">
        <f ca="1">Tableau4[[#This Row],[HT estimé]]</f>
        <v>983.72242454941761</v>
      </c>
      <c r="K54" s="38">
        <f ca="1">Tableau4[[#This Row],[TTC]]-Tableau4[[#This Row],[HT facturé]]</f>
        <v>196.74448490988357</v>
      </c>
      <c r="L54" s="38">
        <f ca="1">Tableau4[[#This Row],[HT facturé]]*1.2</f>
        <v>1180.4669094593012</v>
      </c>
    </row>
    <row r="55" spans="1:12">
      <c r="A55" s="3" t="s">
        <v>24</v>
      </c>
      <c r="B55" s="82"/>
      <c r="D55" s="82"/>
      <c r="E55" s="1">
        <v>42278</v>
      </c>
      <c r="F55" s="35"/>
      <c r="G55" s="6">
        <f t="shared" ca="1" si="0"/>
        <v>358.21099573915041</v>
      </c>
      <c r="H55" s="36">
        <v>42309</v>
      </c>
      <c r="I55" s="37"/>
      <c r="J55" s="9">
        <f ca="1">Tableau4[[#This Row],[HT estimé]]</f>
        <v>358.21099573915041</v>
      </c>
      <c r="K55" s="38">
        <f ca="1">Tableau4[[#This Row],[TTC]]-Tableau4[[#This Row],[HT facturé]]</f>
        <v>71.64219914783007</v>
      </c>
      <c r="L55" s="38">
        <f ca="1">Tableau4[[#This Row],[HT facturé]]*1.2</f>
        <v>429.85319488698048</v>
      </c>
    </row>
    <row r="56" spans="1:12">
      <c r="A56" s="3" t="s">
        <v>22</v>
      </c>
      <c r="B56" s="82"/>
      <c r="D56" s="82"/>
      <c r="E56" s="1">
        <v>42279</v>
      </c>
      <c r="F56" s="35"/>
      <c r="G56" s="6">
        <f t="shared" ca="1" si="0"/>
        <v>164.24616953429316</v>
      </c>
      <c r="H56" s="36">
        <v>42279</v>
      </c>
      <c r="I56" s="37"/>
      <c r="J56" s="9">
        <f ca="1">Tableau4[[#This Row],[HT estimé]]</f>
        <v>164.24616953429316</v>
      </c>
      <c r="K56" s="38">
        <f ca="1">Tableau4[[#This Row],[TTC]]-Tableau4[[#This Row],[HT facturé]]</f>
        <v>32.849233906858615</v>
      </c>
      <c r="L56" s="38">
        <f ca="1">Tableau4[[#This Row],[HT facturé]]*1.2</f>
        <v>197.09540344115177</v>
      </c>
    </row>
    <row r="57" spans="1:12">
      <c r="A57" s="3" t="s">
        <v>23</v>
      </c>
      <c r="B57" s="3"/>
      <c r="C57" s="6"/>
      <c r="D57" s="3"/>
      <c r="E57" s="2">
        <v>42279</v>
      </c>
      <c r="F57" s="12"/>
      <c r="G57" s="6">
        <f t="shared" ca="1" si="0"/>
        <v>622.23007328834217</v>
      </c>
      <c r="H57" s="33">
        <v>42309</v>
      </c>
      <c r="I57" s="15"/>
      <c r="J57" s="9">
        <f ca="1">Tableau4[[#This Row],[HT estimé]]</f>
        <v>622.23007328834217</v>
      </c>
      <c r="K57" s="19">
        <f ca="1">Tableau4[[#This Row],[TTC]]-Tableau4[[#This Row],[HT facturé]]</f>
        <v>124.44601465766846</v>
      </c>
      <c r="L57" s="19">
        <f ca="1">Tableau4[[#This Row],[HT facturé]]*1.2</f>
        <v>746.67608794601063</v>
      </c>
    </row>
    <row r="58" spans="1:12">
      <c r="A58" s="3" t="s">
        <v>24</v>
      </c>
      <c r="B58" s="82"/>
      <c r="D58" s="82"/>
      <c r="E58" s="1">
        <v>42290</v>
      </c>
      <c r="F58" s="35"/>
      <c r="G58" s="6">
        <f t="shared" ca="1" si="0"/>
        <v>858.19615670974042</v>
      </c>
      <c r="H58" s="36">
        <v>42290</v>
      </c>
      <c r="I58" s="37"/>
      <c r="J58" s="9">
        <f ca="1">Tableau4[[#This Row],[HT estimé]]</f>
        <v>858.19615670974042</v>
      </c>
      <c r="K58" s="38">
        <f ca="1">Tableau4[[#This Row],[TTC]]-Tableau4[[#This Row],[HT facturé]]</f>
        <v>171.63923134194795</v>
      </c>
      <c r="L58" s="38">
        <f ca="1">Tableau4[[#This Row],[HT facturé]]*1.2</f>
        <v>1029.8353880516884</v>
      </c>
    </row>
    <row r="59" spans="1:12">
      <c r="A59" s="3" t="s">
        <v>22</v>
      </c>
      <c r="B59" s="3"/>
      <c r="D59" s="82"/>
      <c r="E59" s="1">
        <v>42293</v>
      </c>
      <c r="F59" s="35"/>
      <c r="G59" s="6">
        <f t="shared" ca="1" si="0"/>
        <v>420.53291501644452</v>
      </c>
      <c r="H59" s="36">
        <v>42303</v>
      </c>
      <c r="I59" s="37"/>
      <c r="J59" s="9">
        <f ca="1">Tableau4[[#This Row],[HT estimé]]</f>
        <v>420.53291501644452</v>
      </c>
      <c r="K59" s="38">
        <f ca="1">Tableau4[[#This Row],[TTC]]-Tableau4[[#This Row],[HT facturé]]</f>
        <v>84.106583003288904</v>
      </c>
      <c r="L59" s="38">
        <f ca="1">Tableau4[[#This Row],[HT facturé]]*1.2</f>
        <v>504.63949801973342</v>
      </c>
    </row>
    <row r="60" spans="1:12">
      <c r="A60" s="3" t="s">
        <v>23</v>
      </c>
      <c r="B60" s="82"/>
      <c r="D60" s="82"/>
      <c r="E60" s="1">
        <v>42293</v>
      </c>
      <c r="F60" s="39"/>
      <c r="G60" s="6">
        <f t="shared" ca="1" si="0"/>
        <v>329.15213779975437</v>
      </c>
      <c r="H60" s="36">
        <v>42339</v>
      </c>
      <c r="I60" s="37"/>
      <c r="J60" s="9">
        <f ca="1">Tableau4[[#This Row],[HT estimé]]</f>
        <v>329.15213779975437</v>
      </c>
      <c r="K60" s="38">
        <f ca="1">Tableau4[[#This Row],[TTC]]-Tableau4[[#This Row],[HT facturé]]</f>
        <v>65.830427559950863</v>
      </c>
      <c r="L60" s="38">
        <f ca="1">Tableau4[[#This Row],[HT facturé]]*1.2</f>
        <v>394.98256535970523</v>
      </c>
    </row>
    <row r="61" spans="1:12">
      <c r="A61" s="3" t="s">
        <v>24</v>
      </c>
      <c r="B61" s="82"/>
      <c r="D61" s="82"/>
      <c r="E61" s="1">
        <v>42296</v>
      </c>
      <c r="F61" s="35"/>
      <c r="G61" s="6">
        <f t="shared" ca="1" si="0"/>
        <v>764.62508348016604</v>
      </c>
      <c r="H61" s="36">
        <v>42296</v>
      </c>
      <c r="I61" s="37"/>
      <c r="J61" s="9">
        <f ca="1">Tableau4[[#This Row],[HT estimé]]</f>
        <v>764.62508348016604</v>
      </c>
      <c r="K61" s="38">
        <f ca="1">Tableau4[[#This Row],[TTC]]-Tableau4[[#This Row],[HT facturé]]</f>
        <v>152.92501669603314</v>
      </c>
      <c r="L61" s="38">
        <f ca="1">Tableau4[[#This Row],[HT facturé]]*1.2</f>
        <v>917.55010017619918</v>
      </c>
    </row>
    <row r="62" spans="1:12">
      <c r="A62" s="3" t="s">
        <v>22</v>
      </c>
      <c r="B62" s="3"/>
      <c r="D62" s="82"/>
      <c r="E62" s="1">
        <v>42296</v>
      </c>
      <c r="F62" s="35"/>
      <c r="G62" s="6">
        <f t="shared" ca="1" si="0"/>
        <v>673.43034986943189</v>
      </c>
      <c r="H62" s="36">
        <v>42303</v>
      </c>
      <c r="I62" s="37"/>
      <c r="J62" s="9">
        <f ca="1">Tableau4[[#This Row],[HT estimé]]</f>
        <v>673.43034986943189</v>
      </c>
      <c r="K62" s="38">
        <f ca="1">Tableau4[[#This Row],[TTC]]-Tableau4[[#This Row],[HT facturé]]</f>
        <v>134.68606997388633</v>
      </c>
      <c r="L62" s="38">
        <f ca="1">Tableau4[[#This Row],[HT facturé]]*1.2</f>
        <v>808.11641984331823</v>
      </c>
    </row>
    <row r="63" spans="1:12">
      <c r="A63" s="3" t="s">
        <v>23</v>
      </c>
      <c r="B63" s="82"/>
      <c r="D63" s="82"/>
      <c r="E63" s="1">
        <v>42301</v>
      </c>
      <c r="F63" s="35"/>
      <c r="G63" s="6">
        <f t="shared" ca="1" si="0"/>
        <v>981.2032561102726</v>
      </c>
      <c r="H63" s="36">
        <v>42309</v>
      </c>
      <c r="I63" s="37"/>
      <c r="J63" s="9">
        <f ca="1">Tableau4[[#This Row],[HT estimé]]</f>
        <v>981.2032561102726</v>
      </c>
      <c r="K63" s="38">
        <f ca="1">Tableau4[[#This Row],[TTC]]-Tableau4[[#This Row],[HT facturé]]</f>
        <v>196.24065122205457</v>
      </c>
      <c r="L63" s="38">
        <f ca="1">Tableau4[[#This Row],[HT facturé]]*1.2</f>
        <v>1177.4439073323272</v>
      </c>
    </row>
    <row r="64" spans="1:12">
      <c r="A64" s="3" t="s">
        <v>24</v>
      </c>
      <c r="B64" s="3"/>
      <c r="D64" s="82"/>
      <c r="E64" s="1">
        <v>42306</v>
      </c>
      <c r="F64" s="35"/>
      <c r="G64" s="6">
        <f t="shared" ca="1" si="0"/>
        <v>189.32673400443645</v>
      </c>
      <c r="H64" s="36">
        <v>42306</v>
      </c>
      <c r="I64" s="37"/>
      <c r="J64" s="9">
        <f ca="1">Tableau4[[#This Row],[HT estimé]]</f>
        <v>189.32673400443645</v>
      </c>
      <c r="K64" s="38">
        <f ca="1">Tableau4[[#This Row],[TTC]]-Tableau4[[#This Row],[HT facturé]]</f>
        <v>37.865346800887295</v>
      </c>
      <c r="L64" s="38">
        <f ca="1">Tableau4[[#This Row],[HT facturé]]*1.2</f>
        <v>227.19208080532374</v>
      </c>
    </row>
    <row r="65" spans="1:12">
      <c r="A65" s="3" t="s">
        <v>22</v>
      </c>
      <c r="B65" s="82"/>
      <c r="D65" s="82"/>
      <c r="E65" s="1">
        <v>42311</v>
      </c>
      <c r="F65" s="35"/>
      <c r="G65" s="6">
        <f t="shared" ca="1" si="0"/>
        <v>751.28074504757842</v>
      </c>
      <c r="H65" s="36">
        <v>42317</v>
      </c>
      <c r="I65" s="37"/>
      <c r="J65" s="9">
        <f ca="1">Tableau4[[#This Row],[HT estimé]]</f>
        <v>751.28074504757842</v>
      </c>
      <c r="K65" s="38">
        <f ca="1">Tableau4[[#This Row],[TTC]]-Tableau4[[#This Row],[HT facturé]]</f>
        <v>150.25614900951564</v>
      </c>
      <c r="L65" s="38">
        <f ca="1">Tableau4[[#This Row],[HT facturé]]*1.2</f>
        <v>901.53689405709406</v>
      </c>
    </row>
    <row r="66" spans="1:12">
      <c r="A66" s="3" t="s">
        <v>23</v>
      </c>
      <c r="B66" s="3"/>
      <c r="C66" s="43"/>
      <c r="D66" s="3"/>
      <c r="E66" s="2">
        <v>42312</v>
      </c>
      <c r="F66" s="44"/>
      <c r="G66" s="6">
        <f t="shared" ca="1" si="0"/>
        <v>562.21365856766784</v>
      </c>
      <c r="H66" s="33">
        <v>42317</v>
      </c>
      <c r="I66" s="45"/>
      <c r="J66" s="9">
        <f ca="1">Tableau4[[#This Row],[HT estimé]]</f>
        <v>562.21365856766784</v>
      </c>
      <c r="K66" s="46">
        <f ca="1">Tableau4[[#This Row],[TTC]]-Tableau4[[#This Row],[HT facturé]]</f>
        <v>112.44273171353359</v>
      </c>
      <c r="L66" s="46">
        <f ca="1">Tableau4[[#This Row],[HT facturé]]*1.2</f>
        <v>674.65639028120142</v>
      </c>
    </row>
    <row r="67" spans="1:12">
      <c r="A67" s="3" t="s">
        <v>24</v>
      </c>
      <c r="B67" s="3"/>
      <c r="C67" s="6"/>
      <c r="D67" s="3"/>
      <c r="E67" s="2">
        <v>42312</v>
      </c>
      <c r="F67" s="12"/>
      <c r="G67" s="6">
        <f t="shared" ref="G67:G130" ca="1" si="1">RAND()*1000</f>
        <v>723.83060976717047</v>
      </c>
      <c r="H67" s="33">
        <v>42312</v>
      </c>
      <c r="I67" s="15"/>
      <c r="J67" s="9">
        <f ca="1">Tableau4[[#This Row],[HT estimé]]</f>
        <v>723.83060976717047</v>
      </c>
      <c r="K67" s="19">
        <f ca="1">Tableau4[[#This Row],[TTC]]-Tableau4[[#This Row],[HT facturé]]</f>
        <v>144.76612195343409</v>
      </c>
      <c r="L67" s="19">
        <f ca="1">Tableau4[[#This Row],[HT facturé]]*1.2</f>
        <v>868.59673172060457</v>
      </c>
    </row>
    <row r="68" spans="1:12">
      <c r="A68" s="3" t="s">
        <v>22</v>
      </c>
      <c r="B68" s="3"/>
      <c r="C68" s="43"/>
      <c r="D68" s="3"/>
      <c r="E68" s="2">
        <v>42317</v>
      </c>
      <c r="F68" s="44"/>
      <c r="G68" s="6">
        <f t="shared" ca="1" si="1"/>
        <v>354.35562922333742</v>
      </c>
      <c r="H68" s="33">
        <v>42331</v>
      </c>
      <c r="I68" s="15"/>
      <c r="J68" s="9">
        <f ca="1">Tableau4[[#This Row],[HT estimé]]</f>
        <v>354.35562922333742</v>
      </c>
      <c r="K68" s="46">
        <f ca="1">Tableau4[[#This Row],[TTC]]-Tableau4[[#This Row],[HT facturé]]</f>
        <v>70.871125844667461</v>
      </c>
      <c r="L68" s="46">
        <f ca="1">Tableau4[[#This Row],[HT facturé]]*1.2</f>
        <v>425.22675506800488</v>
      </c>
    </row>
    <row r="69" spans="1:12">
      <c r="A69" s="3" t="s">
        <v>23</v>
      </c>
      <c r="B69" s="3"/>
      <c r="C69" s="6"/>
      <c r="D69" s="82"/>
      <c r="E69" s="2">
        <v>42320</v>
      </c>
      <c r="F69" s="21"/>
      <c r="G69" s="6">
        <f t="shared" ca="1" si="1"/>
        <v>318.00774149482612</v>
      </c>
      <c r="H69" s="33">
        <v>42339</v>
      </c>
      <c r="I69" s="15"/>
      <c r="J69" s="9">
        <f ca="1">Tableau4[[#This Row],[HT estimé]]</f>
        <v>318.00774149482612</v>
      </c>
      <c r="K69" s="19">
        <f ca="1">Tableau4[[#This Row],[TTC]]-Tableau4[[#This Row],[HT facturé]]</f>
        <v>63.601548298965213</v>
      </c>
      <c r="L69" s="19">
        <f ca="1">Tableau4[[#This Row],[HT facturé]]*1.2</f>
        <v>381.60928979379133</v>
      </c>
    </row>
    <row r="70" spans="1:12">
      <c r="A70" s="3" t="s">
        <v>24</v>
      </c>
      <c r="B70" s="3"/>
      <c r="C70" s="6"/>
      <c r="D70" s="3"/>
      <c r="E70" s="2">
        <v>42325</v>
      </c>
      <c r="F70" s="12"/>
      <c r="G70" s="6">
        <f t="shared" ca="1" si="1"/>
        <v>450.26619938037891</v>
      </c>
      <c r="H70" s="33">
        <v>42339</v>
      </c>
      <c r="I70" s="15"/>
      <c r="J70" s="9">
        <f ca="1">Tableau4[[#This Row],[HT estimé]]</f>
        <v>450.26619938037891</v>
      </c>
      <c r="K70" s="19">
        <f ca="1">Tableau4[[#This Row],[TTC]]-Tableau4[[#This Row],[HT facturé]]</f>
        <v>90.053239876075736</v>
      </c>
      <c r="L70" s="19">
        <f ca="1">Tableau4[[#This Row],[HT facturé]]*1.2</f>
        <v>540.31943925645464</v>
      </c>
    </row>
    <row r="71" spans="1:12">
      <c r="A71" s="3" t="s">
        <v>22</v>
      </c>
      <c r="B71" s="3"/>
      <c r="C71" s="47"/>
      <c r="D71" s="3"/>
      <c r="E71" s="2">
        <v>42327</v>
      </c>
      <c r="F71" s="48"/>
      <c r="G71" s="6">
        <f t="shared" ca="1" si="1"/>
        <v>690.90336399110458</v>
      </c>
      <c r="H71" s="33">
        <v>42339</v>
      </c>
      <c r="I71" s="15"/>
      <c r="J71" s="9">
        <f ca="1">Tableau4[[#This Row],[HT estimé]]</f>
        <v>690.90336399110458</v>
      </c>
      <c r="K71" s="50">
        <f ca="1">Tableau4[[#This Row],[TTC]]-Tableau4[[#This Row],[HT facturé]]</f>
        <v>138.18067279822094</v>
      </c>
      <c r="L71" s="50">
        <f ca="1">Tableau4[[#This Row],[HT facturé]]*1.2</f>
        <v>829.08403678932552</v>
      </c>
    </row>
    <row r="72" spans="1:12">
      <c r="A72" s="3" t="s">
        <v>23</v>
      </c>
      <c r="B72" s="3"/>
      <c r="C72" s="47"/>
      <c r="D72" s="3"/>
      <c r="E72" s="2">
        <v>42331</v>
      </c>
      <c r="F72" s="48"/>
      <c r="G72" s="6">
        <f t="shared" ca="1" si="1"/>
        <v>192.73333568069438</v>
      </c>
      <c r="H72" s="33">
        <v>42331</v>
      </c>
      <c r="I72" s="49"/>
      <c r="J72" s="9">
        <f ca="1">Tableau4[[#This Row],[HT estimé]]</f>
        <v>192.73333568069438</v>
      </c>
      <c r="K72" s="50">
        <f ca="1">Tableau4[[#This Row],[TTC]]-Tableau4[[#This Row],[HT facturé]]</f>
        <v>38.546667136138865</v>
      </c>
      <c r="L72" s="50">
        <f ca="1">Tableau4[[#This Row],[HT facturé]]*1.2</f>
        <v>231.28000281683325</v>
      </c>
    </row>
    <row r="73" spans="1:12">
      <c r="A73" s="3" t="s">
        <v>24</v>
      </c>
      <c r="B73" s="3"/>
      <c r="C73" s="51"/>
      <c r="D73" s="3"/>
      <c r="E73" s="2">
        <v>42334</v>
      </c>
      <c r="F73" s="52"/>
      <c r="G73" s="6">
        <f t="shared" ca="1" si="1"/>
        <v>933.94507380268738</v>
      </c>
      <c r="H73" s="33">
        <v>42338</v>
      </c>
      <c r="I73" s="15"/>
      <c r="J73" s="9">
        <f ca="1">Tableau4[[#This Row],[HT estimé]]</f>
        <v>933.94507380268738</v>
      </c>
      <c r="K73" s="53">
        <f ca="1">Tableau4[[#This Row],[TTC]]-Tableau4[[#This Row],[HT facturé]]</f>
        <v>186.78901476053738</v>
      </c>
      <c r="L73" s="53">
        <f ca="1">Tableau4[[#This Row],[HT facturé]]*1.2</f>
        <v>1120.7340885632248</v>
      </c>
    </row>
    <row r="74" spans="1:12">
      <c r="A74" s="3" t="s">
        <v>22</v>
      </c>
      <c r="B74" s="3"/>
      <c r="C74" s="6"/>
      <c r="D74" s="3"/>
      <c r="E74" s="2">
        <v>42336</v>
      </c>
      <c r="F74" s="12"/>
      <c r="G74" s="6">
        <f t="shared" ca="1" si="1"/>
        <v>570.95432795924796</v>
      </c>
      <c r="H74" s="33">
        <v>42339</v>
      </c>
      <c r="I74" s="15"/>
      <c r="J74" s="9">
        <f ca="1">Tableau4[[#This Row],[HT estimé]]</f>
        <v>570.95432795924796</v>
      </c>
      <c r="K74" s="19">
        <f ca="1">Tableau4[[#This Row],[TTC]]-Tableau4[[#This Row],[HT facturé]]</f>
        <v>114.19086559184962</v>
      </c>
      <c r="L74" s="19">
        <f ca="1">Tableau4[[#This Row],[HT facturé]]*1.2</f>
        <v>685.14519355109758</v>
      </c>
    </row>
    <row r="75" spans="1:12">
      <c r="A75" s="3" t="s">
        <v>23</v>
      </c>
      <c r="B75" s="3"/>
      <c r="C75" s="6"/>
      <c r="D75" s="3"/>
      <c r="E75" s="2">
        <v>42339</v>
      </c>
      <c r="F75" s="12"/>
      <c r="G75" s="6">
        <f t="shared" ca="1" si="1"/>
        <v>998.04543836794051</v>
      </c>
      <c r="H75" s="33">
        <v>42339</v>
      </c>
      <c r="I75" s="15"/>
      <c r="J75" s="9">
        <f ca="1">Tableau4[[#This Row],[HT estimé]]</f>
        <v>998.04543836794051</v>
      </c>
      <c r="K75" s="19">
        <f ca="1">Tableau4[[#This Row],[TTC]]-Tableau4[[#This Row],[HT facturé]]</f>
        <v>199.60908767358796</v>
      </c>
      <c r="L75" s="19">
        <f ca="1">Tableau4[[#This Row],[HT facturé]]*1.2</f>
        <v>1197.6545260415285</v>
      </c>
    </row>
    <row r="76" spans="1:12">
      <c r="A76" s="3" t="s">
        <v>24</v>
      </c>
      <c r="B76" s="3"/>
      <c r="C76" s="6"/>
      <c r="D76" s="3"/>
      <c r="E76" s="2">
        <v>42340</v>
      </c>
      <c r="F76" s="21"/>
      <c r="G76" s="6">
        <f t="shared" ca="1" si="1"/>
        <v>697.95513886949334</v>
      </c>
      <c r="H76" s="33">
        <v>42369</v>
      </c>
      <c r="I76" s="15"/>
      <c r="J76" s="9">
        <f ca="1">Tableau4[[#This Row],[HT estimé]]</f>
        <v>697.95513886949334</v>
      </c>
      <c r="K76" s="19">
        <f ca="1">Tableau4[[#This Row],[TTC]]-Tableau4[[#This Row],[HT facturé]]</f>
        <v>139.59102777389865</v>
      </c>
      <c r="L76" s="19">
        <f ca="1">Tableau4[[#This Row],[HT facturé]]*1.2</f>
        <v>837.54616664339198</v>
      </c>
    </row>
    <row r="77" spans="1:12">
      <c r="A77" s="3" t="s">
        <v>22</v>
      </c>
      <c r="B77" s="3"/>
      <c r="C77" s="6"/>
      <c r="D77" s="3"/>
      <c r="E77" s="2">
        <v>42340</v>
      </c>
      <c r="F77" s="12"/>
      <c r="G77" s="6">
        <f t="shared" ca="1" si="1"/>
        <v>441.84909383205053</v>
      </c>
      <c r="H77" s="33">
        <v>42348</v>
      </c>
      <c r="I77" s="15"/>
      <c r="J77" s="9">
        <f ca="1">Tableau4[[#This Row],[HT estimé]]</f>
        <v>441.84909383205053</v>
      </c>
      <c r="K77" s="19">
        <f ca="1">Tableau4[[#This Row],[TTC]]-Tableau4[[#This Row],[HT facturé]]</f>
        <v>88.369818766410106</v>
      </c>
      <c r="L77" s="19">
        <f ca="1">Tableau4[[#This Row],[HT facturé]]*1.2</f>
        <v>530.21891259846063</v>
      </c>
    </row>
    <row r="78" spans="1:12">
      <c r="A78" s="3" t="s">
        <v>23</v>
      </c>
      <c r="B78" s="82"/>
      <c r="C78" s="54"/>
      <c r="D78" s="82"/>
      <c r="E78" s="1">
        <v>42351</v>
      </c>
      <c r="F78" s="55"/>
      <c r="G78" s="6">
        <f t="shared" ca="1" si="1"/>
        <v>815.98646033244654</v>
      </c>
      <c r="H78" s="36">
        <v>42359</v>
      </c>
      <c r="I78" s="56"/>
      <c r="J78" s="9">
        <f ca="1">Tableau4[[#This Row],[HT estimé]]</f>
        <v>815.98646033244654</v>
      </c>
      <c r="K78" s="57">
        <f ca="1">Tableau4[[#This Row],[TTC]]-Tableau4[[#This Row],[HT facturé]]</f>
        <v>163.19729206648924</v>
      </c>
      <c r="L78" s="57">
        <f ca="1">Tableau4[[#This Row],[HT facturé]]*1.2</f>
        <v>979.18375239893578</v>
      </c>
    </row>
    <row r="79" spans="1:12">
      <c r="A79" s="3" t="s">
        <v>24</v>
      </c>
      <c r="B79" s="3"/>
      <c r="C79" s="51"/>
      <c r="D79" s="3"/>
      <c r="E79" s="2">
        <v>42356</v>
      </c>
      <c r="F79" s="52"/>
      <c r="G79" s="6">
        <f t="shared" ca="1" si="1"/>
        <v>441.19632200833524</v>
      </c>
      <c r="H79" s="33">
        <v>42359</v>
      </c>
      <c r="I79" s="59"/>
      <c r="J79" s="9">
        <f ca="1">Tableau4[[#This Row],[HT estimé]]</f>
        <v>441.19632200833524</v>
      </c>
      <c r="K79" s="53">
        <f ca="1">Tableau4[[#This Row],[TTC]]-Tableau4[[#This Row],[HT facturé]]</f>
        <v>88.239264401667072</v>
      </c>
      <c r="L79" s="53">
        <f ca="1">Tableau4[[#This Row],[HT facturé]]*1.2</f>
        <v>529.43558641000232</v>
      </c>
    </row>
    <row r="80" spans="1:12">
      <c r="A80" s="3" t="s">
        <v>22</v>
      </c>
      <c r="B80" s="3"/>
      <c r="C80" s="51"/>
      <c r="D80" s="3"/>
      <c r="E80" s="2">
        <v>42360</v>
      </c>
      <c r="F80" s="52"/>
      <c r="G80" s="6">
        <f t="shared" ca="1" si="1"/>
        <v>14.825935446264094</v>
      </c>
      <c r="H80" s="33">
        <v>42403</v>
      </c>
      <c r="I80" s="59"/>
      <c r="J80" s="9">
        <f ca="1">Tableau4[[#This Row],[HT estimé]]</f>
        <v>14.825935446264094</v>
      </c>
      <c r="K80" s="53">
        <f ca="1">Tableau4[[#This Row],[TTC]]-Tableau4[[#This Row],[HT facturé]]</f>
        <v>2.9651870892528187</v>
      </c>
      <c r="L80" s="53">
        <f ca="1">Tableau4[[#This Row],[HT facturé]]*1.2</f>
        <v>17.791122535516912</v>
      </c>
    </row>
    <row r="81" spans="1:13">
      <c r="A81" s="3" t="s">
        <v>23</v>
      </c>
      <c r="B81" s="3"/>
      <c r="C81" s="51"/>
      <c r="D81" s="3"/>
      <c r="E81" s="2">
        <v>42366</v>
      </c>
      <c r="F81" s="52"/>
      <c r="G81" s="6">
        <f t="shared" ca="1" si="1"/>
        <v>325.85159754372575</v>
      </c>
      <c r="H81" s="33">
        <v>42366</v>
      </c>
      <c r="I81" s="15"/>
      <c r="J81" s="9">
        <f ca="1">Tableau4[[#This Row],[HT estimé]]</f>
        <v>325.85159754372575</v>
      </c>
      <c r="K81" s="53">
        <f ca="1">Tableau4[[#This Row],[TTC]]-Tableau4[[#This Row],[HT facturé]]</f>
        <v>65.170319508745138</v>
      </c>
      <c r="L81" s="53">
        <f ca="1">Tableau4[[#This Row],[HT facturé]]*1.2</f>
        <v>391.02191705247088</v>
      </c>
    </row>
    <row r="82" spans="1:13">
      <c r="A82" s="3" t="s">
        <v>24</v>
      </c>
      <c r="B82" s="3"/>
      <c r="C82" s="51"/>
      <c r="D82" s="3"/>
      <c r="E82" s="2">
        <v>42366</v>
      </c>
      <c r="F82" s="52"/>
      <c r="G82" s="6">
        <f t="shared" ca="1" si="1"/>
        <v>888.93091079294641</v>
      </c>
      <c r="H82" s="33">
        <v>42366</v>
      </c>
      <c r="I82" s="15"/>
      <c r="J82" s="9">
        <f ca="1">Tableau4[[#This Row],[HT estimé]]</f>
        <v>888.93091079294641</v>
      </c>
      <c r="K82" s="53">
        <f ca="1">Tableau4[[#This Row],[TTC]]-Tableau4[[#This Row],[HT facturé]]</f>
        <v>177.78618215858933</v>
      </c>
      <c r="L82" s="53">
        <f ca="1">Tableau4[[#This Row],[HT facturé]]*1.2</f>
        <v>1066.7170929515357</v>
      </c>
    </row>
    <row r="83" spans="1:13">
      <c r="A83" s="3" t="s">
        <v>22</v>
      </c>
      <c r="B83" s="3"/>
      <c r="C83" s="51"/>
      <c r="D83" s="3"/>
      <c r="E83" s="2">
        <v>42366</v>
      </c>
      <c r="F83" s="52"/>
      <c r="G83" s="6">
        <f t="shared" ca="1" si="1"/>
        <v>367.38118047854243</v>
      </c>
      <c r="H83" s="33">
        <v>42366</v>
      </c>
      <c r="I83" s="15"/>
      <c r="J83" s="9">
        <f ca="1">Tableau4[[#This Row],[HT estimé]]</f>
        <v>367.38118047854243</v>
      </c>
      <c r="K83" s="53">
        <f ca="1">Tableau4[[#This Row],[TTC]]-Tableau4[[#This Row],[HT facturé]]</f>
        <v>73.476236095708487</v>
      </c>
      <c r="L83" s="53">
        <f ca="1">Tableau4[[#This Row],[HT facturé]]*1.2</f>
        <v>440.85741657425092</v>
      </c>
    </row>
    <row r="84" spans="1:13">
      <c r="A84" s="3" t="s">
        <v>23</v>
      </c>
      <c r="B84" s="3"/>
      <c r="C84" s="6"/>
      <c r="D84" s="3"/>
      <c r="E84" s="2">
        <v>42366</v>
      </c>
      <c r="F84" s="12"/>
      <c r="G84" s="6">
        <f t="shared" ca="1" si="1"/>
        <v>131.1071299422797</v>
      </c>
      <c r="H84" s="33">
        <v>42339</v>
      </c>
      <c r="I84" s="15"/>
      <c r="J84" s="9">
        <f ca="1">Tableau4[[#This Row],[HT estimé]]</f>
        <v>131.1071299422797</v>
      </c>
      <c r="K84" s="19">
        <f ca="1">Tableau4[[#This Row],[TTC]]-Tableau4[[#This Row],[HT facturé]]</f>
        <v>26.221425988455934</v>
      </c>
      <c r="L84" s="19">
        <f ca="1">Tableau4[[#This Row],[HT facturé]]*1.2</f>
        <v>157.32855593073563</v>
      </c>
    </row>
    <row r="85" spans="1:13">
      <c r="A85" s="3" t="s">
        <v>24</v>
      </c>
      <c r="B85" s="3"/>
      <c r="C85" s="51"/>
      <c r="D85" s="3"/>
      <c r="E85" s="2">
        <v>42366</v>
      </c>
      <c r="F85" s="52"/>
      <c r="G85" s="6">
        <f t="shared" ca="1" si="1"/>
        <v>122.31318680162673</v>
      </c>
      <c r="H85" s="33">
        <v>42366</v>
      </c>
      <c r="I85" s="15"/>
      <c r="J85" s="9">
        <f ca="1">Tableau4[[#This Row],[HT estimé]]</f>
        <v>122.31318680162673</v>
      </c>
      <c r="K85" s="53">
        <f ca="1">Tableau4[[#This Row],[TTC]]-Tableau4[[#This Row],[HT facturé]]</f>
        <v>24.462637360325346</v>
      </c>
      <c r="L85" s="53">
        <f ca="1">Tableau4[[#This Row],[HT facturé]]*1.2</f>
        <v>146.77582416195207</v>
      </c>
    </row>
    <row r="86" spans="1:13">
      <c r="A86" s="3" t="s">
        <v>22</v>
      </c>
      <c r="B86" s="3"/>
      <c r="C86" s="6"/>
      <c r="D86" s="3"/>
      <c r="E86" s="2">
        <v>42368</v>
      </c>
      <c r="F86" s="12"/>
      <c r="G86" s="6">
        <f t="shared" ca="1" si="1"/>
        <v>659.86575031355073</v>
      </c>
      <c r="H86" s="33">
        <v>42369</v>
      </c>
      <c r="I86" s="15"/>
      <c r="J86" s="9">
        <f ca="1">Tableau4[[#This Row],[HT estimé]]</f>
        <v>659.86575031355073</v>
      </c>
      <c r="K86" s="19">
        <f ca="1">Tableau4[[#This Row],[TTC]]-Tableau4[[#This Row],[HT facturé]]</f>
        <v>131.97315006271015</v>
      </c>
      <c r="L86" s="19">
        <f ca="1">Tableau4[[#This Row],[HT facturé]]*1.2</f>
        <v>791.83890037626088</v>
      </c>
    </row>
    <row r="87" spans="1:13">
      <c r="A87" s="3" t="s">
        <v>23</v>
      </c>
      <c r="B87" s="3"/>
      <c r="C87" s="51"/>
      <c r="D87" s="3"/>
      <c r="E87" s="2">
        <v>42382</v>
      </c>
      <c r="F87" s="52"/>
      <c r="G87" s="6">
        <f t="shared" ca="1" si="1"/>
        <v>722.5164127069097</v>
      </c>
      <c r="H87" s="33">
        <v>42383</v>
      </c>
      <c r="I87" s="59"/>
      <c r="J87" s="9">
        <f ca="1">Tableau4[[#This Row],[HT estimé]]</f>
        <v>722.5164127069097</v>
      </c>
      <c r="K87" s="53">
        <f ca="1">Tableau4[[#This Row],[TTC]]-Tableau4[[#This Row],[HT facturé]]</f>
        <v>144.50328254138196</v>
      </c>
      <c r="L87" s="53">
        <f ca="1">Tableau4[[#This Row],[HT facturé]]*1.2</f>
        <v>867.01969524829167</v>
      </c>
    </row>
    <row r="88" spans="1:13">
      <c r="A88" s="3" t="s">
        <v>24</v>
      </c>
      <c r="B88" s="3"/>
      <c r="C88" s="51"/>
      <c r="D88" s="3"/>
      <c r="E88" s="2">
        <v>42390</v>
      </c>
      <c r="F88" s="52"/>
      <c r="G88" s="6">
        <f t="shared" ca="1" si="1"/>
        <v>943.34783005996405</v>
      </c>
      <c r="H88" s="33">
        <v>42390</v>
      </c>
      <c r="I88" s="59"/>
      <c r="J88" s="9">
        <f ca="1">Tableau4[[#This Row],[HT estimé]]</f>
        <v>943.34783005996405</v>
      </c>
      <c r="K88" s="53">
        <f ca="1">Tableau4[[#This Row],[TTC]]-Tableau4[[#This Row],[HT facturé]]</f>
        <v>188.66956601199286</v>
      </c>
      <c r="L88" s="53">
        <f ca="1">Tableau4[[#This Row],[HT facturé]]*1.2</f>
        <v>1132.0173960719569</v>
      </c>
    </row>
    <row r="89" spans="1:13">
      <c r="A89" s="3" t="s">
        <v>22</v>
      </c>
      <c r="B89" s="3"/>
      <c r="C89" s="51"/>
      <c r="D89" s="3"/>
      <c r="E89" s="2">
        <v>42394</v>
      </c>
      <c r="F89" s="52"/>
      <c r="G89" s="6">
        <f t="shared" ca="1" si="1"/>
        <v>641.89829499135965</v>
      </c>
      <c r="H89" s="33">
        <v>42394</v>
      </c>
      <c r="I89" s="59"/>
      <c r="J89" s="9">
        <f ca="1">Tableau4[[#This Row],[HT estimé]]</f>
        <v>641.89829499135965</v>
      </c>
      <c r="K89" s="53">
        <f ca="1">Tableau4[[#This Row],[TTC]]-Tableau4[[#This Row],[HT facturé]]</f>
        <v>128.37965899827191</v>
      </c>
      <c r="L89" s="53">
        <f ca="1">Tableau4[[#This Row],[HT facturé]]*1.2</f>
        <v>770.27795398963156</v>
      </c>
    </row>
    <row r="90" spans="1:13">
      <c r="A90" s="3" t="s">
        <v>23</v>
      </c>
      <c r="B90" s="3"/>
      <c r="C90" s="51"/>
      <c r="D90" s="3"/>
      <c r="E90" s="2">
        <v>42396</v>
      </c>
      <c r="F90" s="52"/>
      <c r="G90" s="6">
        <f t="shared" ca="1" si="1"/>
        <v>524.24012139336901</v>
      </c>
      <c r="H90" s="33">
        <v>42400</v>
      </c>
      <c r="I90" s="59"/>
      <c r="J90" s="9">
        <f ca="1">Tableau4[[#This Row],[HT estimé]]</f>
        <v>524.24012139336901</v>
      </c>
      <c r="K90" s="53">
        <f ca="1">Tableau4[[#This Row],[TTC]]-Tableau4[[#This Row],[HT facturé]]</f>
        <v>104.84802427867373</v>
      </c>
      <c r="L90" s="53">
        <f ca="1">Tableau4[[#This Row],[HT facturé]]*1.2</f>
        <v>629.08814567204274</v>
      </c>
      <c r="M90" s="58"/>
    </row>
    <row r="91" spans="1:13">
      <c r="A91" s="3" t="s">
        <v>24</v>
      </c>
      <c r="B91" s="3"/>
      <c r="C91" s="51"/>
      <c r="D91" s="3"/>
      <c r="E91" s="2">
        <v>42398</v>
      </c>
      <c r="F91" s="52"/>
      <c r="G91" s="6">
        <f t="shared" ca="1" si="1"/>
        <v>295.48152802295834</v>
      </c>
      <c r="H91" s="33">
        <v>42403</v>
      </c>
      <c r="I91" s="59"/>
      <c r="J91" s="9">
        <f ca="1">Tableau4[[#This Row],[HT estimé]]</f>
        <v>295.48152802295834</v>
      </c>
      <c r="K91" s="53">
        <f ca="1">Tableau4[[#This Row],[TTC]]-Tableau4[[#This Row],[HT facturé]]</f>
        <v>59.096305604591635</v>
      </c>
      <c r="L91" s="53">
        <f ca="1">Tableau4[[#This Row],[HT facturé]]*1.2</f>
        <v>354.57783362754998</v>
      </c>
    </row>
    <row r="92" spans="1:13">
      <c r="A92" s="3" t="s">
        <v>22</v>
      </c>
      <c r="B92" s="3"/>
      <c r="C92" s="51"/>
      <c r="D92" s="3"/>
      <c r="E92" s="2">
        <v>42401</v>
      </c>
      <c r="F92" s="52"/>
      <c r="G92" s="6">
        <f t="shared" ca="1" si="1"/>
        <v>48.723105088399166</v>
      </c>
      <c r="H92" s="33">
        <v>42427</v>
      </c>
      <c r="I92" s="15"/>
      <c r="J92" s="9">
        <f ca="1">Tableau4[[#This Row],[HT estimé]]</f>
        <v>48.723105088399166</v>
      </c>
      <c r="K92" s="53">
        <f ca="1">Tableau4[[#This Row],[TTC]]-Tableau4[[#This Row],[HT facturé]]</f>
        <v>9.7446210176798331</v>
      </c>
      <c r="L92" s="53">
        <f ca="1">Tableau4[[#This Row],[HT facturé]]*1.2</f>
        <v>58.467726106078999</v>
      </c>
    </row>
    <row r="93" spans="1:13">
      <c r="A93" s="3" t="s">
        <v>23</v>
      </c>
      <c r="B93" s="3"/>
      <c r="C93" s="51"/>
      <c r="D93" s="3"/>
      <c r="E93" s="2">
        <v>42401</v>
      </c>
      <c r="F93" s="52"/>
      <c r="G93" s="6">
        <f t="shared" ca="1" si="1"/>
        <v>734.40780009176115</v>
      </c>
      <c r="H93" s="33">
        <v>42427</v>
      </c>
      <c r="I93" s="15"/>
      <c r="J93" s="9">
        <f ca="1">Tableau4[[#This Row],[HT estimé]]</f>
        <v>734.40780009176115</v>
      </c>
      <c r="K93" s="53">
        <f ca="1">Tableau4[[#This Row],[TTC]]-Tableau4[[#This Row],[HT facturé]]</f>
        <v>146.88156001835216</v>
      </c>
      <c r="L93" s="53">
        <f ca="1">Tableau4[[#This Row],[HT facturé]]*1.2</f>
        <v>881.28936011011331</v>
      </c>
    </row>
    <row r="94" spans="1:13">
      <c r="A94" s="3" t="s">
        <v>24</v>
      </c>
      <c r="B94" s="3"/>
      <c r="C94" s="51"/>
      <c r="D94" s="3"/>
      <c r="E94" s="2">
        <v>42403</v>
      </c>
      <c r="F94" s="52"/>
      <c r="G94" s="6">
        <f t="shared" ca="1" si="1"/>
        <v>427.8113161882502</v>
      </c>
      <c r="H94" s="33">
        <v>42427</v>
      </c>
      <c r="I94" s="15"/>
      <c r="J94" s="9">
        <f ca="1">Tableau4[[#This Row],[HT estimé]]</f>
        <v>427.8113161882502</v>
      </c>
      <c r="K94" s="53">
        <f ca="1">Tableau4[[#This Row],[TTC]]-Tableau4[[#This Row],[HT facturé]]</f>
        <v>85.562263237649972</v>
      </c>
      <c r="L94" s="53">
        <f ca="1">Tableau4[[#This Row],[HT facturé]]*1.2</f>
        <v>513.37357942590018</v>
      </c>
    </row>
    <row r="95" spans="1:13">
      <c r="A95" s="3" t="s">
        <v>22</v>
      </c>
      <c r="B95" s="3"/>
      <c r="C95" s="51"/>
      <c r="D95" s="3"/>
      <c r="E95" s="2">
        <v>42416</v>
      </c>
      <c r="F95" s="52"/>
      <c r="G95" s="6">
        <f t="shared" ca="1" si="1"/>
        <v>199.01115419356685</v>
      </c>
      <c r="H95" s="33">
        <v>42427</v>
      </c>
      <c r="I95" s="15"/>
      <c r="J95" s="9">
        <f ca="1">Tableau4[[#This Row],[HT estimé]]</f>
        <v>199.01115419356685</v>
      </c>
      <c r="K95" s="53">
        <f ca="1">Tableau4[[#This Row],[TTC]]-Tableau4[[#This Row],[HT facturé]]</f>
        <v>39.802230838713371</v>
      </c>
      <c r="L95" s="53">
        <f ca="1">Tableau4[[#This Row],[HT facturé]]*1.2</f>
        <v>238.81338503228022</v>
      </c>
    </row>
    <row r="96" spans="1:13">
      <c r="A96" s="3" t="s">
        <v>23</v>
      </c>
      <c r="B96" s="3"/>
      <c r="C96" s="51"/>
      <c r="D96" s="3"/>
      <c r="E96" s="2">
        <v>42416</v>
      </c>
      <c r="F96" s="52"/>
      <c r="G96" s="6">
        <f t="shared" ca="1" si="1"/>
        <v>355.84979564135045</v>
      </c>
      <c r="H96" s="33">
        <v>42418</v>
      </c>
      <c r="I96" s="59"/>
      <c r="J96" s="9">
        <f ca="1">Tableau4[[#This Row],[HT estimé]]</f>
        <v>355.84979564135045</v>
      </c>
      <c r="K96" s="53">
        <f ca="1">Tableau4[[#This Row],[TTC]]-Tableau4[[#This Row],[HT facturé]]</f>
        <v>71.169959128270079</v>
      </c>
      <c r="L96" s="53">
        <f ca="1">Tableau4[[#This Row],[HT facturé]]*1.2</f>
        <v>427.01975476962053</v>
      </c>
    </row>
    <row r="97" spans="1:12">
      <c r="A97" s="3" t="s">
        <v>24</v>
      </c>
      <c r="B97" s="3"/>
      <c r="C97" s="51"/>
      <c r="D97" s="3"/>
      <c r="E97" s="2">
        <v>42417</v>
      </c>
      <c r="F97" s="52"/>
      <c r="G97" s="6">
        <f t="shared" ca="1" si="1"/>
        <v>495.9997715020603</v>
      </c>
      <c r="H97" s="33">
        <v>42418</v>
      </c>
      <c r="I97" s="59"/>
      <c r="J97" s="9">
        <f ca="1">Tableau4[[#This Row],[HT estimé]]</f>
        <v>495.9997715020603</v>
      </c>
      <c r="K97" s="53">
        <f ca="1">Tableau4[[#This Row],[TTC]]-Tableau4[[#This Row],[HT facturé]]</f>
        <v>99.19995430041206</v>
      </c>
      <c r="L97" s="53">
        <f ca="1">Tableau4[[#This Row],[HT facturé]]*1.2</f>
        <v>595.19972580247236</v>
      </c>
    </row>
    <row r="98" spans="1:12">
      <c r="A98" s="3" t="s">
        <v>22</v>
      </c>
      <c r="B98" s="3"/>
      <c r="C98" s="51"/>
      <c r="D98" s="3"/>
      <c r="E98" s="2">
        <v>42434</v>
      </c>
      <c r="F98" s="52"/>
      <c r="G98" s="6">
        <f t="shared" ca="1" si="1"/>
        <v>333.6746290893098</v>
      </c>
      <c r="H98" s="33">
        <v>42437</v>
      </c>
      <c r="I98" s="59"/>
      <c r="J98" s="9">
        <f ca="1">Tableau4[[#This Row],[HT estimé]]</f>
        <v>333.6746290893098</v>
      </c>
      <c r="K98" s="53">
        <f ca="1">Tableau4[[#This Row],[TTC]]-Tableau4[[#This Row],[HT facturé]]</f>
        <v>66.734925817861949</v>
      </c>
      <c r="L98" s="53">
        <f ca="1">Tableau4[[#This Row],[HT facturé]]*1.2</f>
        <v>400.40955490717175</v>
      </c>
    </row>
    <row r="99" spans="1:12">
      <c r="A99" s="3" t="s">
        <v>23</v>
      </c>
      <c r="B99" s="3"/>
      <c r="C99" s="51"/>
      <c r="D99" s="3"/>
      <c r="E99" s="2">
        <v>42434</v>
      </c>
      <c r="F99" s="52"/>
      <c r="G99" s="6">
        <f t="shared" ca="1" si="1"/>
        <v>932.87291151618399</v>
      </c>
      <c r="H99" s="33">
        <v>42437</v>
      </c>
      <c r="I99" s="59"/>
      <c r="J99" s="9">
        <f ca="1">Tableau4[[#This Row],[HT estimé]]</f>
        <v>932.87291151618399</v>
      </c>
      <c r="K99" s="53">
        <f ca="1">Tableau4[[#This Row],[TTC]]-Tableau4[[#This Row],[HT facturé]]</f>
        <v>186.57458230323675</v>
      </c>
      <c r="L99" s="53">
        <f ca="1">Tableau4[[#This Row],[HT facturé]]*1.2</f>
        <v>1119.4474938194207</v>
      </c>
    </row>
    <row r="100" spans="1:12">
      <c r="A100" s="3" t="s">
        <v>24</v>
      </c>
      <c r="B100" s="3"/>
      <c r="C100" s="51"/>
      <c r="D100" s="3"/>
      <c r="E100" s="2">
        <v>42438</v>
      </c>
      <c r="F100" s="52"/>
      <c r="G100" s="6">
        <f t="shared" ca="1" si="1"/>
        <v>922.77828556149279</v>
      </c>
      <c r="H100" s="33">
        <v>42460</v>
      </c>
      <c r="I100" s="59"/>
      <c r="J100" s="9">
        <f ca="1">Tableau4[[#This Row],[HT estimé]]</f>
        <v>922.77828556149279</v>
      </c>
      <c r="K100" s="53">
        <f ca="1">Tableau4[[#This Row],[TTC]]-Tableau4[[#This Row],[HT facturé]]</f>
        <v>184.5556571122986</v>
      </c>
      <c r="L100" s="53">
        <f ca="1">Tableau4[[#This Row],[HT facturé]]*1.2</f>
        <v>1107.3339426737914</v>
      </c>
    </row>
    <row r="101" spans="1:12">
      <c r="A101" s="3" t="s">
        <v>22</v>
      </c>
      <c r="B101" s="3"/>
      <c r="C101" s="51"/>
      <c r="D101" s="3"/>
      <c r="E101" s="2">
        <v>42439</v>
      </c>
      <c r="F101" s="52"/>
      <c r="G101" s="6">
        <f t="shared" ca="1" si="1"/>
        <v>745.95797037175316</v>
      </c>
      <c r="H101" s="33">
        <v>42460</v>
      </c>
      <c r="I101" s="59"/>
      <c r="J101" s="9">
        <f ca="1">Tableau4[[#This Row],[HT estimé]]</f>
        <v>745.95797037175316</v>
      </c>
      <c r="K101" s="53">
        <f ca="1">Tableau4[[#This Row],[TTC]]-Tableau4[[#This Row],[HT facturé]]</f>
        <v>149.19159407435063</v>
      </c>
      <c r="L101" s="53">
        <f ca="1">Tableau4[[#This Row],[HT facturé]]*1.2</f>
        <v>895.1495644461038</v>
      </c>
    </row>
    <row r="102" spans="1:12">
      <c r="A102" s="3" t="s">
        <v>23</v>
      </c>
      <c r="B102" s="3"/>
      <c r="C102" s="51"/>
      <c r="D102" s="3"/>
      <c r="E102" s="2">
        <v>42446</v>
      </c>
      <c r="F102" s="52"/>
      <c r="G102" s="6">
        <f t="shared" ca="1" si="1"/>
        <v>156.52851749450036</v>
      </c>
      <c r="H102" s="33">
        <v>42446</v>
      </c>
      <c r="I102" s="59"/>
      <c r="J102" s="9">
        <f ca="1">Tableau4[[#This Row],[HT estimé]]</f>
        <v>156.52851749450036</v>
      </c>
      <c r="K102" s="53">
        <f ca="1">Tableau4[[#This Row],[TTC]]-Tableau4[[#This Row],[HT facturé]]</f>
        <v>31.305703498900073</v>
      </c>
      <c r="L102" s="53">
        <f ca="1">Tableau4[[#This Row],[HT facturé]]*1.2</f>
        <v>187.83422099340044</v>
      </c>
    </row>
    <row r="103" spans="1:12">
      <c r="A103" s="3" t="s">
        <v>24</v>
      </c>
      <c r="B103" s="3"/>
      <c r="C103" s="51"/>
      <c r="D103" s="3"/>
      <c r="E103" s="2">
        <v>42452</v>
      </c>
      <c r="F103" s="52"/>
      <c r="G103" s="6">
        <f t="shared" ca="1" si="1"/>
        <v>662.66512582845928</v>
      </c>
      <c r="H103" s="33">
        <v>42460</v>
      </c>
      <c r="I103" s="59"/>
      <c r="J103" s="9">
        <f ca="1">Tableau4[[#This Row],[HT estimé]]</f>
        <v>662.66512582845928</v>
      </c>
      <c r="K103" s="53">
        <f ca="1">Tableau4[[#This Row],[TTC]]-Tableau4[[#This Row],[HT facturé]]</f>
        <v>132.53302516569181</v>
      </c>
      <c r="L103" s="53">
        <f ca="1">Tableau4[[#This Row],[HT facturé]]*1.2</f>
        <v>795.19815099415109</v>
      </c>
    </row>
    <row r="104" spans="1:12">
      <c r="A104" s="3" t="s">
        <v>22</v>
      </c>
      <c r="B104" s="3"/>
      <c r="C104" s="51"/>
      <c r="D104" s="3"/>
      <c r="E104" s="2">
        <v>42453</v>
      </c>
      <c r="F104" s="52"/>
      <c r="G104" s="6">
        <f t="shared" ca="1" si="1"/>
        <v>772.28867311752936</v>
      </c>
      <c r="H104" s="33">
        <v>42460</v>
      </c>
      <c r="I104" s="59"/>
      <c r="J104" s="9">
        <f ca="1">Tableau4[[#This Row],[HT estimé]]</f>
        <v>772.28867311752936</v>
      </c>
      <c r="K104" s="53">
        <f ca="1">Tableau4[[#This Row],[TTC]]-Tableau4[[#This Row],[HT facturé]]</f>
        <v>154.45773462350587</v>
      </c>
      <c r="L104" s="53">
        <f ca="1">Tableau4[[#This Row],[HT facturé]]*1.2</f>
        <v>926.74640774103523</v>
      </c>
    </row>
    <row r="105" spans="1:12">
      <c r="A105" s="3" t="s">
        <v>23</v>
      </c>
      <c r="B105" s="3"/>
      <c r="C105" s="51"/>
      <c r="D105" s="3"/>
      <c r="E105" s="2">
        <v>42455</v>
      </c>
      <c r="F105" s="52"/>
      <c r="G105" s="6">
        <f t="shared" ca="1" si="1"/>
        <v>826.64787493822621</v>
      </c>
      <c r="H105" s="33">
        <v>42460</v>
      </c>
      <c r="I105" s="59"/>
      <c r="J105" s="9">
        <f ca="1">Tableau4[[#This Row],[HT estimé]]</f>
        <v>826.64787493822621</v>
      </c>
      <c r="K105" s="53">
        <f ca="1">Tableau4[[#This Row],[TTC]]-Tableau4[[#This Row],[HT facturé]]</f>
        <v>165.32957498764517</v>
      </c>
      <c r="L105" s="53">
        <f ca="1">Tableau4[[#This Row],[HT facturé]]*1.2</f>
        <v>991.97744992587138</v>
      </c>
    </row>
    <row r="106" spans="1:12">
      <c r="A106" s="3" t="s">
        <v>24</v>
      </c>
      <c r="B106" s="3"/>
      <c r="C106" s="51"/>
      <c r="D106" s="3"/>
      <c r="E106" s="2">
        <v>42458</v>
      </c>
      <c r="F106" s="52"/>
      <c r="G106" s="6">
        <f t="shared" ca="1" si="1"/>
        <v>779.9453561374703</v>
      </c>
      <c r="H106" s="33">
        <v>42460</v>
      </c>
      <c r="I106" s="59"/>
      <c r="J106" s="9">
        <f ca="1">Tableau4[[#This Row],[HT estimé]]</f>
        <v>779.9453561374703</v>
      </c>
      <c r="K106" s="53">
        <f ca="1">Tableau4[[#This Row],[TTC]]-Tableau4[[#This Row],[HT facturé]]</f>
        <v>155.98907122749404</v>
      </c>
      <c r="L106" s="53">
        <f ca="1">Tableau4[[#This Row],[HT facturé]]*1.2</f>
        <v>935.93442736496434</v>
      </c>
    </row>
    <row r="107" spans="1:12">
      <c r="A107" s="3" t="s">
        <v>22</v>
      </c>
      <c r="B107" s="3"/>
      <c r="C107" s="51"/>
      <c r="D107" s="3"/>
      <c r="E107" s="2">
        <v>42461</v>
      </c>
      <c r="F107" s="52"/>
      <c r="G107" s="6">
        <f t="shared" ca="1" si="1"/>
        <v>647.80749590997402</v>
      </c>
      <c r="H107" s="33">
        <v>42490</v>
      </c>
      <c r="I107" s="59"/>
      <c r="J107" s="9">
        <f ca="1">Tableau4[[#This Row],[HT estimé]]</f>
        <v>647.80749590997402</v>
      </c>
      <c r="K107" s="53">
        <f ca="1">Tableau4[[#This Row],[TTC]]-Tableau4[[#This Row],[HT facturé]]</f>
        <v>129.5614991819948</v>
      </c>
      <c r="L107" s="53">
        <f ca="1">Tableau4[[#This Row],[HT facturé]]*1.2</f>
        <v>777.36899509196883</v>
      </c>
    </row>
    <row r="108" spans="1:12">
      <c r="A108" s="3" t="s">
        <v>23</v>
      </c>
      <c r="B108" s="3"/>
      <c r="C108" s="51"/>
      <c r="D108" s="3"/>
      <c r="E108" s="2">
        <v>42462</v>
      </c>
      <c r="F108" s="52"/>
      <c r="G108" s="6">
        <f t="shared" ca="1" si="1"/>
        <v>638.74069790313399</v>
      </c>
      <c r="H108" s="33">
        <v>42490</v>
      </c>
      <c r="I108" s="59"/>
      <c r="J108" s="9">
        <f ca="1">Tableau4[[#This Row],[HT estimé]]</f>
        <v>638.74069790313399</v>
      </c>
      <c r="K108" s="53">
        <f ca="1">Tableau4[[#This Row],[TTC]]-Tableau4[[#This Row],[HT facturé]]</f>
        <v>127.7481395806268</v>
      </c>
      <c r="L108" s="53">
        <f ca="1">Tableau4[[#This Row],[HT facturé]]*1.2</f>
        <v>766.48883748376079</v>
      </c>
    </row>
    <row r="109" spans="1:12">
      <c r="A109" s="3" t="s">
        <v>24</v>
      </c>
      <c r="B109" s="3"/>
      <c r="C109" s="51"/>
      <c r="D109" s="3"/>
      <c r="E109" s="2">
        <v>42465</v>
      </c>
      <c r="F109" s="52"/>
      <c r="G109" s="6">
        <f t="shared" ca="1" si="1"/>
        <v>714.52532977833005</v>
      </c>
      <c r="H109" s="33">
        <v>42468</v>
      </c>
      <c r="I109" s="59"/>
      <c r="J109" s="9">
        <f ca="1">Tableau4[[#This Row],[HT estimé]]</f>
        <v>714.52532977833005</v>
      </c>
      <c r="K109" s="53">
        <f ca="1">Tableau4[[#This Row],[TTC]]-Tableau4[[#This Row],[HT facturé]]</f>
        <v>142.90506595566603</v>
      </c>
      <c r="L109" s="53">
        <f ca="1">Tableau4[[#This Row],[HT facturé]]*1.2</f>
        <v>857.43039573399608</v>
      </c>
    </row>
    <row r="110" spans="1:12">
      <c r="A110" s="3" t="s">
        <v>22</v>
      </c>
      <c r="B110" s="3"/>
      <c r="C110" s="51"/>
      <c r="D110" s="3"/>
      <c r="E110" s="2">
        <v>42465</v>
      </c>
      <c r="F110" s="52"/>
      <c r="G110" s="6">
        <f t="shared" ca="1" si="1"/>
        <v>659.67550761199516</v>
      </c>
      <c r="H110" s="33">
        <v>42490</v>
      </c>
      <c r="I110" s="59"/>
      <c r="J110" s="9">
        <f ca="1">Tableau4[[#This Row],[HT estimé]]</f>
        <v>659.67550761199516</v>
      </c>
      <c r="K110" s="53">
        <f ca="1">Tableau4[[#This Row],[TTC]]-Tableau4[[#This Row],[HT facturé]]</f>
        <v>131.93510152239901</v>
      </c>
      <c r="L110" s="53">
        <f ca="1">Tableau4[[#This Row],[HT facturé]]*1.2</f>
        <v>791.61060913439417</v>
      </c>
    </row>
    <row r="111" spans="1:12">
      <c r="A111" s="3" t="s">
        <v>23</v>
      </c>
      <c r="B111" s="3"/>
      <c r="C111" s="51"/>
      <c r="D111" s="3"/>
      <c r="E111" s="2">
        <v>42466</v>
      </c>
      <c r="F111" s="52"/>
      <c r="G111" s="6">
        <f t="shared" ca="1" si="1"/>
        <v>654.75479747656266</v>
      </c>
      <c r="H111" s="33">
        <v>42468</v>
      </c>
      <c r="I111" s="59"/>
      <c r="J111" s="9">
        <f ca="1">Tableau4[[#This Row],[HT estimé]]</f>
        <v>654.75479747656266</v>
      </c>
      <c r="K111" s="53">
        <f ca="1">Tableau4[[#This Row],[TTC]]-Tableau4[[#This Row],[HT facturé]]</f>
        <v>130.95095949531253</v>
      </c>
      <c r="L111" s="53">
        <f ca="1">Tableau4[[#This Row],[HT facturé]]*1.2</f>
        <v>785.70575697187519</v>
      </c>
    </row>
    <row r="112" spans="1:12">
      <c r="A112" s="3" t="s">
        <v>24</v>
      </c>
      <c r="B112" s="3"/>
      <c r="C112" s="51"/>
      <c r="D112" s="3"/>
      <c r="E112" s="2">
        <v>42474</v>
      </c>
      <c r="F112" s="52"/>
      <c r="G112" s="6">
        <f t="shared" ca="1" si="1"/>
        <v>608.6714142870178</v>
      </c>
      <c r="H112" s="33">
        <v>42474</v>
      </c>
      <c r="I112" s="59"/>
      <c r="J112" s="9">
        <f ca="1">Tableau4[[#This Row],[HT estimé]]</f>
        <v>608.6714142870178</v>
      </c>
      <c r="K112" s="53">
        <f ca="1">Tableau4[[#This Row],[TTC]]-Tableau4[[#This Row],[HT facturé]]</f>
        <v>121.73428285740351</v>
      </c>
      <c r="L112" s="53">
        <f ca="1">Tableau4[[#This Row],[HT facturé]]*1.2</f>
        <v>730.40569714442131</v>
      </c>
    </row>
    <row r="113" spans="1:12">
      <c r="A113" s="3" t="s">
        <v>22</v>
      </c>
      <c r="B113" s="3"/>
      <c r="C113" s="51"/>
      <c r="D113" s="3"/>
      <c r="E113" s="2">
        <v>42476</v>
      </c>
      <c r="F113" s="52"/>
      <c r="G113" s="6">
        <f t="shared" ca="1" si="1"/>
        <v>865.54229368241329</v>
      </c>
      <c r="H113" s="33">
        <v>42492</v>
      </c>
      <c r="I113" s="59"/>
      <c r="J113" s="9">
        <f ca="1">Tableau4[[#This Row],[HT estimé]]</f>
        <v>865.54229368241329</v>
      </c>
      <c r="K113" s="53">
        <f ca="1">Tableau4[[#This Row],[TTC]]-Tableau4[[#This Row],[HT facturé]]</f>
        <v>173.1084587364827</v>
      </c>
      <c r="L113" s="53">
        <f ca="1">Tableau4[[#This Row],[HT facturé]]*1.2</f>
        <v>1038.650752418896</v>
      </c>
    </row>
    <row r="114" spans="1:12">
      <c r="A114" s="3" t="s">
        <v>23</v>
      </c>
      <c r="B114" s="3"/>
      <c r="C114" s="51"/>
      <c r="D114" s="3"/>
      <c r="E114" s="2">
        <v>42485</v>
      </c>
      <c r="F114" s="52"/>
      <c r="G114" s="6">
        <f t="shared" ca="1" si="1"/>
        <v>259.55084688603768</v>
      </c>
      <c r="H114" s="33">
        <v>42492</v>
      </c>
      <c r="I114" s="59"/>
      <c r="J114" s="9">
        <f ca="1">Tableau4[[#This Row],[HT estimé]]</f>
        <v>259.55084688603768</v>
      </c>
      <c r="K114" s="53">
        <f ca="1">Tableau4[[#This Row],[TTC]]-Tableau4[[#This Row],[HT facturé]]</f>
        <v>51.910169377207524</v>
      </c>
      <c r="L114" s="53">
        <f ca="1">Tableau4[[#This Row],[HT facturé]]*1.2</f>
        <v>311.4610162632452</v>
      </c>
    </row>
    <row r="115" spans="1:12">
      <c r="A115" s="3" t="s">
        <v>24</v>
      </c>
      <c r="B115" s="3"/>
      <c r="C115" s="51"/>
      <c r="D115" s="3"/>
      <c r="E115" s="2">
        <v>42489</v>
      </c>
      <c r="F115" s="52"/>
      <c r="G115" s="6">
        <f t="shared" ca="1" si="1"/>
        <v>245.65367825596084</v>
      </c>
      <c r="H115" s="33">
        <v>42492</v>
      </c>
      <c r="I115" s="59"/>
      <c r="J115" s="9">
        <f ca="1">Tableau4[[#This Row],[HT estimé]]</f>
        <v>245.65367825596084</v>
      </c>
      <c r="K115" s="53">
        <f ca="1">Tableau4[[#This Row],[TTC]]-Tableau4[[#This Row],[HT facturé]]</f>
        <v>49.130735651192168</v>
      </c>
      <c r="L115" s="53">
        <f ca="1">Tableau4[[#This Row],[HT facturé]]*1.2</f>
        <v>294.78441390715301</v>
      </c>
    </row>
    <row r="116" spans="1:12">
      <c r="A116" s="3" t="s">
        <v>22</v>
      </c>
      <c r="B116" s="3"/>
      <c r="C116" s="51"/>
      <c r="D116" s="3"/>
      <c r="E116" s="2">
        <v>42489</v>
      </c>
      <c r="F116" s="52"/>
      <c r="G116" s="6">
        <f t="shared" ca="1" si="1"/>
        <v>560.13845864535369</v>
      </c>
      <c r="H116" s="33">
        <v>42492</v>
      </c>
      <c r="I116" s="59"/>
      <c r="J116" s="9">
        <f ca="1">Tableau4[[#This Row],[HT estimé]]</f>
        <v>560.13845864535369</v>
      </c>
      <c r="K116" s="53">
        <f ca="1">Tableau4[[#This Row],[TTC]]-Tableau4[[#This Row],[HT facturé]]</f>
        <v>112.02769172907074</v>
      </c>
      <c r="L116" s="53">
        <f ca="1">Tableau4[[#This Row],[HT facturé]]*1.2</f>
        <v>672.16615037442443</v>
      </c>
    </row>
    <row r="117" spans="1:12">
      <c r="A117" s="3" t="s">
        <v>23</v>
      </c>
      <c r="B117" s="3"/>
      <c r="C117" s="51"/>
      <c r="D117" s="3"/>
      <c r="E117" s="2">
        <v>42492</v>
      </c>
      <c r="F117" s="52"/>
      <c r="G117" s="6">
        <f t="shared" ca="1" si="1"/>
        <v>308.90886592990142</v>
      </c>
      <c r="H117" s="33">
        <v>42521</v>
      </c>
      <c r="I117" s="59"/>
      <c r="J117" s="9">
        <f ca="1">Tableau4[[#This Row],[HT estimé]]</f>
        <v>308.90886592990142</v>
      </c>
      <c r="K117" s="53">
        <f ca="1">Tableau4[[#This Row],[TTC]]-Tableau4[[#This Row],[HT facturé]]</f>
        <v>61.781773185980285</v>
      </c>
      <c r="L117" s="53">
        <f ca="1">Tableau4[[#This Row],[HT facturé]]*1.2</f>
        <v>370.69063911588171</v>
      </c>
    </row>
    <row r="118" spans="1:12">
      <c r="A118" s="3" t="s">
        <v>24</v>
      </c>
      <c r="B118" s="3"/>
      <c r="C118" s="51"/>
      <c r="D118" s="3"/>
      <c r="E118" s="2">
        <v>42499</v>
      </c>
      <c r="F118" s="52"/>
      <c r="G118" s="6">
        <f t="shared" ca="1" si="1"/>
        <v>445.50421933621197</v>
      </c>
      <c r="H118" s="33">
        <v>42521</v>
      </c>
      <c r="I118" s="59"/>
      <c r="J118" s="9">
        <f ca="1">Tableau4[[#This Row],[HT estimé]]</f>
        <v>445.50421933621197</v>
      </c>
      <c r="K118" s="53">
        <f ca="1">Tableau4[[#This Row],[TTC]]-Tableau4[[#This Row],[HT facturé]]</f>
        <v>89.100843867242418</v>
      </c>
      <c r="L118" s="53">
        <f ca="1">Tableau4[[#This Row],[HT facturé]]*1.2</f>
        <v>534.60506320345439</v>
      </c>
    </row>
    <row r="119" spans="1:12">
      <c r="A119" s="3" t="s">
        <v>22</v>
      </c>
      <c r="B119" s="3"/>
      <c r="C119" s="51"/>
      <c r="D119" s="3"/>
      <c r="E119" s="2">
        <v>42500</v>
      </c>
      <c r="F119" s="52"/>
      <c r="G119" s="6">
        <f t="shared" ca="1" si="1"/>
        <v>463.47025999103653</v>
      </c>
      <c r="H119" s="33">
        <v>42508</v>
      </c>
      <c r="I119" s="15"/>
      <c r="J119" s="9">
        <f ca="1">Tableau4[[#This Row],[HT estimé]]</f>
        <v>463.47025999103653</v>
      </c>
      <c r="K119" s="53">
        <f ca="1">Tableau4[[#This Row],[TTC]]-Tableau4[[#This Row],[HT facturé]]</f>
        <v>92.694051998207328</v>
      </c>
      <c r="L119" s="53">
        <f ca="1">Tableau4[[#This Row],[HT facturé]]*1.2</f>
        <v>556.16431198924386</v>
      </c>
    </row>
    <row r="120" spans="1:12">
      <c r="A120" s="3" t="s">
        <v>23</v>
      </c>
      <c r="B120" s="3"/>
      <c r="C120" s="51"/>
      <c r="D120" s="3"/>
      <c r="E120" s="2">
        <v>42502</v>
      </c>
      <c r="F120" s="52"/>
      <c r="G120" s="6">
        <f t="shared" ca="1" si="1"/>
        <v>358.17737757383748</v>
      </c>
      <c r="H120" s="33">
        <v>42508</v>
      </c>
      <c r="I120" s="15"/>
      <c r="J120" s="9">
        <f ca="1">Tableau4[[#This Row],[HT estimé]]</f>
        <v>358.17737757383748</v>
      </c>
      <c r="K120" s="53">
        <f ca="1">Tableau4[[#This Row],[TTC]]-Tableau4[[#This Row],[HT facturé]]</f>
        <v>71.635475514767506</v>
      </c>
      <c r="L120" s="53">
        <f ca="1">Tableau4[[#This Row],[HT facturé]]*1.2</f>
        <v>429.81285308860498</v>
      </c>
    </row>
    <row r="121" spans="1:12">
      <c r="A121" s="3" t="s">
        <v>24</v>
      </c>
      <c r="B121" s="3"/>
      <c r="C121" s="51"/>
      <c r="D121" s="3"/>
      <c r="E121" s="2">
        <v>42509</v>
      </c>
      <c r="F121" s="52"/>
      <c r="G121" s="6">
        <f t="shared" ca="1" si="1"/>
        <v>271.56381092954018</v>
      </c>
      <c r="H121" s="33">
        <v>42509</v>
      </c>
      <c r="I121" s="15"/>
      <c r="J121" s="9">
        <f ca="1">Tableau4[[#This Row],[HT estimé]]</f>
        <v>271.56381092954018</v>
      </c>
      <c r="K121" s="53">
        <f ca="1">Tableau4[[#This Row],[TTC]]-Tableau4[[#This Row],[HT facturé]]</f>
        <v>54.312762185908014</v>
      </c>
      <c r="L121" s="53">
        <f ca="1">Tableau4[[#This Row],[HT facturé]]*1.2</f>
        <v>325.8765731154482</v>
      </c>
    </row>
    <row r="122" spans="1:12">
      <c r="A122" s="3" t="s">
        <v>22</v>
      </c>
      <c r="B122" s="3"/>
      <c r="C122" s="51"/>
      <c r="D122" s="3"/>
      <c r="E122" s="2">
        <v>42509</v>
      </c>
      <c r="F122" s="52"/>
      <c r="G122" s="6">
        <f t="shared" ca="1" si="1"/>
        <v>789.60575960257654</v>
      </c>
      <c r="H122" s="33">
        <v>42521</v>
      </c>
      <c r="I122" s="59"/>
      <c r="J122" s="9">
        <f ca="1">Tableau4[[#This Row],[HT estimé]]</f>
        <v>789.60575960257654</v>
      </c>
      <c r="K122" s="53">
        <f ca="1">Tableau4[[#This Row],[TTC]]-Tableau4[[#This Row],[HT facturé]]</f>
        <v>157.92115192051529</v>
      </c>
      <c r="L122" s="53">
        <f ca="1">Tableau4[[#This Row],[HT facturé]]*1.2</f>
        <v>947.52691152309183</v>
      </c>
    </row>
    <row r="123" spans="1:12">
      <c r="A123" s="3" t="s">
        <v>23</v>
      </c>
      <c r="B123" s="3"/>
      <c r="C123" s="51"/>
      <c r="D123" s="3"/>
      <c r="E123" s="2">
        <v>42510</v>
      </c>
      <c r="F123" s="52"/>
      <c r="G123" s="6">
        <f t="shared" ca="1" si="1"/>
        <v>632.97842649319148</v>
      </c>
      <c r="H123" s="33">
        <v>42524</v>
      </c>
      <c r="I123" s="59"/>
      <c r="J123" s="9">
        <f ca="1">Tableau4[[#This Row],[HT estimé]]</f>
        <v>632.97842649319148</v>
      </c>
      <c r="K123" s="53">
        <f ca="1">Tableau4[[#This Row],[TTC]]-Tableau4[[#This Row],[HT facturé]]</f>
        <v>126.59568529863827</v>
      </c>
      <c r="L123" s="53">
        <f ca="1">Tableau4[[#This Row],[HT facturé]]*1.2</f>
        <v>759.57411179182975</v>
      </c>
    </row>
    <row r="124" spans="1:12">
      <c r="A124" s="3" t="s">
        <v>24</v>
      </c>
      <c r="B124" s="3"/>
      <c r="C124" s="51"/>
      <c r="D124" s="3"/>
      <c r="E124" s="2">
        <v>42513</v>
      </c>
      <c r="F124" s="52"/>
      <c r="G124" s="6">
        <f t="shared" ca="1" si="1"/>
        <v>404.96109588200648</v>
      </c>
      <c r="H124" s="33">
        <v>42524</v>
      </c>
      <c r="I124" s="59"/>
      <c r="J124" s="9">
        <f ca="1">Tableau4[[#This Row],[HT estimé]]</f>
        <v>404.96109588200648</v>
      </c>
      <c r="K124" s="53">
        <f ca="1">Tableau4[[#This Row],[TTC]]-Tableau4[[#This Row],[HT facturé]]</f>
        <v>80.99221917640125</v>
      </c>
      <c r="L124" s="53">
        <f ca="1">Tableau4[[#This Row],[HT facturé]]*1.2</f>
        <v>485.95331505840772</v>
      </c>
    </row>
    <row r="125" spans="1:12">
      <c r="A125" s="3" t="s">
        <v>22</v>
      </c>
      <c r="B125" s="3"/>
      <c r="C125" s="51"/>
      <c r="D125" s="3"/>
      <c r="E125" s="2">
        <v>42520</v>
      </c>
      <c r="F125" s="52"/>
      <c r="G125" s="6">
        <f t="shared" ca="1" si="1"/>
        <v>450.16733114499232</v>
      </c>
      <c r="H125" s="33">
        <v>42521</v>
      </c>
      <c r="I125" s="59"/>
      <c r="J125" s="9">
        <f ca="1">Tableau4[[#This Row],[HT estimé]]</f>
        <v>450.16733114499232</v>
      </c>
      <c r="K125" s="53">
        <f ca="1">Tableau4[[#This Row],[TTC]]-Tableau4[[#This Row],[HT facturé]]</f>
        <v>90.033466228998464</v>
      </c>
      <c r="L125" s="53">
        <f ca="1">Tableau4[[#This Row],[HT facturé]]*1.2</f>
        <v>540.20079737399078</v>
      </c>
    </row>
    <row r="126" spans="1:12">
      <c r="A126" s="3" t="s">
        <v>23</v>
      </c>
      <c r="B126" s="3"/>
      <c r="C126" s="51"/>
      <c r="D126" s="3"/>
      <c r="E126" s="2">
        <v>42521</v>
      </c>
      <c r="F126" s="52"/>
      <c r="G126" s="6">
        <f t="shared" ca="1" si="1"/>
        <v>982.18921914352575</v>
      </c>
      <c r="H126" s="33">
        <v>42521</v>
      </c>
      <c r="I126" s="59"/>
      <c r="J126" s="9">
        <f ca="1">Tableau4[[#This Row],[HT estimé]]</f>
        <v>982.18921914352575</v>
      </c>
      <c r="K126" s="53">
        <f ca="1">Tableau4[[#This Row],[TTC]]-Tableau4[[#This Row],[HT facturé]]</f>
        <v>-482.18921914352575</v>
      </c>
      <c r="L126" s="53">
        <v>500</v>
      </c>
    </row>
    <row r="127" spans="1:12">
      <c r="A127" s="3" t="s">
        <v>24</v>
      </c>
      <c r="B127" s="3"/>
      <c r="C127" s="51"/>
      <c r="D127" s="3"/>
      <c r="E127" s="2">
        <v>42521</v>
      </c>
      <c r="F127" s="52"/>
      <c r="G127" s="6">
        <f t="shared" ca="1" si="1"/>
        <v>586.48123998972505</v>
      </c>
      <c r="H127" s="33">
        <v>42524</v>
      </c>
      <c r="I127" s="59"/>
      <c r="J127" s="9">
        <f ca="1">Tableau4[[#This Row],[HT estimé]]</f>
        <v>586.48123998972505</v>
      </c>
      <c r="K127" s="53">
        <f ca="1">Tableau4[[#This Row],[TTC]]-Tableau4[[#This Row],[HT facturé]]</f>
        <v>117.29624799794499</v>
      </c>
      <c r="L127" s="53">
        <f ca="1">Tableau4[[#This Row],[HT facturé]]*1.2</f>
        <v>703.77748798767004</v>
      </c>
    </row>
    <row r="128" spans="1:12">
      <c r="A128" s="3" t="s">
        <v>22</v>
      </c>
      <c r="B128" s="3"/>
      <c r="C128" s="51"/>
      <c r="D128" s="3"/>
      <c r="E128" s="2">
        <v>42522</v>
      </c>
      <c r="F128" s="52"/>
      <c r="G128" s="6">
        <f t="shared" ca="1" si="1"/>
        <v>155.11681938328169</v>
      </c>
      <c r="H128" s="33">
        <v>42524</v>
      </c>
      <c r="I128" s="59"/>
      <c r="J128" s="9">
        <f ca="1">Tableau4[[#This Row],[HT estimé]]</f>
        <v>155.11681938328169</v>
      </c>
      <c r="K128" s="53">
        <f ca="1">Tableau4[[#This Row],[TTC]]-Tableau4[[#This Row],[HT facturé]]</f>
        <v>31.023363876656333</v>
      </c>
      <c r="L128" s="53">
        <f ca="1">Tableau4[[#This Row],[HT facturé]]*1.2</f>
        <v>186.14018325993803</v>
      </c>
    </row>
    <row r="129" spans="1:12">
      <c r="A129" s="3" t="s">
        <v>23</v>
      </c>
      <c r="B129" s="3"/>
      <c r="C129" s="51"/>
      <c r="D129" s="3"/>
      <c r="E129" s="2">
        <v>42524</v>
      </c>
      <c r="F129" s="52"/>
      <c r="G129" s="6">
        <f t="shared" ca="1" si="1"/>
        <v>676.14884791821385</v>
      </c>
      <c r="H129" s="33">
        <v>42551</v>
      </c>
      <c r="I129" s="59"/>
      <c r="J129" s="9">
        <f ca="1">Tableau4[[#This Row],[HT estimé]]</f>
        <v>676.14884791821385</v>
      </c>
      <c r="K129" s="53">
        <f ca="1">Tableau4[[#This Row],[TTC]]-Tableau4[[#This Row],[HT facturé]]</f>
        <v>135.22976958364279</v>
      </c>
      <c r="L129" s="53">
        <f ca="1">Tableau4[[#This Row],[HT facturé]]*1.2</f>
        <v>811.37861750185664</v>
      </c>
    </row>
    <row r="130" spans="1:12">
      <c r="A130" s="3" t="s">
        <v>24</v>
      </c>
      <c r="B130" s="3"/>
      <c r="C130" s="51"/>
      <c r="D130" s="3"/>
      <c r="E130" s="2">
        <v>42530</v>
      </c>
      <c r="F130" s="52"/>
      <c r="G130" s="6">
        <f t="shared" ca="1" si="1"/>
        <v>273.56633597377436</v>
      </c>
      <c r="H130" s="33">
        <v>42536</v>
      </c>
      <c r="I130" s="59"/>
      <c r="J130" s="9">
        <f ca="1">Tableau4[[#This Row],[HT estimé]]</f>
        <v>273.56633597377436</v>
      </c>
      <c r="K130" s="53">
        <f ca="1">Tableau4[[#This Row],[TTC]]-Tableau4[[#This Row],[HT facturé]]</f>
        <v>54.713267194754849</v>
      </c>
      <c r="L130" s="53">
        <f ca="1">Tableau4[[#This Row],[HT facturé]]*1.2</f>
        <v>328.27960316852921</v>
      </c>
    </row>
    <row r="131" spans="1:12">
      <c r="A131" s="3" t="s">
        <v>22</v>
      </c>
      <c r="B131" s="3"/>
      <c r="C131" s="51"/>
      <c r="D131" s="3"/>
      <c r="E131" s="2">
        <v>42535</v>
      </c>
      <c r="F131" s="52"/>
      <c r="G131" s="6">
        <f t="shared" ref="G131:G194" ca="1" si="2">RAND()*1000</f>
        <v>840.83258732847571</v>
      </c>
      <c r="H131" s="33">
        <v>42551</v>
      </c>
      <c r="I131" s="59"/>
      <c r="J131" s="9">
        <f ca="1">Tableau4[[#This Row],[HT estimé]]</f>
        <v>840.83258732847571</v>
      </c>
      <c r="K131" s="53">
        <f ca="1">Tableau4[[#This Row],[TTC]]-Tableau4[[#This Row],[HT facturé]]</f>
        <v>168.16651746569505</v>
      </c>
      <c r="L131" s="53">
        <f ca="1">Tableau4[[#This Row],[HT facturé]]*1.2</f>
        <v>1008.9991047941708</v>
      </c>
    </row>
    <row r="132" spans="1:12">
      <c r="A132" s="3" t="s">
        <v>23</v>
      </c>
      <c r="B132" s="3"/>
      <c r="C132" s="51"/>
      <c r="D132" s="3"/>
      <c r="E132" s="2">
        <v>42536</v>
      </c>
      <c r="F132" s="52"/>
      <c r="G132" s="6">
        <f t="shared" ca="1" si="2"/>
        <v>606.84289398565738</v>
      </c>
      <c r="H132" s="33">
        <v>42551</v>
      </c>
      <c r="I132" s="59"/>
      <c r="J132" s="9">
        <f ca="1">Tableau4[[#This Row],[HT estimé]]</f>
        <v>606.84289398565738</v>
      </c>
      <c r="K132" s="53">
        <f ca="1">Tableau4[[#This Row],[TTC]]-Tableau4[[#This Row],[HT facturé]]</f>
        <v>121.36857879713148</v>
      </c>
      <c r="L132" s="53">
        <f ca="1">Tableau4[[#This Row],[HT facturé]]*1.2</f>
        <v>728.21147278278886</v>
      </c>
    </row>
    <row r="133" spans="1:12">
      <c r="A133" s="3" t="s">
        <v>24</v>
      </c>
      <c r="B133" s="3"/>
      <c r="C133" s="51"/>
      <c r="D133" s="3"/>
      <c r="E133" s="2">
        <v>42536</v>
      </c>
      <c r="F133" s="52"/>
      <c r="G133" s="6">
        <f t="shared" ca="1" si="2"/>
        <v>734.59957266099866</v>
      </c>
      <c r="H133" s="33">
        <v>42551</v>
      </c>
      <c r="I133" s="59"/>
      <c r="J133" s="9">
        <f ca="1">Tableau4[[#This Row],[HT estimé]]</f>
        <v>734.59957266099866</v>
      </c>
      <c r="K133" s="53">
        <f ca="1">Tableau4[[#This Row],[TTC]]-Tableau4[[#This Row],[HT facturé]]</f>
        <v>146.91991453219975</v>
      </c>
      <c r="L133" s="53">
        <f ca="1">Tableau4[[#This Row],[HT facturé]]*1.2</f>
        <v>881.51948719319842</v>
      </c>
    </row>
    <row r="134" spans="1:12">
      <c r="A134" s="3" t="s">
        <v>22</v>
      </c>
      <c r="B134" s="3"/>
      <c r="C134" s="51"/>
      <c r="D134" s="3"/>
      <c r="E134" s="2">
        <v>42543</v>
      </c>
      <c r="F134" s="52"/>
      <c r="G134" s="6">
        <f t="shared" ca="1" si="2"/>
        <v>870.9094072057062</v>
      </c>
      <c r="H134" s="33">
        <v>42551</v>
      </c>
      <c r="I134" s="59"/>
      <c r="J134" s="9">
        <f ca="1">Tableau4[[#This Row],[HT estimé]]</f>
        <v>870.9094072057062</v>
      </c>
      <c r="K134" s="53">
        <f ca="1">Tableau4[[#This Row],[TTC]]-Tableau4[[#This Row],[HT facturé]]</f>
        <v>174.18188144114129</v>
      </c>
      <c r="L134" s="53">
        <f ca="1">Tableau4[[#This Row],[HT facturé]]*1.2</f>
        <v>1045.0912886468475</v>
      </c>
    </row>
    <row r="135" spans="1:12">
      <c r="A135" s="3" t="s">
        <v>23</v>
      </c>
      <c r="B135" s="3"/>
      <c r="C135" s="51"/>
      <c r="D135" s="3"/>
      <c r="E135" s="2">
        <v>42550</v>
      </c>
      <c r="F135" s="52"/>
      <c r="G135" s="6">
        <f t="shared" ca="1" si="2"/>
        <v>788.15283830792544</v>
      </c>
      <c r="H135" s="33">
        <v>42550</v>
      </c>
      <c r="I135" s="15"/>
      <c r="J135" s="9">
        <f ca="1">Tableau4[[#This Row],[HT estimé]]</f>
        <v>788.15283830792544</v>
      </c>
      <c r="K135" s="53">
        <f ca="1">Tableau4[[#This Row],[TTC]]-Tableau4[[#This Row],[HT facturé]]</f>
        <v>157.63056766158502</v>
      </c>
      <c r="L135" s="53">
        <f ca="1">Tableau4[[#This Row],[HT facturé]]*1.2</f>
        <v>945.78340596951045</v>
      </c>
    </row>
    <row r="136" spans="1:12">
      <c r="A136" s="3" t="s">
        <v>24</v>
      </c>
      <c r="B136" s="3"/>
      <c r="C136" s="51"/>
      <c r="D136" s="3"/>
      <c r="E136" s="2">
        <v>42551</v>
      </c>
      <c r="F136" s="52"/>
      <c r="G136" s="6">
        <f t="shared" ca="1" si="2"/>
        <v>329.40270171148978</v>
      </c>
      <c r="H136" s="33">
        <v>42551</v>
      </c>
      <c r="I136" s="59"/>
      <c r="J136" s="9">
        <f ca="1">Tableau4[[#This Row],[HT estimé]]</f>
        <v>329.40270171148978</v>
      </c>
      <c r="K136" s="53">
        <f ca="1">Tableau4[[#This Row],[TTC]]-Tableau4[[#This Row],[HT facturé]]</f>
        <v>65.880540342297934</v>
      </c>
      <c r="L136" s="53">
        <f ca="1">Tableau4[[#This Row],[HT facturé]]*1.2</f>
        <v>395.28324205378772</v>
      </c>
    </row>
    <row r="137" spans="1:12">
      <c r="A137" s="3" t="s">
        <v>22</v>
      </c>
      <c r="B137" s="3"/>
      <c r="C137" s="51"/>
      <c r="D137" s="3"/>
      <c r="E137" s="2">
        <v>42551</v>
      </c>
      <c r="F137" s="52"/>
      <c r="G137" s="6">
        <f t="shared" ca="1" si="2"/>
        <v>197.58083276940042</v>
      </c>
      <c r="H137" s="33">
        <v>42551</v>
      </c>
      <c r="I137" s="59"/>
      <c r="J137" s="9">
        <f ca="1">Tableau4[[#This Row],[HT estimé]]</f>
        <v>197.58083276940042</v>
      </c>
      <c r="K137" s="53">
        <f ca="1">Tableau4[[#This Row],[TTC]]-Tableau4[[#This Row],[HT facturé]]</f>
        <v>39.516166553880083</v>
      </c>
      <c r="L137" s="53">
        <f ca="1">Tableau4[[#This Row],[HT facturé]]*1.2</f>
        <v>237.0969993232805</v>
      </c>
    </row>
    <row r="138" spans="1:12">
      <c r="A138" s="3" t="s">
        <v>23</v>
      </c>
      <c r="B138" s="3"/>
      <c r="C138" s="51"/>
      <c r="D138" s="3"/>
      <c r="E138" s="2">
        <v>42552</v>
      </c>
      <c r="F138" s="52"/>
      <c r="G138" s="6">
        <f t="shared" ca="1" si="2"/>
        <v>670.85395642566857</v>
      </c>
      <c r="H138" s="33">
        <v>42582</v>
      </c>
      <c r="I138" s="59"/>
      <c r="J138" s="9">
        <f ca="1">Tableau4[[#This Row],[HT estimé]]</f>
        <v>670.85395642566857</v>
      </c>
      <c r="K138" s="53">
        <f ca="1">Tableau4[[#This Row],[TTC]]-Tableau4[[#This Row],[HT facturé]]</f>
        <v>134.17079128513365</v>
      </c>
      <c r="L138" s="53">
        <f ca="1">Tableau4[[#This Row],[HT facturé]]*1.2</f>
        <v>805.02474771080222</v>
      </c>
    </row>
    <row r="139" spans="1:12">
      <c r="A139" s="3" t="s">
        <v>24</v>
      </c>
      <c r="B139" s="3"/>
      <c r="C139" s="51"/>
      <c r="D139" s="3"/>
      <c r="E139" s="2">
        <v>42552</v>
      </c>
      <c r="F139" s="52"/>
      <c r="G139" s="6">
        <f t="shared" ca="1" si="2"/>
        <v>677.5398559222001</v>
      </c>
      <c r="H139" s="33">
        <v>42582</v>
      </c>
      <c r="I139" s="59"/>
      <c r="J139" s="9">
        <f ca="1">Tableau4[[#This Row],[HT estimé]]</f>
        <v>677.5398559222001</v>
      </c>
      <c r="K139" s="53">
        <f ca="1">Tableau4[[#This Row],[TTC]]-Tableau4[[#This Row],[HT facturé]]</f>
        <v>135.50797118443995</v>
      </c>
      <c r="L139" s="53">
        <f ca="1">Tableau4[[#This Row],[HT facturé]]*1.2</f>
        <v>813.04782710664006</v>
      </c>
    </row>
    <row r="140" spans="1:12">
      <c r="A140" s="3" t="s">
        <v>22</v>
      </c>
      <c r="B140" s="3"/>
      <c r="C140" s="51"/>
      <c r="D140" s="3"/>
      <c r="E140" s="2">
        <v>42558</v>
      </c>
      <c r="F140" s="52"/>
      <c r="G140" s="6">
        <f t="shared" ca="1" si="2"/>
        <v>176.5676443614783</v>
      </c>
      <c r="H140" s="33">
        <v>42582</v>
      </c>
      <c r="I140" s="59"/>
      <c r="J140" s="9">
        <f ca="1">Tableau4[[#This Row],[HT estimé]]</f>
        <v>176.5676443614783</v>
      </c>
      <c r="K140" s="53">
        <f ca="1">Tableau4[[#This Row],[TTC]]-Tableau4[[#This Row],[HT facturé]]</f>
        <v>35.313528872295649</v>
      </c>
      <c r="L140" s="53">
        <f ca="1">Tableau4[[#This Row],[HT facturé]]*1.2</f>
        <v>211.88117323377395</v>
      </c>
    </row>
    <row r="141" spans="1:12">
      <c r="A141" s="3" t="s">
        <v>23</v>
      </c>
      <c r="B141" s="3"/>
      <c r="C141" s="51"/>
      <c r="D141" s="3"/>
      <c r="E141" s="2">
        <v>42561</v>
      </c>
      <c r="F141" s="52"/>
      <c r="G141" s="6">
        <f t="shared" ca="1" si="2"/>
        <v>770.05618102441042</v>
      </c>
      <c r="H141" s="33">
        <v>42563</v>
      </c>
      <c r="I141" s="59"/>
      <c r="J141" s="9">
        <f ca="1">Tableau4[[#This Row],[HT estimé]]</f>
        <v>770.05618102441042</v>
      </c>
      <c r="K141" s="53">
        <f ca="1">Tableau4[[#This Row],[TTC]]-Tableau4[[#This Row],[HT facturé]]</f>
        <v>154.01123620488204</v>
      </c>
      <c r="L141" s="53">
        <f ca="1">Tableau4[[#This Row],[HT facturé]]*1.2</f>
        <v>924.06741722929246</v>
      </c>
    </row>
    <row r="142" spans="1:12">
      <c r="A142" s="3" t="s">
        <v>24</v>
      </c>
      <c r="B142" s="3"/>
      <c r="C142" s="51"/>
      <c r="D142" s="3"/>
      <c r="E142" s="2">
        <v>42563</v>
      </c>
      <c r="F142" s="52"/>
      <c r="G142" s="6">
        <f t="shared" ca="1" si="2"/>
        <v>15.32834980912634</v>
      </c>
      <c r="H142" s="33">
        <v>42582</v>
      </c>
      <c r="I142" s="59"/>
      <c r="J142" s="9">
        <f ca="1">Tableau4[[#This Row],[HT estimé]]</f>
        <v>15.32834980912634</v>
      </c>
      <c r="K142" s="53">
        <f ca="1">Tableau4[[#This Row],[TTC]]-Tableau4[[#This Row],[HT facturé]]</f>
        <v>3.0656699618252681</v>
      </c>
      <c r="L142" s="53">
        <f ca="1">Tableau4[[#This Row],[HT facturé]]*1.2</f>
        <v>18.394019770951608</v>
      </c>
    </row>
    <row r="143" spans="1:12">
      <c r="A143" s="3" t="s">
        <v>22</v>
      </c>
      <c r="B143" s="3"/>
      <c r="C143" s="51"/>
      <c r="D143" s="3"/>
      <c r="E143" s="2">
        <v>42564</v>
      </c>
      <c r="F143" s="21"/>
      <c r="G143" s="6">
        <f t="shared" ca="1" si="2"/>
        <v>397.64126172899682</v>
      </c>
      <c r="H143" s="33">
        <v>42582</v>
      </c>
      <c r="I143" s="59"/>
      <c r="J143" s="9">
        <f ca="1">Tableau4[[#This Row],[HT estimé]]</f>
        <v>397.64126172899682</v>
      </c>
      <c r="K143" s="53">
        <f ca="1">Tableau4[[#This Row],[TTC]]-Tableau4[[#This Row],[HT facturé]]</f>
        <v>79.528252345799331</v>
      </c>
      <c r="L143" s="53">
        <f ca="1">Tableau4[[#This Row],[HT facturé]]*1.2</f>
        <v>477.16951407479615</v>
      </c>
    </row>
    <row r="144" spans="1:12">
      <c r="A144" s="3" t="s">
        <v>23</v>
      </c>
      <c r="B144" s="3"/>
      <c r="C144" s="51"/>
      <c r="D144" s="3"/>
      <c r="E144" s="2">
        <v>42566</v>
      </c>
      <c r="F144" s="52"/>
      <c r="G144" s="6">
        <f t="shared" ca="1" si="2"/>
        <v>386.01648326318116</v>
      </c>
      <c r="H144" s="33">
        <v>42582</v>
      </c>
      <c r="I144" s="59"/>
      <c r="J144" s="9">
        <f ca="1">Tableau4[[#This Row],[HT estimé]]</f>
        <v>386.01648326318116</v>
      </c>
      <c r="K144" s="53">
        <f ca="1">Tableau4[[#This Row],[TTC]]-Tableau4[[#This Row],[HT facturé]]</f>
        <v>77.203296652636197</v>
      </c>
      <c r="L144" s="53">
        <f ca="1">Tableau4[[#This Row],[HT facturé]]*1.2</f>
        <v>463.21977991581736</v>
      </c>
    </row>
    <row r="145" spans="1:12">
      <c r="A145" s="3" t="s">
        <v>24</v>
      </c>
      <c r="B145" s="3"/>
      <c r="C145" s="51"/>
      <c r="D145" s="3"/>
      <c r="E145" s="2">
        <v>42572</v>
      </c>
      <c r="F145" s="52"/>
      <c r="G145" s="6">
        <f t="shared" ca="1" si="2"/>
        <v>506.60363524744946</v>
      </c>
      <c r="H145" s="33">
        <v>42582</v>
      </c>
      <c r="I145" s="59"/>
      <c r="J145" s="9">
        <f ca="1">Tableau4[[#This Row],[HT estimé]]</f>
        <v>506.60363524744946</v>
      </c>
      <c r="K145" s="53">
        <f ca="1">Tableau4[[#This Row],[TTC]]-Tableau4[[#This Row],[HT facturé]]</f>
        <v>101.32072704948985</v>
      </c>
      <c r="L145" s="53">
        <f ca="1">Tableau4[[#This Row],[HT facturé]]*1.2</f>
        <v>607.92436229693931</v>
      </c>
    </row>
    <row r="146" spans="1:12">
      <c r="A146" s="3" t="s">
        <v>22</v>
      </c>
      <c r="B146" s="3"/>
      <c r="C146" s="51"/>
      <c r="D146" s="3"/>
      <c r="E146" s="2">
        <v>42578</v>
      </c>
      <c r="F146" s="52"/>
      <c r="G146" s="6">
        <f t="shared" ca="1" si="2"/>
        <v>248.34449525841239</v>
      </c>
      <c r="H146" s="33">
        <v>42582</v>
      </c>
      <c r="I146" s="59"/>
      <c r="J146" s="9">
        <f ca="1">Tableau4[[#This Row],[HT estimé]]</f>
        <v>248.34449525841239</v>
      </c>
      <c r="K146" s="53">
        <f ca="1">Tableau4[[#This Row],[TTC]]-Tableau4[[#This Row],[HT facturé]]</f>
        <v>49.668899051682445</v>
      </c>
      <c r="L146" s="53">
        <f ca="1">Tableau4[[#This Row],[HT facturé]]*1.2</f>
        <v>298.01339431009484</v>
      </c>
    </row>
    <row r="147" spans="1:12">
      <c r="A147" s="3" t="s">
        <v>23</v>
      </c>
      <c r="B147" s="3"/>
      <c r="C147" s="6"/>
      <c r="D147" s="3"/>
      <c r="E147" s="2">
        <v>42579</v>
      </c>
      <c r="F147" s="12"/>
      <c r="G147" s="6">
        <f t="shared" ca="1" si="2"/>
        <v>863.58437097790761</v>
      </c>
      <c r="H147" s="33">
        <v>42582</v>
      </c>
      <c r="I147" s="15"/>
      <c r="J147" s="9">
        <f ca="1">Tableau4[[#This Row],[HT estimé]]</f>
        <v>863.58437097790761</v>
      </c>
      <c r="K147" s="19">
        <f ca="1">Tableau4[[#This Row],[TTC]]-Tableau4[[#This Row],[HT facturé]]</f>
        <v>172.71687419558157</v>
      </c>
      <c r="L147" s="19">
        <f ca="1">Tableau4[[#This Row],[HT facturé]]*1.2</f>
        <v>1036.3012451734892</v>
      </c>
    </row>
    <row r="148" spans="1:12">
      <c r="A148" s="3" t="s">
        <v>24</v>
      </c>
      <c r="B148" s="3"/>
      <c r="C148" s="51"/>
      <c r="D148" s="3"/>
      <c r="E148" s="2">
        <v>42583</v>
      </c>
      <c r="F148" s="52"/>
      <c r="G148" s="6">
        <f t="shared" ca="1" si="2"/>
        <v>452.87110475490891</v>
      </c>
      <c r="H148" s="33">
        <v>42583</v>
      </c>
      <c r="I148" s="59"/>
      <c r="J148" s="9">
        <f ca="1">Tableau4[[#This Row],[HT estimé]]</f>
        <v>452.87110475490891</v>
      </c>
      <c r="K148" s="53">
        <f ca="1">Tableau4[[#This Row],[TTC]]-Tableau4[[#This Row],[HT facturé]]</f>
        <v>90.574220950981783</v>
      </c>
      <c r="L148" s="53">
        <f ca="1">Tableau4[[#This Row],[HT facturé]]*1.2</f>
        <v>543.4453257058907</v>
      </c>
    </row>
    <row r="149" spans="1:12">
      <c r="A149" s="3" t="s">
        <v>22</v>
      </c>
      <c r="B149" s="3"/>
      <c r="C149" s="51"/>
      <c r="D149" s="3"/>
      <c r="E149" s="2">
        <v>42584</v>
      </c>
      <c r="F149" s="52"/>
      <c r="G149" s="6">
        <f t="shared" ca="1" si="2"/>
        <v>357.6925080770659</v>
      </c>
      <c r="H149" s="33">
        <v>42639</v>
      </c>
      <c r="I149" s="15"/>
      <c r="J149" s="9">
        <f ca="1">Tableau4[[#This Row],[HT estimé]]</f>
        <v>357.6925080770659</v>
      </c>
      <c r="K149" s="53">
        <f ca="1">Tableau4[[#This Row],[TTC]]-Tableau4[[#This Row],[HT facturé]]</f>
        <v>71.538501615413168</v>
      </c>
      <c r="L149" s="53">
        <f ca="1">Tableau4[[#This Row],[HT facturé]]*1.2</f>
        <v>429.23100969247906</v>
      </c>
    </row>
    <row r="150" spans="1:12">
      <c r="A150" s="3" t="s">
        <v>23</v>
      </c>
      <c r="B150" s="3"/>
      <c r="C150" s="51"/>
      <c r="D150" s="3"/>
      <c r="E150" s="2">
        <v>42587</v>
      </c>
      <c r="F150" s="52"/>
      <c r="G150" s="6">
        <f t="shared" ca="1" si="2"/>
        <v>969.67717018355495</v>
      </c>
      <c r="H150" s="33">
        <v>42587</v>
      </c>
      <c r="I150" s="59"/>
      <c r="J150" s="9">
        <f ca="1">Tableau4[[#This Row],[HT estimé]]</f>
        <v>969.67717018355495</v>
      </c>
      <c r="K150" s="53">
        <f ca="1">Tableau4[[#This Row],[TTC]]-Tableau4[[#This Row],[HT facturé]]</f>
        <v>193.93543403671094</v>
      </c>
      <c r="L150" s="53">
        <f ca="1">Tableau4[[#This Row],[HT facturé]]*1.2</f>
        <v>1163.6126042202659</v>
      </c>
    </row>
    <row r="151" spans="1:12">
      <c r="A151" s="3" t="s">
        <v>24</v>
      </c>
      <c r="B151" s="3"/>
      <c r="C151" s="51"/>
      <c r="D151" s="3"/>
      <c r="E151" s="2">
        <v>42587</v>
      </c>
      <c r="F151" s="52"/>
      <c r="G151" s="6">
        <f t="shared" ca="1" si="2"/>
        <v>18.722400596012491</v>
      </c>
      <c r="H151" s="33">
        <v>42593</v>
      </c>
      <c r="I151" s="59"/>
      <c r="J151" s="9">
        <f ca="1">Tableau4[[#This Row],[HT estimé]]</f>
        <v>18.722400596012491</v>
      </c>
      <c r="K151" s="53">
        <f ca="1">Tableau4[[#This Row],[TTC]]-Tableau4[[#This Row],[HT facturé]]</f>
        <v>631.27759940398755</v>
      </c>
      <c r="L151" s="53">
        <v>650</v>
      </c>
    </row>
    <row r="152" spans="1:12">
      <c r="A152" s="3" t="s">
        <v>22</v>
      </c>
      <c r="B152" s="3"/>
      <c r="C152" s="51"/>
      <c r="D152" s="3"/>
      <c r="E152" s="2">
        <v>42591</v>
      </c>
      <c r="F152" s="52"/>
      <c r="G152" s="6">
        <f t="shared" ca="1" si="2"/>
        <v>621.94590889779317</v>
      </c>
      <c r="H152" s="33">
        <v>42591</v>
      </c>
      <c r="I152" s="59"/>
      <c r="J152" s="9">
        <f ca="1">Tableau4[[#This Row],[HT estimé]]</f>
        <v>621.94590889779317</v>
      </c>
      <c r="K152" s="53">
        <f ca="1">Tableau4[[#This Row],[TTC]]-Tableau4[[#This Row],[HT facturé]]</f>
        <v>124.38918177955861</v>
      </c>
      <c r="L152" s="53">
        <f ca="1">Tableau4[[#This Row],[HT facturé]]*1.2</f>
        <v>746.33509067735179</v>
      </c>
    </row>
    <row r="153" spans="1:12">
      <c r="A153" s="3" t="s">
        <v>23</v>
      </c>
      <c r="B153" s="3"/>
      <c r="C153" s="51"/>
      <c r="D153" s="3"/>
      <c r="E153" s="2">
        <v>42615</v>
      </c>
      <c r="F153" s="52"/>
      <c r="G153" s="6">
        <f t="shared" ca="1" si="2"/>
        <v>276.86805255669265</v>
      </c>
      <c r="H153" s="33">
        <v>42643</v>
      </c>
      <c r="I153" s="15"/>
      <c r="J153" s="9">
        <f ca="1">Tableau4[[#This Row],[HT estimé]]</f>
        <v>276.86805255669265</v>
      </c>
      <c r="K153" s="53">
        <f ca="1">Tableau4[[#This Row],[TTC]]-Tableau4[[#This Row],[HT facturé]]</f>
        <v>55.373610511338541</v>
      </c>
      <c r="L153" s="53">
        <f ca="1">Tableau4[[#This Row],[HT facturé]]*1.2</f>
        <v>332.24166306803119</v>
      </c>
    </row>
    <row r="154" spans="1:12">
      <c r="A154" s="3" t="s">
        <v>24</v>
      </c>
      <c r="B154" s="3"/>
      <c r="C154" s="51"/>
      <c r="D154" s="3"/>
      <c r="E154" s="2">
        <v>42617</v>
      </c>
      <c r="F154" s="52"/>
      <c r="G154" s="6">
        <f t="shared" ca="1" si="2"/>
        <v>966.05934350521159</v>
      </c>
      <c r="H154" s="33">
        <v>42639</v>
      </c>
      <c r="I154" s="15"/>
      <c r="J154" s="9">
        <f ca="1">Tableau4[[#This Row],[HT estimé]]</f>
        <v>966.05934350521159</v>
      </c>
      <c r="K154" s="53">
        <f ca="1">Tableau4[[#This Row],[TTC]]-Tableau4[[#This Row],[HT facturé]]</f>
        <v>193.21186870104236</v>
      </c>
      <c r="L154" s="53">
        <f ca="1">Tableau4[[#This Row],[HT facturé]]*1.2</f>
        <v>1159.2712122062539</v>
      </c>
    </row>
    <row r="155" spans="1:12">
      <c r="A155" s="3" t="s">
        <v>22</v>
      </c>
      <c r="B155" s="3"/>
      <c r="C155" s="51"/>
      <c r="D155" s="3"/>
      <c r="E155" s="2">
        <v>42617</v>
      </c>
      <c r="F155" s="52"/>
      <c r="G155" s="6">
        <f t="shared" ca="1" si="2"/>
        <v>918.9168286096683</v>
      </c>
      <c r="H155" s="33">
        <v>42640</v>
      </c>
      <c r="I155" s="65"/>
      <c r="J155" s="9">
        <f ca="1">Tableau4[[#This Row],[HT estimé]]</f>
        <v>918.9168286096683</v>
      </c>
      <c r="K155" s="53">
        <f ca="1">Tableau4[[#This Row],[TTC]]-Tableau4[[#This Row],[HT facturé]]</f>
        <v>-518.9168286096683</v>
      </c>
      <c r="L155" s="53">
        <v>400</v>
      </c>
    </row>
    <row r="156" spans="1:12">
      <c r="A156" s="3" t="s">
        <v>23</v>
      </c>
      <c r="B156" s="3"/>
      <c r="C156" s="51"/>
      <c r="D156" s="3"/>
      <c r="E156" s="2">
        <v>42619</v>
      </c>
      <c r="F156" s="52"/>
      <c r="G156" s="6">
        <f t="shared" ca="1" si="2"/>
        <v>946.18370083003822</v>
      </c>
      <c r="H156" s="33">
        <v>42619</v>
      </c>
      <c r="I156" s="15"/>
      <c r="J156" s="9">
        <f ca="1">Tableau4[[#This Row],[HT estimé]]</f>
        <v>946.18370083003822</v>
      </c>
      <c r="K156" s="53">
        <f ca="1">Tableau4[[#This Row],[TTC]]-Tableau4[[#This Row],[HT facturé]]</f>
        <v>189.23674016600751</v>
      </c>
      <c r="L156" s="53">
        <f ca="1">Tableau4[[#This Row],[HT facturé]]*1.2</f>
        <v>1135.4204409960457</v>
      </c>
    </row>
    <row r="157" spans="1:12">
      <c r="A157" s="3" t="s">
        <v>24</v>
      </c>
      <c r="B157" s="3"/>
      <c r="C157" s="51"/>
      <c r="D157" s="3"/>
      <c r="E157" s="2">
        <v>42619</v>
      </c>
      <c r="F157" s="52"/>
      <c r="G157" s="6">
        <f t="shared" ca="1" si="2"/>
        <v>446.87355016024009</v>
      </c>
      <c r="H157" s="33">
        <v>42643</v>
      </c>
      <c r="I157" s="15"/>
      <c r="J157" s="9">
        <f ca="1">Tableau4[[#This Row],[HT estimé]]</f>
        <v>446.87355016024009</v>
      </c>
      <c r="K157" s="53">
        <f ca="1">Tableau4[[#This Row],[TTC]]-Tableau4[[#This Row],[HT facturé]]</f>
        <v>89.374710032047972</v>
      </c>
      <c r="L157" s="53">
        <f ca="1">Tableau4[[#This Row],[HT facturé]]*1.2</f>
        <v>536.24826019228806</v>
      </c>
    </row>
    <row r="158" spans="1:12">
      <c r="A158" s="3" t="s">
        <v>22</v>
      </c>
      <c r="B158" s="3"/>
      <c r="C158" s="51"/>
      <c r="D158" s="3"/>
      <c r="E158" s="2">
        <v>42619</v>
      </c>
      <c r="F158" s="52"/>
      <c r="G158" s="6">
        <f t="shared" ca="1" si="2"/>
        <v>326.35058425604058</v>
      </c>
      <c r="H158" s="33">
        <v>42622</v>
      </c>
      <c r="I158" s="59"/>
      <c r="J158" s="9">
        <f ca="1">Tableau4[[#This Row],[HT estimé]]</f>
        <v>326.35058425604058</v>
      </c>
      <c r="K158" s="53">
        <f ca="1">Tableau4[[#This Row],[TTC]]-Tableau4[[#This Row],[HT facturé]]</f>
        <v>65.270116851208115</v>
      </c>
      <c r="L158" s="53">
        <f ca="1">Tableau4[[#This Row],[HT facturé]]*1.2</f>
        <v>391.62070110724869</v>
      </c>
    </row>
    <row r="159" spans="1:12">
      <c r="A159" s="3" t="s">
        <v>23</v>
      </c>
      <c r="B159" s="3"/>
      <c r="C159" s="51"/>
      <c r="D159" s="3"/>
      <c r="E159" s="2">
        <v>42622</v>
      </c>
      <c r="F159" s="52"/>
      <c r="G159" s="6">
        <f t="shared" ca="1" si="2"/>
        <v>776.47759484760593</v>
      </c>
      <c r="H159" s="36">
        <v>42643</v>
      </c>
      <c r="I159" s="15"/>
      <c r="J159" s="9">
        <f ca="1">Tableau4[[#This Row],[HT estimé]]</f>
        <v>776.47759484760593</v>
      </c>
      <c r="K159" s="53">
        <f ca="1">Tableau4[[#This Row],[TTC]]-Tableau4[[#This Row],[HT facturé]]</f>
        <v>155.29551896952114</v>
      </c>
      <c r="L159" s="53">
        <f ca="1">Tableau4[[#This Row],[HT facturé]]*1.2</f>
        <v>931.77311381712707</v>
      </c>
    </row>
    <row r="160" spans="1:12">
      <c r="A160" s="3" t="s">
        <v>24</v>
      </c>
      <c r="B160" s="3"/>
      <c r="C160" s="51"/>
      <c r="D160" s="3"/>
      <c r="E160" s="2">
        <v>42626</v>
      </c>
      <c r="F160" s="52"/>
      <c r="G160" s="6">
        <f t="shared" ca="1" si="2"/>
        <v>326.13731554476601</v>
      </c>
      <c r="H160" s="33">
        <v>42643</v>
      </c>
      <c r="I160" s="15"/>
      <c r="J160" s="9">
        <f ca="1">Tableau4[[#This Row],[HT estimé]]</f>
        <v>326.13731554476601</v>
      </c>
      <c r="K160" s="53">
        <f ca="1">Tableau4[[#This Row],[TTC]]-Tableau4[[#This Row],[HT facturé]]</f>
        <v>65.227463108953202</v>
      </c>
      <c r="L160" s="53">
        <f ca="1">Tableau4[[#This Row],[HT facturé]]*1.2</f>
        <v>391.36477865371921</v>
      </c>
    </row>
    <row r="161" spans="1:12">
      <c r="A161" s="3" t="s">
        <v>22</v>
      </c>
      <c r="B161" s="3"/>
      <c r="C161" s="63"/>
      <c r="D161" s="3"/>
      <c r="E161" s="2">
        <v>42628</v>
      </c>
      <c r="F161" s="64"/>
      <c r="G161" s="6">
        <f t="shared" ca="1" si="2"/>
        <v>574.96259605513296</v>
      </c>
      <c r="H161" s="36">
        <v>42643</v>
      </c>
      <c r="I161" s="37"/>
      <c r="J161" s="9">
        <f ca="1">Tableau4[[#This Row],[HT estimé]]</f>
        <v>574.96259605513296</v>
      </c>
      <c r="K161" s="66">
        <f ca="1">Tableau4[[#This Row],[TTC]]-Tableau4[[#This Row],[HT facturé]]</f>
        <v>114.99251921102655</v>
      </c>
      <c r="L161" s="66">
        <f ca="1">Tableau4[[#This Row],[HT facturé]]*1.2</f>
        <v>689.95511526615951</v>
      </c>
    </row>
    <row r="162" spans="1:12">
      <c r="A162" s="3" t="s">
        <v>23</v>
      </c>
      <c r="B162" s="3"/>
      <c r="C162" s="63"/>
      <c r="D162" s="3"/>
      <c r="E162" s="2">
        <v>42630</v>
      </c>
      <c r="F162" s="64"/>
      <c r="G162" s="6">
        <f t="shared" ca="1" si="2"/>
        <v>978.67971570371549</v>
      </c>
      <c r="H162" s="33">
        <v>42643</v>
      </c>
      <c r="I162" s="65"/>
      <c r="J162" s="9">
        <f ca="1">Tableau4[[#This Row],[HT estimé]]</f>
        <v>978.67971570371549</v>
      </c>
      <c r="K162" s="66">
        <f ca="1">Tableau4[[#This Row],[TTC]]-Tableau4[[#This Row],[HT facturé]]</f>
        <v>195.73594314074296</v>
      </c>
      <c r="L162" s="66">
        <f ca="1">Tableau4[[#This Row],[HT facturé]]*1.2</f>
        <v>1174.4156588444584</v>
      </c>
    </row>
    <row r="163" spans="1:12">
      <c r="A163" s="3" t="s">
        <v>24</v>
      </c>
      <c r="B163" s="3"/>
      <c r="C163" s="63"/>
      <c r="D163" s="3"/>
      <c r="E163" s="2">
        <v>42635</v>
      </c>
      <c r="F163" s="64"/>
      <c r="G163" s="6">
        <f t="shared" ca="1" si="2"/>
        <v>14.367608182932035</v>
      </c>
      <c r="H163" s="33">
        <v>42643</v>
      </c>
      <c r="I163" s="65"/>
      <c r="J163" s="9">
        <f ca="1">Tableau4[[#This Row],[HT estimé]]</f>
        <v>14.367608182932035</v>
      </c>
      <c r="K163" s="66">
        <f ca="1">Tableau4[[#This Row],[TTC]]-Tableau4[[#This Row],[HT facturé]]</f>
        <v>2.8735216365864069</v>
      </c>
      <c r="L163" s="66">
        <f ca="1">Tableau4[[#This Row],[HT facturé]]*1.2</f>
        <v>17.241129819518441</v>
      </c>
    </row>
    <row r="164" spans="1:12">
      <c r="A164" s="3" t="s">
        <v>22</v>
      </c>
      <c r="B164" s="3"/>
      <c r="C164" s="63"/>
      <c r="D164" s="3"/>
      <c r="E164" s="2">
        <v>42635</v>
      </c>
      <c r="F164" s="64"/>
      <c r="G164" s="6">
        <f t="shared" ca="1" si="2"/>
        <v>720.36761172465515</v>
      </c>
      <c r="H164" s="33">
        <v>42643</v>
      </c>
      <c r="I164" s="15"/>
      <c r="J164" s="9">
        <f ca="1">Tableau4[[#This Row],[HT estimé]]</f>
        <v>720.36761172465515</v>
      </c>
      <c r="K164" s="66">
        <f ca="1">Tableau4[[#This Row],[TTC]]-Tableau4[[#This Row],[HT facturé]]</f>
        <v>144.07352234493101</v>
      </c>
      <c r="L164" s="66">
        <f ca="1">Tableau4[[#This Row],[HT facturé]]*1.2</f>
        <v>864.44113406958616</v>
      </c>
    </row>
    <row r="165" spans="1:12">
      <c r="A165" s="3" t="s">
        <v>23</v>
      </c>
      <c r="B165" s="3"/>
      <c r="C165" s="63"/>
      <c r="D165" s="3"/>
      <c r="E165" s="2">
        <v>42640</v>
      </c>
      <c r="F165" s="64"/>
      <c r="G165" s="6">
        <f t="shared" ca="1" si="2"/>
        <v>989.22355379098371</v>
      </c>
      <c r="H165" s="33">
        <v>42643</v>
      </c>
      <c r="I165" s="15"/>
      <c r="J165" s="9">
        <f ca="1">Tableau4[[#This Row],[HT estimé]]</f>
        <v>989.22355379098371</v>
      </c>
      <c r="K165" s="66">
        <f ca="1">Tableau4[[#This Row],[TTC]]-Tableau4[[#This Row],[HT facturé]]</f>
        <v>197.8447107581967</v>
      </c>
      <c r="L165" s="66">
        <f ca="1">Tableau4[[#This Row],[HT facturé]]*1.2</f>
        <v>1187.0682645491804</v>
      </c>
    </row>
    <row r="166" spans="1:12">
      <c r="A166" s="3" t="s">
        <v>24</v>
      </c>
      <c r="B166" s="3"/>
      <c r="C166" s="63"/>
      <c r="D166" s="3"/>
      <c r="E166" s="2">
        <v>42642</v>
      </c>
      <c r="F166" s="64"/>
      <c r="G166" s="6">
        <f t="shared" ca="1" si="2"/>
        <v>136.16049807288101</v>
      </c>
      <c r="H166" s="33">
        <v>42643</v>
      </c>
      <c r="I166" s="37"/>
      <c r="J166" s="9">
        <f ca="1">Tableau4[[#This Row],[HT estimé]]</f>
        <v>136.16049807288101</v>
      </c>
      <c r="K166" s="66">
        <f ca="1">Tableau4[[#This Row],[TTC]]-Tableau4[[#This Row],[HT facturé]]</f>
        <v>27.232099614576185</v>
      </c>
      <c r="L166" s="66">
        <f ca="1">Tableau4[[#This Row],[HT facturé]]*1.2</f>
        <v>163.3925976874572</v>
      </c>
    </row>
    <row r="167" spans="1:12">
      <c r="A167" s="3" t="s">
        <v>22</v>
      </c>
      <c r="B167" s="3"/>
      <c r="C167" s="63"/>
      <c r="D167" s="3"/>
      <c r="E167" s="2">
        <v>42642</v>
      </c>
      <c r="F167" s="64"/>
      <c r="G167" s="6">
        <f t="shared" ca="1" si="2"/>
        <v>331.08173106835494</v>
      </c>
      <c r="H167" s="33">
        <v>42643</v>
      </c>
      <c r="I167" s="37"/>
      <c r="J167" s="9">
        <f ca="1">Tableau4[[#This Row],[HT estimé]]</f>
        <v>331.08173106835494</v>
      </c>
      <c r="K167" s="66">
        <f ca="1">Tableau4[[#This Row],[TTC]]-Tableau4[[#This Row],[HT facturé]]</f>
        <v>66.216346213670988</v>
      </c>
      <c r="L167" s="66">
        <f ca="1">Tableau4[[#This Row],[HT facturé]]*1.2</f>
        <v>397.29807728202593</v>
      </c>
    </row>
    <row r="168" spans="1:12">
      <c r="A168" s="3" t="s">
        <v>23</v>
      </c>
      <c r="B168" s="3"/>
      <c r="C168" s="63"/>
      <c r="D168" s="3"/>
      <c r="E168" s="2">
        <v>42642</v>
      </c>
      <c r="F168" s="64"/>
      <c r="G168" s="6">
        <f t="shared" ca="1" si="2"/>
        <v>529.50784552673099</v>
      </c>
      <c r="H168" s="33">
        <v>42643</v>
      </c>
      <c r="I168" s="37"/>
      <c r="J168" s="9">
        <f ca="1">Tableau4[[#This Row],[HT estimé]]</f>
        <v>529.50784552673099</v>
      </c>
      <c r="K168" s="66">
        <f ca="1">Tableau4[[#This Row],[TTC]]-Tableau4[[#This Row],[HT facturé]]</f>
        <v>105.9015691053462</v>
      </c>
      <c r="L168" s="66">
        <f ca="1">Tableau4[[#This Row],[HT facturé]]*1.2</f>
        <v>635.40941463207719</v>
      </c>
    </row>
    <row r="169" spans="1:12">
      <c r="A169" s="3" t="s">
        <v>24</v>
      </c>
      <c r="B169" s="3"/>
      <c r="C169" s="63"/>
      <c r="D169" s="3"/>
      <c r="E169" s="2">
        <v>42647</v>
      </c>
      <c r="F169" s="64"/>
      <c r="G169" s="6">
        <f t="shared" ca="1" si="2"/>
        <v>679.35621277410792</v>
      </c>
      <c r="H169" s="33">
        <v>42674</v>
      </c>
      <c r="I169" s="65"/>
      <c r="J169" s="9">
        <f ca="1">Tableau4[[#This Row],[HT estimé]]</f>
        <v>679.35621277410792</v>
      </c>
      <c r="K169" s="66">
        <f ca="1">Tableau4[[#This Row],[TTC]]-Tableau4[[#This Row],[HT facturé]]</f>
        <v>135.87124255482161</v>
      </c>
      <c r="L169" s="66">
        <f ca="1">Tableau4[[#This Row],[HT facturé]]*1.2</f>
        <v>815.22745532892952</v>
      </c>
    </row>
    <row r="170" spans="1:12">
      <c r="A170" s="3" t="s">
        <v>22</v>
      </c>
      <c r="B170" s="3"/>
      <c r="C170" s="63"/>
      <c r="D170" s="3"/>
      <c r="E170" s="2">
        <v>42648</v>
      </c>
      <c r="F170" s="64"/>
      <c r="G170" s="6">
        <f t="shared" ca="1" si="2"/>
        <v>664.50304846222457</v>
      </c>
      <c r="H170" s="33">
        <v>42651</v>
      </c>
      <c r="I170" s="65"/>
      <c r="J170" s="9">
        <f ca="1">Tableau4[[#This Row],[HT estimé]]</f>
        <v>664.50304846222457</v>
      </c>
      <c r="K170" s="66">
        <f ca="1">Tableau4[[#This Row],[TTC]]-Tableau4[[#This Row],[HT facturé]]</f>
        <v>132.90060969244485</v>
      </c>
      <c r="L170" s="66">
        <f ca="1">Tableau4[[#This Row],[HT facturé]]*1.2</f>
        <v>797.40365815466942</v>
      </c>
    </row>
    <row r="171" spans="1:12">
      <c r="A171" s="3" t="s">
        <v>23</v>
      </c>
      <c r="B171" s="3"/>
      <c r="C171" s="63"/>
      <c r="D171" s="3"/>
      <c r="E171" s="2">
        <v>42650</v>
      </c>
      <c r="F171" s="64"/>
      <c r="G171" s="6">
        <f t="shared" ca="1" si="2"/>
        <v>489.05420164147318</v>
      </c>
      <c r="H171" s="33">
        <v>42674</v>
      </c>
      <c r="I171" s="65"/>
      <c r="J171" s="9">
        <f ca="1">Tableau4[[#This Row],[HT estimé]]</f>
        <v>489.05420164147318</v>
      </c>
      <c r="K171" s="66">
        <f ca="1">Tableau4[[#This Row],[TTC]]-Tableau4[[#This Row],[HT facturé]]</f>
        <v>97.81084032829466</v>
      </c>
      <c r="L171" s="66">
        <f ca="1">Tableau4[[#This Row],[HT facturé]]*1.2</f>
        <v>586.86504196976784</v>
      </c>
    </row>
    <row r="172" spans="1:12">
      <c r="A172" s="3" t="s">
        <v>24</v>
      </c>
      <c r="B172" s="3"/>
      <c r="C172" s="63"/>
      <c r="D172" s="3"/>
      <c r="E172" s="2">
        <v>42650</v>
      </c>
      <c r="F172" s="64"/>
      <c r="G172" s="6">
        <f t="shared" ca="1" si="2"/>
        <v>860.01832603468392</v>
      </c>
      <c r="H172" s="33">
        <v>42674</v>
      </c>
      <c r="I172" s="65"/>
      <c r="J172" s="9">
        <f ca="1">Tableau4[[#This Row],[HT estimé]]</f>
        <v>860.01832603468392</v>
      </c>
      <c r="K172" s="66">
        <f ca="1">Tableau4[[#This Row],[TTC]]-Tableau4[[#This Row],[HT facturé]]</f>
        <v>172.00366520693683</v>
      </c>
      <c r="L172" s="66">
        <f ca="1">Tableau4[[#This Row],[HT facturé]]*1.2</f>
        <v>1032.0219912416208</v>
      </c>
    </row>
    <row r="173" spans="1:12">
      <c r="A173" s="3" t="s">
        <v>22</v>
      </c>
      <c r="B173" s="3"/>
      <c r="C173" s="63"/>
      <c r="D173" s="3"/>
      <c r="E173" s="2">
        <v>42654</v>
      </c>
      <c r="F173" s="64"/>
      <c r="G173" s="6">
        <f t="shared" ca="1" si="2"/>
        <v>794.04271728837102</v>
      </c>
      <c r="H173" s="33">
        <v>42674</v>
      </c>
      <c r="I173" s="65"/>
      <c r="J173" s="9">
        <f ca="1">Tableau4[[#This Row],[HT estimé]]</f>
        <v>794.04271728837102</v>
      </c>
      <c r="K173" s="66">
        <f ca="1">Tableau4[[#This Row],[TTC]]-Tableau4[[#This Row],[HT facturé]]</f>
        <v>158.8085434576742</v>
      </c>
      <c r="L173" s="66">
        <f ca="1">Tableau4[[#This Row],[HT facturé]]*1.2</f>
        <v>952.85126074604523</v>
      </c>
    </row>
    <row r="174" spans="1:12">
      <c r="A174" s="3" t="s">
        <v>23</v>
      </c>
      <c r="B174" s="3"/>
      <c r="C174" s="63"/>
      <c r="D174" s="3"/>
      <c r="E174" s="2">
        <v>42656</v>
      </c>
      <c r="F174" s="64"/>
      <c r="G174" s="6">
        <f t="shared" ca="1" si="2"/>
        <v>681.40101701111973</v>
      </c>
      <c r="H174" s="33">
        <v>42674</v>
      </c>
      <c r="I174" s="65"/>
      <c r="J174" s="9">
        <f ca="1">Tableau4[[#This Row],[HT estimé]]</f>
        <v>681.40101701111973</v>
      </c>
      <c r="K174" s="66">
        <f ca="1">Tableau4[[#This Row],[TTC]]-Tableau4[[#This Row],[HT facturé]]</f>
        <v>136.28020340222395</v>
      </c>
      <c r="L174" s="66">
        <f ca="1">Tableau4[[#This Row],[HT facturé]]*1.2</f>
        <v>817.68122041334368</v>
      </c>
    </row>
    <row r="175" spans="1:12">
      <c r="A175" s="3" t="s">
        <v>24</v>
      </c>
      <c r="B175" s="3"/>
      <c r="C175" s="63"/>
      <c r="D175" s="3"/>
      <c r="E175" s="2">
        <v>42661</v>
      </c>
      <c r="F175" s="64"/>
      <c r="G175" s="6">
        <f t="shared" ca="1" si="2"/>
        <v>815.58119484183408</v>
      </c>
      <c r="H175" s="33">
        <v>42664</v>
      </c>
      <c r="I175" s="15"/>
      <c r="J175" s="9">
        <f ca="1">Tableau4[[#This Row],[HT estimé]]</f>
        <v>815.58119484183408</v>
      </c>
      <c r="K175" s="66">
        <f ca="1">Tableau4[[#This Row],[TTC]]-Tableau4[[#This Row],[HT facturé]]</f>
        <v>163.11623896836682</v>
      </c>
      <c r="L175" s="66">
        <f ca="1">Tableau4[[#This Row],[HT facturé]]*1.2</f>
        <v>978.69743381020089</v>
      </c>
    </row>
    <row r="176" spans="1:12">
      <c r="A176" s="3" t="s">
        <v>22</v>
      </c>
      <c r="B176" s="3"/>
      <c r="C176" s="63"/>
      <c r="D176" s="3"/>
      <c r="E176" s="2">
        <v>42662</v>
      </c>
      <c r="F176" s="64"/>
      <c r="G176" s="6">
        <f t="shared" ca="1" si="2"/>
        <v>897.3098313513317</v>
      </c>
      <c r="H176" s="33">
        <v>42674</v>
      </c>
      <c r="I176" s="65"/>
      <c r="J176" s="9">
        <f ca="1">Tableau4[[#This Row],[HT estimé]]</f>
        <v>897.3098313513317</v>
      </c>
      <c r="K176" s="66">
        <f ca="1">Tableau4[[#This Row],[TTC]]-Tableau4[[#This Row],[HT facturé]]</f>
        <v>179.4619662702662</v>
      </c>
      <c r="L176" s="66">
        <f ca="1">Tableau4[[#This Row],[HT facturé]]*1.2</f>
        <v>1076.7717976215979</v>
      </c>
    </row>
    <row r="177" spans="1:12">
      <c r="A177" s="3" t="s">
        <v>23</v>
      </c>
      <c r="B177" s="3"/>
      <c r="C177" s="63"/>
      <c r="D177" s="3"/>
      <c r="E177" s="2">
        <v>42664</v>
      </c>
      <c r="F177" s="64"/>
      <c r="G177" s="6">
        <f t="shared" ca="1" si="2"/>
        <v>432.17938759228593</v>
      </c>
      <c r="H177" s="33">
        <v>42674</v>
      </c>
      <c r="I177" s="65"/>
      <c r="J177" s="9">
        <f ca="1">Tableau4[[#This Row],[HT estimé]]</f>
        <v>432.17938759228593</v>
      </c>
      <c r="K177" s="66">
        <f ca="1">Tableau4[[#This Row],[TTC]]-Tableau4[[#This Row],[HT facturé]]</f>
        <v>86.435877518457119</v>
      </c>
      <c r="L177" s="66">
        <f ca="1">Tableau4[[#This Row],[HT facturé]]*1.2</f>
        <v>518.61526511074305</v>
      </c>
    </row>
    <row r="178" spans="1:12">
      <c r="A178" s="3" t="s">
        <v>24</v>
      </c>
      <c r="B178" s="3"/>
      <c r="C178" s="63"/>
      <c r="D178" s="3"/>
      <c r="E178" s="2">
        <v>42667</v>
      </c>
      <c r="F178" s="64"/>
      <c r="G178" s="6">
        <f t="shared" ca="1" si="2"/>
        <v>17.632137940527759</v>
      </c>
      <c r="H178" s="33">
        <v>42674</v>
      </c>
      <c r="I178" s="65"/>
      <c r="J178" s="9">
        <f ca="1">Tableau4[[#This Row],[HT estimé]]</f>
        <v>17.632137940527759</v>
      </c>
      <c r="K178" s="66">
        <f ca="1">Tableau4[[#This Row],[TTC]]-Tableau4[[#This Row],[HT facturé]]</f>
        <v>3.5264275881055518</v>
      </c>
      <c r="L178" s="66">
        <f ca="1">Tableau4[[#This Row],[HT facturé]]*1.2</f>
        <v>21.158565528633311</v>
      </c>
    </row>
    <row r="179" spans="1:12">
      <c r="A179" s="3" t="s">
        <v>22</v>
      </c>
      <c r="B179" s="3"/>
      <c r="C179" s="63"/>
      <c r="D179" s="3"/>
      <c r="E179" s="2">
        <v>42669</v>
      </c>
      <c r="F179" s="64"/>
      <c r="G179" s="6">
        <f t="shared" ca="1" si="2"/>
        <v>215.68311694158382</v>
      </c>
      <c r="H179" s="33">
        <v>42674</v>
      </c>
      <c r="I179" s="65"/>
      <c r="J179" s="9">
        <f ca="1">Tableau4[[#This Row],[HT estimé]]</f>
        <v>215.68311694158382</v>
      </c>
      <c r="K179" s="66">
        <f ca="1">Tableau4[[#This Row],[TTC]]-Tableau4[[#This Row],[HT facturé]]</f>
        <v>43.136623388316764</v>
      </c>
      <c r="L179" s="66">
        <f ca="1">Tableau4[[#This Row],[HT facturé]]*1.2</f>
        <v>258.81974032990058</v>
      </c>
    </row>
    <row r="180" spans="1:12">
      <c r="A180" s="3" t="s">
        <v>23</v>
      </c>
      <c r="B180" s="3"/>
      <c r="C180" s="63"/>
      <c r="D180" s="3"/>
      <c r="E180" s="2">
        <v>42670</v>
      </c>
      <c r="F180" s="64"/>
      <c r="G180" s="6">
        <f t="shared" ca="1" si="2"/>
        <v>561.94713275455604</v>
      </c>
      <c r="H180" s="33">
        <v>42674</v>
      </c>
      <c r="I180" s="65"/>
      <c r="J180" s="9">
        <f ca="1">Tableau4[[#This Row],[HT estimé]]</f>
        <v>561.94713275455604</v>
      </c>
      <c r="K180" s="66">
        <f ca="1">Tableau4[[#This Row],[TTC]]-Tableau4[[#This Row],[HT facturé]]</f>
        <v>112.38942655091114</v>
      </c>
      <c r="L180" s="66">
        <f ca="1">Tableau4[[#This Row],[HT facturé]]*1.2</f>
        <v>674.33655930546718</v>
      </c>
    </row>
    <row r="181" spans="1:12">
      <c r="A181" s="3" t="s">
        <v>24</v>
      </c>
      <c r="B181" s="3"/>
      <c r="C181" s="63"/>
      <c r="D181" s="3"/>
      <c r="E181" s="2">
        <v>42678</v>
      </c>
      <c r="F181" s="64"/>
      <c r="G181" s="6">
        <f t="shared" ca="1" si="2"/>
        <v>195.02047314639358</v>
      </c>
      <c r="H181" s="33">
        <v>42704</v>
      </c>
      <c r="I181" s="65"/>
      <c r="J181" s="9">
        <f ca="1">Tableau4[[#This Row],[HT estimé]]</f>
        <v>195.02047314639358</v>
      </c>
      <c r="K181" s="66">
        <f ca="1">Tableau4[[#This Row],[TTC]]-Tableau4[[#This Row],[HT facturé]]</f>
        <v>354.97952685360644</v>
      </c>
      <c r="L181" s="66">
        <v>550</v>
      </c>
    </row>
    <row r="182" spans="1:12">
      <c r="A182" s="3" t="s">
        <v>22</v>
      </c>
      <c r="B182" s="3"/>
      <c r="C182" s="63"/>
      <c r="D182" s="3"/>
      <c r="E182" s="2">
        <v>42678</v>
      </c>
      <c r="F182" s="64"/>
      <c r="G182" s="6">
        <f t="shared" ca="1" si="2"/>
        <v>299.6261906751061</v>
      </c>
      <c r="H182" s="33">
        <v>42704</v>
      </c>
      <c r="I182" s="65"/>
      <c r="J182" s="9">
        <f ca="1">Tableau4[[#This Row],[HT estimé]]</f>
        <v>299.6261906751061</v>
      </c>
      <c r="K182" s="66">
        <f ca="1">Tableau4[[#This Row],[TTC]]-Tableau4[[#This Row],[HT facturé]]</f>
        <v>59.925238135021232</v>
      </c>
      <c r="L182" s="66">
        <f ca="1">Tableau4[[#This Row],[HT facturé]]*1.2</f>
        <v>359.55142881012733</v>
      </c>
    </row>
    <row r="183" spans="1:12">
      <c r="A183" s="3" t="s">
        <v>23</v>
      </c>
      <c r="B183" s="3"/>
      <c r="C183" s="63"/>
      <c r="D183" s="3"/>
      <c r="E183" s="2">
        <v>42681</v>
      </c>
      <c r="F183" s="64"/>
      <c r="G183" s="6">
        <f t="shared" ca="1" si="2"/>
        <v>715.82281598015652</v>
      </c>
      <c r="H183" s="33">
        <v>42704</v>
      </c>
      <c r="I183" s="65"/>
      <c r="J183" s="9">
        <f ca="1">Tableau4[[#This Row],[HT estimé]]</f>
        <v>715.82281598015652</v>
      </c>
      <c r="K183" s="66">
        <f ca="1">Tableau4[[#This Row],[TTC]]-Tableau4[[#This Row],[HT facturé]]</f>
        <v>143.16456319603128</v>
      </c>
      <c r="L183" s="66">
        <f ca="1">Tableau4[[#This Row],[HT facturé]]*1.2</f>
        <v>858.9873791761878</v>
      </c>
    </row>
    <row r="184" spans="1:12">
      <c r="A184" s="3" t="s">
        <v>24</v>
      </c>
      <c r="B184" s="3"/>
      <c r="C184" s="63"/>
      <c r="D184" s="3"/>
      <c r="E184" s="2">
        <v>42681</v>
      </c>
      <c r="F184" s="21"/>
      <c r="G184" s="6">
        <f t="shared" ca="1" si="2"/>
        <v>151.53698455201337</v>
      </c>
      <c r="H184" s="33">
        <v>42704</v>
      </c>
      <c r="I184" s="65"/>
      <c r="J184" s="9">
        <f ca="1">Tableau4[[#This Row],[HT estimé]]</f>
        <v>151.53698455201337</v>
      </c>
      <c r="K184" s="66">
        <f ca="1">Tableau4[[#This Row],[TTC]]-Tableau4[[#This Row],[HT facturé]]</f>
        <v>30.307396910402673</v>
      </c>
      <c r="L184" s="66">
        <f ca="1">Tableau4[[#This Row],[HT facturé]]*1.2</f>
        <v>181.84438146241604</v>
      </c>
    </row>
    <row r="185" spans="1:12">
      <c r="A185" s="3" t="s">
        <v>22</v>
      </c>
      <c r="B185" s="3"/>
      <c r="C185" s="63"/>
      <c r="D185" s="3"/>
      <c r="E185" s="2">
        <v>42683</v>
      </c>
      <c r="F185" s="64"/>
      <c r="G185" s="6">
        <f t="shared" ca="1" si="2"/>
        <v>189.31055276708997</v>
      </c>
      <c r="H185" s="33">
        <v>42704</v>
      </c>
      <c r="I185" s="65"/>
      <c r="J185" s="9">
        <f ca="1">Tableau4[[#This Row],[HT estimé]]</f>
        <v>189.31055276708997</v>
      </c>
      <c r="K185" s="66">
        <f ca="1">Tableau4[[#This Row],[TTC]]-Tableau4[[#This Row],[HT facturé]]</f>
        <v>37.862110553417978</v>
      </c>
      <c r="L185" s="66">
        <f ca="1">Tableau4[[#This Row],[HT facturé]]*1.2</f>
        <v>227.17266332050795</v>
      </c>
    </row>
    <row r="186" spans="1:12">
      <c r="A186" s="3" t="s">
        <v>23</v>
      </c>
      <c r="B186" s="3"/>
      <c r="C186" s="63"/>
      <c r="D186" s="3"/>
      <c r="E186" s="2">
        <v>42683</v>
      </c>
      <c r="F186" s="64"/>
      <c r="G186" s="6">
        <f t="shared" ca="1" si="2"/>
        <v>731.80240380743999</v>
      </c>
      <c r="H186" s="33">
        <v>42704</v>
      </c>
      <c r="I186" s="65"/>
      <c r="J186" s="9">
        <f ca="1">Tableau4[[#This Row],[HT estimé]]</f>
        <v>731.80240380743999</v>
      </c>
      <c r="K186" s="66">
        <f ca="1">Tableau4[[#This Row],[TTC]]-Tableau4[[#This Row],[HT facturé]]</f>
        <v>146.36048076148802</v>
      </c>
      <c r="L186" s="66">
        <f ca="1">Tableau4[[#This Row],[HT facturé]]*1.2</f>
        <v>878.16288456892801</v>
      </c>
    </row>
    <row r="187" spans="1:12">
      <c r="A187" s="3" t="s">
        <v>24</v>
      </c>
      <c r="B187" s="3"/>
      <c r="C187" s="63"/>
      <c r="D187" s="3"/>
      <c r="E187" s="2">
        <v>42685</v>
      </c>
      <c r="F187" s="64"/>
      <c r="G187" s="6">
        <f t="shared" ca="1" si="2"/>
        <v>881.20426222205776</v>
      </c>
      <c r="H187" s="33">
        <v>42702</v>
      </c>
      <c r="I187" s="15"/>
      <c r="J187" s="9">
        <f ca="1">Tableau4[[#This Row],[HT estimé]]</f>
        <v>881.20426222205776</v>
      </c>
      <c r="K187" s="66">
        <f ca="1">Tableau4[[#This Row],[TTC]]-Tableau4[[#This Row],[HT facturé]]</f>
        <v>176.24085244441142</v>
      </c>
      <c r="L187" s="66">
        <f ca="1">Tableau4[[#This Row],[HT facturé]]*1.2</f>
        <v>1057.4451146664692</v>
      </c>
    </row>
    <row r="188" spans="1:12">
      <c r="A188" s="3" t="s">
        <v>22</v>
      </c>
      <c r="B188" s="3"/>
      <c r="C188" s="63"/>
      <c r="D188" s="3"/>
      <c r="E188" s="2">
        <v>42690</v>
      </c>
      <c r="F188" s="64"/>
      <c r="G188" s="6">
        <f t="shared" ca="1" si="2"/>
        <v>136.49305578541427</v>
      </c>
      <c r="H188" s="33">
        <v>42702</v>
      </c>
      <c r="I188" s="15"/>
      <c r="J188" s="9">
        <f ca="1">Tableau4[[#This Row],[HT estimé]]</f>
        <v>136.49305578541427</v>
      </c>
      <c r="K188" s="66">
        <f ca="1">Tableau4[[#This Row],[TTC]]-Tableau4[[#This Row],[HT facturé]]</f>
        <v>27.29861115708286</v>
      </c>
      <c r="L188" s="66">
        <f ca="1">Tableau4[[#This Row],[HT facturé]]*1.2</f>
        <v>163.79166694249713</v>
      </c>
    </row>
    <row r="189" spans="1:12">
      <c r="A189" s="3" t="s">
        <v>23</v>
      </c>
      <c r="B189" s="3"/>
      <c r="C189" s="63"/>
      <c r="D189" s="3"/>
      <c r="E189" s="2">
        <v>42690</v>
      </c>
      <c r="F189" s="64"/>
      <c r="G189" s="6">
        <f t="shared" ca="1" si="2"/>
        <v>538.64635217144064</v>
      </c>
      <c r="H189" s="33">
        <v>42702</v>
      </c>
      <c r="I189" s="15"/>
      <c r="J189" s="9">
        <f ca="1">Tableau4[[#This Row],[HT estimé]]</f>
        <v>538.64635217144064</v>
      </c>
      <c r="K189" s="66">
        <f ca="1">Tableau4[[#This Row],[TTC]]-Tableau4[[#This Row],[HT facturé]]</f>
        <v>107.72927043428808</v>
      </c>
      <c r="L189" s="66">
        <f ca="1">Tableau4[[#This Row],[HT facturé]]*1.2</f>
        <v>646.37562260572872</v>
      </c>
    </row>
    <row r="190" spans="1:12">
      <c r="A190" s="3" t="s">
        <v>24</v>
      </c>
      <c r="B190" s="3"/>
      <c r="C190" s="63"/>
      <c r="D190" s="3"/>
      <c r="E190" s="2">
        <v>42695</v>
      </c>
      <c r="F190" s="64"/>
      <c r="G190" s="6">
        <f t="shared" ca="1" si="2"/>
        <v>874.16285525763954</v>
      </c>
      <c r="H190" s="33">
        <v>42704</v>
      </c>
      <c r="I190" s="65"/>
      <c r="J190" s="9">
        <f ca="1">Tableau4[[#This Row],[HT estimé]]</f>
        <v>874.16285525763954</v>
      </c>
      <c r="K190" s="66">
        <f ca="1">Tableau4[[#This Row],[TTC]]-Tableau4[[#This Row],[HT facturé]]</f>
        <v>174.83257105152791</v>
      </c>
      <c r="L190" s="66">
        <f ca="1">Tableau4[[#This Row],[HT facturé]]*1.2</f>
        <v>1048.9954263091674</v>
      </c>
    </row>
    <row r="191" spans="1:12">
      <c r="A191" s="3" t="s">
        <v>22</v>
      </c>
      <c r="B191" s="3"/>
      <c r="C191" s="63"/>
      <c r="D191" s="3"/>
      <c r="E191" s="2">
        <v>42697</v>
      </c>
      <c r="F191" s="64"/>
      <c r="G191" s="6">
        <f t="shared" ca="1" si="2"/>
        <v>600.36045090413143</v>
      </c>
      <c r="H191" s="33">
        <v>42704</v>
      </c>
      <c r="I191" s="65"/>
      <c r="J191" s="9">
        <f ca="1">Tableau4[[#This Row],[HT estimé]]</f>
        <v>600.36045090413143</v>
      </c>
      <c r="K191" s="66">
        <f ca="1">Tableau4[[#This Row],[TTC]]-Tableau4[[#This Row],[HT facturé]]</f>
        <v>120.07209018082631</v>
      </c>
      <c r="L191" s="66">
        <f ca="1">Tableau4[[#This Row],[HT facturé]]*1.2</f>
        <v>720.43254108495773</v>
      </c>
    </row>
    <row r="192" spans="1:12">
      <c r="A192" s="3" t="s">
        <v>23</v>
      </c>
      <c r="B192" s="3"/>
      <c r="C192" s="63"/>
      <c r="D192" s="3"/>
      <c r="E192" s="2">
        <v>42698</v>
      </c>
      <c r="F192" s="64"/>
      <c r="G192" s="6">
        <f t="shared" ca="1" si="2"/>
        <v>145.97162785180552</v>
      </c>
      <c r="H192" s="33">
        <v>42704</v>
      </c>
      <c r="I192" s="65"/>
      <c r="J192" s="9">
        <f ca="1">Tableau4[[#This Row],[HT estimé]]</f>
        <v>145.97162785180552</v>
      </c>
      <c r="K192" s="66">
        <f ca="1">Tableau4[[#This Row],[TTC]]-Tableau4[[#This Row],[HT facturé]]</f>
        <v>29.194325570361087</v>
      </c>
      <c r="L192" s="66">
        <f ca="1">Tableau4[[#This Row],[HT facturé]]*1.2</f>
        <v>175.16595342216661</v>
      </c>
    </row>
    <row r="193" spans="1:12">
      <c r="A193" s="3" t="s">
        <v>24</v>
      </c>
      <c r="B193" s="3"/>
      <c r="C193" s="63"/>
      <c r="D193" s="3"/>
      <c r="E193" s="2">
        <v>42699</v>
      </c>
      <c r="F193" s="64"/>
      <c r="G193" s="6">
        <f t="shared" ca="1" si="2"/>
        <v>130.91417483187939</v>
      </c>
      <c r="H193" s="33">
        <v>42704</v>
      </c>
      <c r="I193" s="65"/>
      <c r="J193" s="9">
        <f ca="1">Tableau4[[#This Row],[HT estimé]]</f>
        <v>130.91417483187939</v>
      </c>
      <c r="K193" s="66">
        <f ca="1">Tableau4[[#This Row],[TTC]]-Tableau4[[#This Row],[HT facturé]]</f>
        <v>26.182834966375879</v>
      </c>
      <c r="L193" s="66">
        <f ca="1">Tableau4[[#This Row],[HT facturé]]*1.2</f>
        <v>157.09700979825527</v>
      </c>
    </row>
    <row r="194" spans="1:12">
      <c r="A194" s="3" t="s">
        <v>22</v>
      </c>
      <c r="B194" s="3"/>
      <c r="C194" s="63"/>
      <c r="D194" s="3"/>
      <c r="E194" s="2">
        <v>42702</v>
      </c>
      <c r="F194" s="64"/>
      <c r="G194" s="6">
        <f t="shared" ca="1" si="2"/>
        <v>971.11653535863616</v>
      </c>
      <c r="H194" s="33">
        <v>42719</v>
      </c>
      <c r="I194" s="15"/>
      <c r="J194" s="9">
        <f ca="1">Tableau4[[#This Row],[HT estimé]]</f>
        <v>971.11653535863616</v>
      </c>
      <c r="K194" s="66">
        <f ca="1">Tableau4[[#This Row],[TTC]]-Tableau4[[#This Row],[HT facturé]]</f>
        <v>194.22330707172728</v>
      </c>
      <c r="L194" s="66">
        <f ca="1">Tableau4[[#This Row],[HT facturé]]*1.2</f>
        <v>1165.3398424303634</v>
      </c>
    </row>
    <row r="195" spans="1:12">
      <c r="A195" s="3" t="s">
        <v>23</v>
      </c>
      <c r="B195" s="3"/>
      <c r="C195" s="63"/>
      <c r="D195" s="3"/>
      <c r="E195" s="2">
        <v>42703</v>
      </c>
      <c r="F195" s="64"/>
      <c r="G195" s="6">
        <f t="shared" ref="G195:G258" ca="1" si="3">RAND()*1000</f>
        <v>548.05971185563203</v>
      </c>
      <c r="H195" s="33">
        <v>42704</v>
      </c>
      <c r="I195" s="65"/>
      <c r="J195" s="9">
        <f ca="1">Tableau4[[#This Row],[HT estimé]]</f>
        <v>548.05971185563203</v>
      </c>
      <c r="K195" s="66">
        <f ca="1">Tableau4[[#This Row],[TTC]]-Tableau4[[#This Row],[HT facturé]]</f>
        <v>109.61194237112636</v>
      </c>
      <c r="L195" s="66">
        <f ca="1">Tableau4[[#This Row],[HT facturé]]*1.2</f>
        <v>657.67165422675839</v>
      </c>
    </row>
    <row r="196" spans="1:12">
      <c r="A196" s="3" t="s">
        <v>24</v>
      </c>
      <c r="B196" s="3"/>
      <c r="C196" s="63"/>
      <c r="D196" s="3"/>
      <c r="E196" s="2">
        <v>42703</v>
      </c>
      <c r="F196" s="64"/>
      <c r="G196" s="6">
        <f t="shared" ca="1" si="3"/>
        <v>240.32972503516703</v>
      </c>
      <c r="H196" s="33">
        <v>42704</v>
      </c>
      <c r="I196" s="65"/>
      <c r="J196" s="9">
        <f ca="1">Tableau4[[#This Row],[HT estimé]]</f>
        <v>240.32972503516703</v>
      </c>
      <c r="K196" s="66">
        <f ca="1">Tableau4[[#This Row],[TTC]]-Tableau4[[#This Row],[HT facturé]]</f>
        <v>48.065945007033406</v>
      </c>
      <c r="L196" s="66">
        <f ca="1">Tableau4[[#This Row],[HT facturé]]*1.2</f>
        <v>288.39567004220044</v>
      </c>
    </row>
    <row r="197" spans="1:12">
      <c r="A197" s="3" t="s">
        <v>22</v>
      </c>
      <c r="B197" s="3"/>
      <c r="C197" s="63"/>
      <c r="D197" s="3"/>
      <c r="E197" s="2">
        <v>42703</v>
      </c>
      <c r="F197" s="64"/>
      <c r="G197" s="6">
        <f t="shared" ca="1" si="3"/>
        <v>355.22395465497112</v>
      </c>
      <c r="H197" s="33">
        <v>42704</v>
      </c>
      <c r="I197" s="65"/>
      <c r="J197" s="9">
        <f ca="1">Tableau4[[#This Row],[HT estimé]]</f>
        <v>355.22395465497112</v>
      </c>
      <c r="K197" s="66">
        <f ca="1">Tableau4[[#This Row],[TTC]]-Tableau4[[#This Row],[HT facturé]]</f>
        <v>71.044790930994225</v>
      </c>
      <c r="L197" s="66">
        <f ca="1">Tableau4[[#This Row],[HT facturé]]*1.2</f>
        <v>426.26874558596535</v>
      </c>
    </row>
    <row r="198" spans="1:12">
      <c r="A198" s="3" t="s">
        <v>23</v>
      </c>
      <c r="B198" s="3"/>
      <c r="C198" s="63"/>
      <c r="D198" s="3"/>
      <c r="E198" s="2">
        <v>42705</v>
      </c>
      <c r="F198" s="64"/>
      <c r="G198" s="6">
        <f t="shared" ca="1" si="3"/>
        <v>595.66718809908161</v>
      </c>
      <c r="H198" s="33">
        <v>42704</v>
      </c>
      <c r="I198" s="65"/>
      <c r="J198" s="9">
        <f ca="1">Tableau4[[#This Row],[HT estimé]]</f>
        <v>595.66718809908161</v>
      </c>
      <c r="K198" s="66">
        <f ca="1">Tableau4[[#This Row],[TTC]]-Tableau4[[#This Row],[HT facturé]]</f>
        <v>119.13343761981628</v>
      </c>
      <c r="L198" s="66">
        <f ca="1">Tableau4[[#This Row],[HT facturé]]*1.2</f>
        <v>714.80062571889789</v>
      </c>
    </row>
    <row r="199" spans="1:12">
      <c r="A199" s="3" t="s">
        <v>24</v>
      </c>
      <c r="B199" s="3"/>
      <c r="C199" s="63"/>
      <c r="D199" s="3"/>
      <c r="E199" s="2">
        <v>42709</v>
      </c>
      <c r="F199" s="64"/>
      <c r="G199" s="6">
        <f t="shared" ca="1" si="3"/>
        <v>711.01062794841891</v>
      </c>
      <c r="H199" s="33">
        <v>42719</v>
      </c>
      <c r="I199" s="15"/>
      <c r="J199" s="9">
        <f ca="1">Tableau4[[#This Row],[HT estimé]]</f>
        <v>711.01062794841891</v>
      </c>
      <c r="K199" s="66">
        <f ca="1">Tableau4[[#This Row],[TTC]]-Tableau4[[#This Row],[HT facturé]]</f>
        <v>142.20212558968376</v>
      </c>
      <c r="L199" s="66">
        <f ca="1">Tableau4[[#This Row],[HT facturé]]*1.2</f>
        <v>853.21275353810267</v>
      </c>
    </row>
    <row r="200" spans="1:12">
      <c r="A200" s="3" t="s">
        <v>22</v>
      </c>
      <c r="B200" s="3"/>
      <c r="C200" s="63"/>
      <c r="D200" s="3"/>
      <c r="E200" s="2">
        <v>42709</v>
      </c>
      <c r="F200" s="64"/>
      <c r="G200" s="6">
        <f t="shared" ca="1" si="3"/>
        <v>611.32334622188273</v>
      </c>
      <c r="H200" s="33">
        <v>42735</v>
      </c>
      <c r="I200" s="15"/>
      <c r="J200" s="9">
        <f ca="1">Tableau4[[#This Row],[HT estimé]]</f>
        <v>611.32334622188273</v>
      </c>
      <c r="K200" s="66">
        <f ca="1">Tableau4[[#This Row],[TTC]]-Tableau4[[#This Row],[HT facturé]]</f>
        <v>-211.32334622188273</v>
      </c>
      <c r="L200" s="66">
        <v>400</v>
      </c>
    </row>
    <row r="201" spans="1:12">
      <c r="A201" s="3" t="s">
        <v>23</v>
      </c>
      <c r="B201" s="3"/>
      <c r="C201" s="63"/>
      <c r="D201" s="3"/>
      <c r="E201" s="2">
        <v>42711</v>
      </c>
      <c r="F201" s="64"/>
      <c r="G201" s="6">
        <f t="shared" ca="1" si="3"/>
        <v>155.79907347504695</v>
      </c>
      <c r="H201" s="33">
        <v>42735</v>
      </c>
      <c r="I201" s="15"/>
      <c r="J201" s="9">
        <f ca="1">Tableau4[[#This Row],[HT estimé]]</f>
        <v>155.79907347504695</v>
      </c>
      <c r="K201" s="66">
        <f ca="1">Tableau4[[#This Row],[TTC]]-Tableau4[[#This Row],[HT facturé]]</f>
        <v>31.159814695009374</v>
      </c>
      <c r="L201" s="66">
        <f ca="1">Tableau4[[#This Row],[HT facturé]]*1.2</f>
        <v>186.95888817005633</v>
      </c>
    </row>
    <row r="202" spans="1:12">
      <c r="A202" s="3" t="s">
        <v>24</v>
      </c>
      <c r="B202" s="3"/>
      <c r="C202" s="63"/>
      <c r="D202" s="3"/>
      <c r="E202" s="2">
        <v>42713</v>
      </c>
      <c r="F202" s="64"/>
      <c r="G202" s="6">
        <f t="shared" ca="1" si="3"/>
        <v>850.73992349243929</v>
      </c>
      <c r="H202" s="33">
        <v>42735</v>
      </c>
      <c r="I202" s="15"/>
      <c r="J202" s="9">
        <f ca="1">Tableau4[[#This Row],[HT estimé]]</f>
        <v>850.73992349243929</v>
      </c>
      <c r="K202" s="66">
        <f ca="1">Tableau4[[#This Row],[TTC]]-Tableau4[[#This Row],[HT facturé]]</f>
        <v>170.14798469848779</v>
      </c>
      <c r="L202" s="66">
        <f ca="1">Tableau4[[#This Row],[HT facturé]]*1.2</f>
        <v>1020.8879081909271</v>
      </c>
    </row>
    <row r="203" spans="1:12">
      <c r="A203" s="3" t="s">
        <v>22</v>
      </c>
      <c r="B203" s="3"/>
      <c r="C203" s="63"/>
      <c r="D203" s="3"/>
      <c r="E203" s="2">
        <v>42713</v>
      </c>
      <c r="F203" s="64"/>
      <c r="G203" s="6">
        <f t="shared" ca="1" si="3"/>
        <v>277.83360851459224</v>
      </c>
      <c r="H203" s="33">
        <v>42735</v>
      </c>
      <c r="I203" s="15"/>
      <c r="J203" s="9">
        <f ca="1">Tableau4[[#This Row],[HT estimé]]</f>
        <v>277.83360851459224</v>
      </c>
      <c r="K203" s="66">
        <f ca="1">Tableau4[[#This Row],[TTC]]-Tableau4[[#This Row],[HT facturé]]</f>
        <v>55.566721702918414</v>
      </c>
      <c r="L203" s="66">
        <f ca="1">Tableau4[[#This Row],[HT facturé]]*1.2</f>
        <v>333.40033021751066</v>
      </c>
    </row>
    <row r="204" spans="1:12" s="69" customFormat="1">
      <c r="A204" s="3" t="s">
        <v>23</v>
      </c>
      <c r="B204" s="3"/>
      <c r="C204" s="63"/>
      <c r="D204" s="3"/>
      <c r="E204" s="2">
        <v>42718</v>
      </c>
      <c r="F204" s="64"/>
      <c r="G204" s="6">
        <f t="shared" ca="1" si="3"/>
        <v>187.29439704076788</v>
      </c>
      <c r="H204" s="33">
        <v>42719</v>
      </c>
      <c r="I204" s="15"/>
      <c r="J204" s="9">
        <f ca="1">Tableau4[[#This Row],[HT estimé]]</f>
        <v>187.29439704076788</v>
      </c>
      <c r="K204" s="66">
        <f ca="1">Tableau4[[#This Row],[TTC]]-Tableau4[[#This Row],[HT facturé]]</f>
        <v>37.458879408153564</v>
      </c>
      <c r="L204" s="66">
        <f ca="1">Tableau4[[#This Row],[HT facturé]]*1.2</f>
        <v>224.75327644892144</v>
      </c>
    </row>
    <row r="205" spans="1:12">
      <c r="A205" s="3" t="s">
        <v>24</v>
      </c>
      <c r="B205" s="3"/>
      <c r="C205" s="63"/>
      <c r="D205" s="3"/>
      <c r="E205" s="2">
        <v>42718</v>
      </c>
      <c r="F205" s="64"/>
      <c r="G205" s="6">
        <f t="shared" ca="1" si="3"/>
        <v>90.400268159750439</v>
      </c>
      <c r="H205" s="33">
        <v>42735</v>
      </c>
      <c r="I205" s="15"/>
      <c r="J205" s="9">
        <f ca="1">Tableau4[[#This Row],[HT estimé]]</f>
        <v>90.400268159750439</v>
      </c>
      <c r="K205" s="66">
        <f ca="1">Tableau4[[#This Row],[TTC]]-Tableau4[[#This Row],[HT facturé]]</f>
        <v>409.59973184024955</v>
      </c>
      <c r="L205" s="66">
        <v>500</v>
      </c>
    </row>
    <row r="206" spans="1:12">
      <c r="A206" s="3" t="s">
        <v>22</v>
      </c>
      <c r="B206" s="3"/>
      <c r="C206" s="63"/>
      <c r="D206" s="3"/>
      <c r="E206" s="2">
        <v>42718</v>
      </c>
      <c r="F206" s="64"/>
      <c r="G206" s="6">
        <f t="shared" ca="1" si="3"/>
        <v>848.52448824224075</v>
      </c>
      <c r="H206" s="33">
        <v>42735</v>
      </c>
      <c r="I206" s="15"/>
      <c r="J206" s="9">
        <f ca="1">Tableau4[[#This Row],[HT estimé]]</f>
        <v>848.52448824224075</v>
      </c>
      <c r="K206" s="66">
        <f ca="1">Tableau4[[#This Row],[TTC]]-Tableau4[[#This Row],[HT facturé]]</f>
        <v>169.70489764844808</v>
      </c>
      <c r="L206" s="66">
        <f ca="1">Tableau4[[#This Row],[HT facturé]]*1.2</f>
        <v>1018.2293858906888</v>
      </c>
    </row>
    <row r="207" spans="1:12">
      <c r="A207" s="3" t="s">
        <v>23</v>
      </c>
      <c r="B207" s="3"/>
      <c r="C207" s="63"/>
      <c r="D207" s="3"/>
      <c r="E207" s="2">
        <v>42718</v>
      </c>
      <c r="F207" s="64"/>
      <c r="G207" s="6">
        <f t="shared" ca="1" si="3"/>
        <v>497.36434791692028</v>
      </c>
      <c r="H207" s="33">
        <v>42735</v>
      </c>
      <c r="I207" s="15"/>
      <c r="J207" s="9">
        <f ca="1">Tableau4[[#This Row],[HT estimé]]</f>
        <v>497.36434791692028</v>
      </c>
      <c r="K207" s="66">
        <f ca="1">Tableau4[[#This Row],[TTC]]-Tableau4[[#This Row],[HT facturé]]</f>
        <v>-147.36434791692028</v>
      </c>
      <c r="L207" s="66">
        <v>350</v>
      </c>
    </row>
    <row r="208" spans="1:12">
      <c r="A208" s="3" t="s">
        <v>24</v>
      </c>
      <c r="B208" s="3"/>
      <c r="C208" s="63"/>
      <c r="D208" s="3"/>
      <c r="E208" s="2">
        <v>42723</v>
      </c>
      <c r="F208" s="64"/>
      <c r="G208" s="6">
        <f t="shared" ca="1" si="3"/>
        <v>786.29047926606165</v>
      </c>
      <c r="H208" s="33">
        <v>42735</v>
      </c>
      <c r="I208" s="15"/>
      <c r="J208" s="9">
        <f ca="1">Tableau4[[#This Row],[HT estimé]]</f>
        <v>786.29047926606165</v>
      </c>
      <c r="K208" s="66">
        <f ca="1">Tableau4[[#This Row],[TTC]]-Tableau4[[#This Row],[HT facturé]]</f>
        <v>157.25809585321224</v>
      </c>
      <c r="L208" s="66">
        <f ca="1">Tableau4[[#This Row],[HT facturé]]*1.2</f>
        <v>943.54857511927389</v>
      </c>
    </row>
    <row r="209" spans="1:12">
      <c r="A209" s="3" t="s">
        <v>22</v>
      </c>
      <c r="B209" s="3"/>
      <c r="C209" s="63"/>
      <c r="D209" s="3"/>
      <c r="E209" s="2">
        <v>42723</v>
      </c>
      <c r="F209" s="64"/>
      <c r="G209" s="6">
        <f t="shared" ca="1" si="3"/>
        <v>879.33721237871328</v>
      </c>
      <c r="H209" s="33">
        <v>42762</v>
      </c>
      <c r="I209" s="65"/>
      <c r="J209" s="9">
        <f ca="1">Tableau4[[#This Row],[HT estimé]]</f>
        <v>879.33721237871328</v>
      </c>
      <c r="K209" s="66">
        <f ca="1">Tableau4[[#This Row],[TTC]]-Tableau4[[#This Row],[HT facturé]]</f>
        <v>175.86744247574256</v>
      </c>
      <c r="L209" s="66">
        <f ca="1">Tableau4[[#This Row],[HT facturé]]*1.2</f>
        <v>1055.2046548544558</v>
      </c>
    </row>
    <row r="210" spans="1:12">
      <c r="A210" s="3" t="s">
        <v>23</v>
      </c>
      <c r="B210" s="3"/>
      <c r="C210" s="63"/>
      <c r="D210" s="3"/>
      <c r="E210" s="2">
        <v>42724</v>
      </c>
      <c r="F210" s="64"/>
      <c r="G210" s="6">
        <f t="shared" ca="1" si="3"/>
        <v>626.28830176974941</v>
      </c>
      <c r="H210" s="33">
        <v>42735</v>
      </c>
      <c r="I210" s="15"/>
      <c r="J210" s="9">
        <f ca="1">Tableau4[[#This Row],[HT estimé]]</f>
        <v>626.28830176974941</v>
      </c>
      <c r="K210" s="66">
        <f ca="1">Tableau4[[#This Row],[TTC]]-Tableau4[[#This Row],[HT facturé]]</f>
        <v>125.25766035394986</v>
      </c>
      <c r="L210" s="66">
        <f ca="1">Tableau4[[#This Row],[HT facturé]]*1.2</f>
        <v>751.54596212369927</v>
      </c>
    </row>
    <row r="211" spans="1:12">
      <c r="A211" s="3" t="s">
        <v>24</v>
      </c>
      <c r="B211" s="3"/>
      <c r="C211" s="63"/>
      <c r="D211" s="3"/>
      <c r="E211" s="2">
        <v>42724</v>
      </c>
      <c r="F211" s="64"/>
      <c r="G211" s="6">
        <f t="shared" ca="1" si="3"/>
        <v>564.94776059856292</v>
      </c>
      <c r="H211" s="33">
        <v>42735</v>
      </c>
      <c r="I211" s="15"/>
      <c r="J211" s="9">
        <f ca="1">Tableau4[[#This Row],[HT estimé]]</f>
        <v>564.94776059856292</v>
      </c>
      <c r="K211" s="66">
        <f ca="1">Tableau4[[#This Row],[TTC]]-Tableau4[[#This Row],[HT facturé]]</f>
        <v>112.98955211971258</v>
      </c>
      <c r="L211" s="66">
        <f ca="1">Tableau4[[#This Row],[HT facturé]]*1.2</f>
        <v>677.93731271827551</v>
      </c>
    </row>
    <row r="212" spans="1:12">
      <c r="A212" s="3" t="s">
        <v>22</v>
      </c>
      <c r="B212" s="3"/>
      <c r="C212" s="63"/>
      <c r="D212" s="3"/>
      <c r="E212" s="2">
        <v>42726</v>
      </c>
      <c r="F212" s="64"/>
      <c r="G212" s="6">
        <f t="shared" ca="1" si="3"/>
        <v>555.04506213418756</v>
      </c>
      <c r="H212" s="33">
        <v>42735</v>
      </c>
      <c r="I212" s="15"/>
      <c r="J212" s="9">
        <f ca="1">Tableau4[[#This Row],[HT estimé]]</f>
        <v>555.04506213418756</v>
      </c>
      <c r="K212" s="66">
        <f ca="1">Tableau4[[#This Row],[TTC]]-Tableau4[[#This Row],[HT facturé]]</f>
        <v>111.00901242683744</v>
      </c>
      <c r="L212" s="66">
        <f ca="1">Tableau4[[#This Row],[HT facturé]]*1.2</f>
        <v>666.054074561025</v>
      </c>
    </row>
    <row r="213" spans="1:12">
      <c r="A213" s="3" t="s">
        <v>22</v>
      </c>
      <c r="B213" s="3"/>
      <c r="C213" s="63"/>
      <c r="D213" s="3"/>
      <c r="E213" s="2">
        <v>42736</v>
      </c>
      <c r="F213" s="64"/>
      <c r="G213" s="6">
        <f t="shared" ca="1" si="3"/>
        <v>920.87353087162512</v>
      </c>
      <c r="H213" s="33">
        <v>42762</v>
      </c>
      <c r="I213" s="65"/>
      <c r="J213" s="9">
        <f ca="1">Tableau4[[#This Row],[HT estimé]]</f>
        <v>920.87353087162512</v>
      </c>
      <c r="K213" s="66">
        <f ca="1">Tableau4[[#This Row],[TTC]]-Tableau4[[#This Row],[HT facturé]]</f>
        <v>184.17470617432502</v>
      </c>
      <c r="L213" s="66">
        <f ca="1">Tableau4[[#This Row],[HT facturé]]*1.2</f>
        <v>1105.0482370459501</v>
      </c>
    </row>
    <row r="214" spans="1:12">
      <c r="A214" s="3" t="s">
        <v>22</v>
      </c>
      <c r="B214" s="82"/>
      <c r="C214" s="63"/>
      <c r="D214" s="3"/>
      <c r="E214" s="2">
        <v>42737</v>
      </c>
      <c r="F214" s="64"/>
      <c r="G214" s="6">
        <f t="shared" ca="1" si="3"/>
        <v>666.58481634676582</v>
      </c>
      <c r="H214" s="33">
        <v>42766</v>
      </c>
      <c r="I214" s="65"/>
      <c r="J214" s="9">
        <f ca="1">Tableau4[[#This Row],[HT estimé]]</f>
        <v>666.58481634676582</v>
      </c>
      <c r="K214" s="66">
        <f ca="1">Tableau4[[#This Row],[TTC]]-Tableau4[[#This Row],[HT facturé]]</f>
        <v>133.3169632693531</v>
      </c>
      <c r="L214" s="66">
        <f ca="1">Tableau4[[#This Row],[HT facturé]]*1.2</f>
        <v>799.90177961611892</v>
      </c>
    </row>
    <row r="215" spans="1:12">
      <c r="A215" s="3" t="s">
        <v>22</v>
      </c>
      <c r="B215" s="3"/>
      <c r="C215" s="63"/>
      <c r="D215" s="3"/>
      <c r="E215" s="2">
        <v>42737</v>
      </c>
      <c r="F215" s="64"/>
      <c r="G215" s="6">
        <f t="shared" ca="1" si="3"/>
        <v>936.31313011590396</v>
      </c>
      <c r="H215" s="33">
        <v>42766</v>
      </c>
      <c r="I215" s="65"/>
      <c r="J215" s="9">
        <f ca="1">Tableau4[[#This Row],[HT estimé]]</f>
        <v>936.31313011590396</v>
      </c>
      <c r="K215" s="66">
        <f ca="1">Tableau4[[#This Row],[TTC]]-Tableau4[[#This Row],[HT facturé]]</f>
        <v>187.2626260231807</v>
      </c>
      <c r="L215" s="66">
        <f ca="1">Tableau4[[#This Row],[HT facturé]]*1.2</f>
        <v>1123.5757561390847</v>
      </c>
    </row>
    <row r="216" spans="1:12">
      <c r="A216" s="3" t="s">
        <v>22</v>
      </c>
      <c r="B216" s="3"/>
      <c r="C216" s="63"/>
      <c r="D216" s="3"/>
      <c r="E216" s="2">
        <v>42737</v>
      </c>
      <c r="F216" s="64"/>
      <c r="G216" s="6">
        <f t="shared" ca="1" si="3"/>
        <v>620.17712010967193</v>
      </c>
      <c r="H216" s="33">
        <v>42766</v>
      </c>
      <c r="I216" s="65"/>
      <c r="J216" s="9">
        <f ca="1">Tableau4[[#This Row],[HT estimé]]</f>
        <v>620.17712010967193</v>
      </c>
      <c r="K216" s="66">
        <f ca="1">Tableau4[[#This Row],[TTC]]-Tableau4[[#This Row],[HT facturé]]</f>
        <v>124.03542402193432</v>
      </c>
      <c r="L216" s="66">
        <f ca="1">Tableau4[[#This Row],[HT facturé]]*1.2</f>
        <v>744.21254413160625</v>
      </c>
    </row>
    <row r="217" spans="1:12" s="69" customFormat="1">
      <c r="A217" s="3" t="s">
        <v>22</v>
      </c>
      <c r="B217" s="3"/>
      <c r="C217" s="63"/>
      <c r="D217" s="3"/>
      <c r="E217" s="2">
        <v>42741</v>
      </c>
      <c r="F217" s="64"/>
      <c r="G217" s="6">
        <f t="shared" ca="1" si="3"/>
        <v>524.77003480390169</v>
      </c>
      <c r="H217" s="33">
        <v>42766</v>
      </c>
      <c r="I217" s="65"/>
      <c r="J217" s="9">
        <f ca="1">Tableau4[[#This Row],[HT estimé]]</f>
        <v>524.77003480390169</v>
      </c>
      <c r="K217" s="66">
        <f ca="1">Tableau4[[#This Row],[TTC]]-Tableau4[[#This Row],[HT facturé]]</f>
        <v>104.95400696078036</v>
      </c>
      <c r="L217" s="66">
        <f ca="1">Tableau4[[#This Row],[HT facturé]]*1.2</f>
        <v>629.72404176468206</v>
      </c>
    </row>
    <row r="218" spans="1:12">
      <c r="A218" s="3" t="s">
        <v>22</v>
      </c>
      <c r="B218" s="3"/>
      <c r="C218" s="63"/>
      <c r="D218" s="3"/>
      <c r="E218" s="2">
        <v>42744</v>
      </c>
      <c r="F218" s="64"/>
      <c r="G218" s="6">
        <f t="shared" ca="1" si="3"/>
        <v>588.86920915295798</v>
      </c>
      <c r="H218" s="33">
        <v>42766</v>
      </c>
      <c r="I218" s="65"/>
      <c r="J218" s="9">
        <f ca="1">Tableau4[[#This Row],[HT estimé]]</f>
        <v>588.86920915295798</v>
      </c>
      <c r="K218" s="66">
        <f ca="1">Tableau4[[#This Row],[TTC]]-Tableau4[[#This Row],[HT facturé]]</f>
        <v>117.77384183059155</v>
      </c>
      <c r="L218" s="66">
        <f ca="1">Tableau4[[#This Row],[HT facturé]]*1.2</f>
        <v>706.64305098354953</v>
      </c>
    </row>
    <row r="219" spans="1:12">
      <c r="A219" s="3" t="s">
        <v>22</v>
      </c>
      <c r="B219" s="3"/>
      <c r="C219" s="63"/>
      <c r="D219" s="3"/>
      <c r="E219" s="2">
        <v>42744</v>
      </c>
      <c r="F219" s="64"/>
      <c r="G219" s="6">
        <f t="shared" ca="1" si="3"/>
        <v>697.45745022145741</v>
      </c>
      <c r="H219" s="33">
        <v>42766</v>
      </c>
      <c r="I219" s="65"/>
      <c r="J219" s="9">
        <f ca="1">Tableau4[[#This Row],[HT estimé]]</f>
        <v>697.45745022145741</v>
      </c>
      <c r="K219" s="66">
        <f ca="1">Tableau4[[#This Row],[TTC]]-Tableau4[[#This Row],[HT facturé]]</f>
        <v>139.49149004429148</v>
      </c>
      <c r="L219" s="66">
        <f ca="1">Tableau4[[#This Row],[HT facturé]]*1.2</f>
        <v>836.94894026574889</v>
      </c>
    </row>
    <row r="220" spans="1:12">
      <c r="A220" s="3" t="s">
        <v>22</v>
      </c>
      <c r="B220" s="3"/>
      <c r="C220" s="63"/>
      <c r="D220" s="3"/>
      <c r="E220" s="2">
        <v>42745</v>
      </c>
      <c r="F220" s="64"/>
      <c r="G220" s="6">
        <f t="shared" ca="1" si="3"/>
        <v>310.12890852978313</v>
      </c>
      <c r="H220" s="33">
        <v>42766</v>
      </c>
      <c r="I220" s="65"/>
      <c r="J220" s="9">
        <f ca="1">Tableau4[[#This Row],[HT estimé]]</f>
        <v>310.12890852978313</v>
      </c>
      <c r="K220" s="66">
        <f ca="1">Tableau4[[#This Row],[TTC]]-Tableau4[[#This Row],[HT facturé]]</f>
        <v>62.025781705956604</v>
      </c>
      <c r="L220" s="66">
        <f ca="1">Tableau4[[#This Row],[HT facturé]]*1.2</f>
        <v>372.15469023573974</v>
      </c>
    </row>
    <row r="221" spans="1:12">
      <c r="A221" s="3" t="s">
        <v>22</v>
      </c>
      <c r="B221" s="3"/>
      <c r="C221" s="63"/>
      <c r="D221" s="3"/>
      <c r="E221" s="2">
        <v>42745</v>
      </c>
      <c r="F221" s="64"/>
      <c r="G221" s="6">
        <f t="shared" ca="1" si="3"/>
        <v>340.76159746768388</v>
      </c>
      <c r="H221" s="33">
        <v>42766</v>
      </c>
      <c r="I221" s="65"/>
      <c r="J221" s="9">
        <f ca="1">Tableau4[[#This Row],[HT estimé]]</f>
        <v>340.76159746768388</v>
      </c>
      <c r="K221" s="66">
        <f ca="1">Tableau4[[#This Row],[TTC]]-Tableau4[[#This Row],[HT facturé]]</f>
        <v>68.152319493536766</v>
      </c>
      <c r="L221" s="66">
        <f ca="1">Tableau4[[#This Row],[HT facturé]]*1.2</f>
        <v>408.91391696122065</v>
      </c>
    </row>
    <row r="222" spans="1:12">
      <c r="A222" s="3" t="s">
        <v>22</v>
      </c>
      <c r="B222" s="3"/>
      <c r="C222" s="63"/>
      <c r="D222" s="3"/>
      <c r="E222" s="2">
        <v>42746</v>
      </c>
      <c r="F222" s="64"/>
      <c r="G222" s="6">
        <f t="shared" ca="1" si="3"/>
        <v>854.59041961417245</v>
      </c>
      <c r="H222" s="33">
        <v>42766</v>
      </c>
      <c r="I222" s="65"/>
      <c r="J222" s="9">
        <f ca="1">Tableau4[[#This Row],[HT estimé]]</f>
        <v>854.59041961417245</v>
      </c>
      <c r="K222" s="66">
        <f ca="1">Tableau4[[#This Row],[TTC]]-Tableau4[[#This Row],[HT facturé]]</f>
        <v>170.9180839228344</v>
      </c>
      <c r="L222" s="66">
        <f ca="1">Tableau4[[#This Row],[HT facturé]]*1.2</f>
        <v>1025.5085035370068</v>
      </c>
    </row>
    <row r="223" spans="1:12">
      <c r="A223" s="3" t="s">
        <v>22</v>
      </c>
      <c r="B223" s="3"/>
      <c r="C223" s="63"/>
      <c r="D223" s="3"/>
      <c r="E223" s="2">
        <v>42746</v>
      </c>
      <c r="F223" s="64"/>
      <c r="G223" s="6">
        <f t="shared" ca="1" si="3"/>
        <v>205.96700869590023</v>
      </c>
      <c r="H223" s="33">
        <v>42766</v>
      </c>
      <c r="I223" s="65"/>
      <c r="J223" s="9">
        <f ca="1">Tableau4[[#This Row],[HT estimé]]</f>
        <v>205.96700869590023</v>
      </c>
      <c r="K223" s="66">
        <f ca="1">Tableau4[[#This Row],[TTC]]-Tableau4[[#This Row],[HT facturé]]</f>
        <v>41.193401739180047</v>
      </c>
      <c r="L223" s="66">
        <f ca="1">Tableau4[[#This Row],[HT facturé]]*1.2</f>
        <v>247.16041043508028</v>
      </c>
    </row>
    <row r="224" spans="1:12">
      <c r="A224" s="3" t="s">
        <v>22</v>
      </c>
      <c r="B224" s="3"/>
      <c r="C224" s="63"/>
      <c r="D224" s="3"/>
      <c r="E224" s="2">
        <v>42747</v>
      </c>
      <c r="F224" s="64"/>
      <c r="G224" s="6">
        <f t="shared" ca="1" si="3"/>
        <v>265.46274848628303</v>
      </c>
      <c r="H224" s="33">
        <v>42762</v>
      </c>
      <c r="I224" s="65"/>
      <c r="J224" s="9">
        <f ca="1">Tableau4[[#This Row],[HT estimé]]</f>
        <v>265.46274848628303</v>
      </c>
      <c r="K224" s="66">
        <f ca="1">Tableau4[[#This Row],[TTC]]-Tableau4[[#This Row],[HT facturé]]</f>
        <v>53.092549697256572</v>
      </c>
      <c r="L224" s="66">
        <f ca="1">Tableau4[[#This Row],[HT facturé]]*1.2</f>
        <v>318.55529818353961</v>
      </c>
    </row>
    <row r="225" spans="1:12">
      <c r="A225" s="3" t="s">
        <v>22</v>
      </c>
      <c r="B225" s="3"/>
      <c r="C225" s="63"/>
      <c r="D225" s="3"/>
      <c r="E225" s="2">
        <v>42750</v>
      </c>
      <c r="F225" s="64"/>
      <c r="G225" s="6">
        <f t="shared" ca="1" si="3"/>
        <v>726.55180216532517</v>
      </c>
      <c r="H225" s="33">
        <v>42766</v>
      </c>
      <c r="I225" s="65"/>
      <c r="J225" s="9">
        <f ca="1">Tableau4[[#This Row],[HT estimé]]</f>
        <v>726.55180216532517</v>
      </c>
      <c r="K225" s="66">
        <f ca="1">Tableau4[[#This Row],[TTC]]-Tableau4[[#This Row],[HT facturé]]</f>
        <v>145.31036043306506</v>
      </c>
      <c r="L225" s="66">
        <f ca="1">Tableau4[[#This Row],[HT facturé]]*1.2</f>
        <v>871.86216259839023</v>
      </c>
    </row>
    <row r="226" spans="1:12">
      <c r="A226" s="3" t="s">
        <v>22</v>
      </c>
      <c r="B226" s="3"/>
      <c r="C226" s="63"/>
      <c r="D226" s="3"/>
      <c r="E226" s="2">
        <v>42755</v>
      </c>
      <c r="F226" s="64"/>
      <c r="G226" s="6">
        <f t="shared" ca="1" si="3"/>
        <v>232.05744407044548</v>
      </c>
      <c r="H226" s="33">
        <v>42766</v>
      </c>
      <c r="I226" s="65"/>
      <c r="J226" s="9">
        <f ca="1">Tableau4[[#This Row],[HT estimé]]</f>
        <v>232.05744407044548</v>
      </c>
      <c r="K226" s="66">
        <f ca="1">Tableau4[[#This Row],[TTC]]-Tableau4[[#This Row],[HT facturé]]</f>
        <v>46.411488814089097</v>
      </c>
      <c r="L226" s="66">
        <f ca="1">Tableau4[[#This Row],[HT facturé]]*1.2</f>
        <v>278.46893288453458</v>
      </c>
    </row>
    <row r="227" spans="1:12">
      <c r="A227" s="3" t="s">
        <v>22</v>
      </c>
      <c r="B227" s="3"/>
      <c r="C227" s="63"/>
      <c r="D227" s="3"/>
      <c r="E227" s="2">
        <v>42755</v>
      </c>
      <c r="F227" s="64"/>
      <c r="G227" s="6">
        <f t="shared" ca="1" si="3"/>
        <v>34.490316611497818</v>
      </c>
      <c r="H227" s="33">
        <v>42755</v>
      </c>
      <c r="I227" s="65"/>
      <c r="J227" s="9">
        <f ca="1">Tableau4[[#This Row],[HT estimé]]</f>
        <v>34.490316611497818</v>
      </c>
      <c r="K227" s="66">
        <f ca="1">Tableau4[[#This Row],[TTC]]-Tableau4[[#This Row],[HT facturé]]</f>
        <v>6.8980633222995635</v>
      </c>
      <c r="L227" s="66">
        <f ca="1">Tableau4[[#This Row],[HT facturé]]*1.2</f>
        <v>41.388379933797381</v>
      </c>
    </row>
    <row r="228" spans="1:12">
      <c r="A228" s="3" t="s">
        <v>22</v>
      </c>
      <c r="B228" s="3"/>
      <c r="C228" s="63"/>
      <c r="D228" s="3"/>
      <c r="E228" s="2">
        <v>42758</v>
      </c>
      <c r="F228" s="64"/>
      <c r="G228" s="6">
        <f t="shared" ca="1" si="3"/>
        <v>866.09699379751692</v>
      </c>
      <c r="H228" s="33">
        <v>42758</v>
      </c>
      <c r="I228" s="65"/>
      <c r="J228" s="9">
        <f ca="1">Tableau4[[#This Row],[HT estimé]]</f>
        <v>866.09699379751692</v>
      </c>
      <c r="K228" s="66">
        <f ca="1">Tableau4[[#This Row],[TTC]]-Tableau4[[#This Row],[HT facturé]]</f>
        <v>173.21939875950329</v>
      </c>
      <c r="L228" s="66">
        <f ca="1">Tableau4[[#This Row],[HT facturé]]*1.2</f>
        <v>1039.3163925570202</v>
      </c>
    </row>
    <row r="229" spans="1:12">
      <c r="A229" s="3" t="s">
        <v>22</v>
      </c>
      <c r="B229" s="3"/>
      <c r="C229" s="63"/>
      <c r="D229" s="3"/>
      <c r="E229" s="2">
        <v>42760</v>
      </c>
      <c r="F229" s="64"/>
      <c r="G229" s="6">
        <f t="shared" ca="1" si="3"/>
        <v>814.53838430456108</v>
      </c>
      <c r="H229" s="33">
        <v>42766</v>
      </c>
      <c r="I229" s="65"/>
      <c r="J229" s="9">
        <f ca="1">Tableau4[[#This Row],[HT estimé]]</f>
        <v>814.53838430456108</v>
      </c>
      <c r="K229" s="66">
        <f ca="1">Tableau4[[#This Row],[TTC]]-Tableau4[[#This Row],[HT facturé]]</f>
        <v>162.90767686091215</v>
      </c>
      <c r="L229" s="66">
        <f ca="1">Tableau4[[#This Row],[HT facturé]]*1.2</f>
        <v>977.44606116547322</v>
      </c>
    </row>
    <row r="230" spans="1:12">
      <c r="A230" s="3" t="s">
        <v>22</v>
      </c>
      <c r="B230" s="3"/>
      <c r="C230" s="63"/>
      <c r="D230" s="3"/>
      <c r="E230" s="2">
        <v>42761</v>
      </c>
      <c r="F230" s="64"/>
      <c r="G230" s="6">
        <f t="shared" ca="1" si="3"/>
        <v>101.70393723487248</v>
      </c>
      <c r="H230" s="33">
        <v>42766</v>
      </c>
      <c r="I230" s="65"/>
      <c r="J230" s="9">
        <f ca="1">Tableau4[[#This Row],[HT estimé]]</f>
        <v>101.70393723487248</v>
      </c>
      <c r="K230" s="66">
        <f ca="1">Tableau4[[#This Row],[TTC]]-Tableau4[[#This Row],[HT facturé]]</f>
        <v>20.340787446974488</v>
      </c>
      <c r="L230" s="66">
        <f ca="1">Tableau4[[#This Row],[HT facturé]]*1.2</f>
        <v>122.04472468184697</v>
      </c>
    </row>
    <row r="231" spans="1:12">
      <c r="A231" s="3" t="s">
        <v>22</v>
      </c>
      <c r="B231" s="3"/>
      <c r="C231" s="63"/>
      <c r="D231" s="3"/>
      <c r="E231" s="2">
        <v>42768</v>
      </c>
      <c r="F231" s="64"/>
      <c r="G231" s="6">
        <f t="shared" ca="1" si="3"/>
        <v>502.33052410444844</v>
      </c>
      <c r="H231" s="33">
        <v>42793</v>
      </c>
      <c r="I231" s="15"/>
      <c r="J231" s="9">
        <f ca="1">Tableau4[[#This Row],[HT estimé]]</f>
        <v>502.33052410444844</v>
      </c>
      <c r="K231" s="66">
        <f ca="1">Tableau4[[#This Row],[TTC]]-Tableau4[[#This Row],[HT facturé]]</f>
        <v>100.46610482088971</v>
      </c>
      <c r="L231" s="66">
        <f ca="1">Tableau4[[#This Row],[HT facturé]]*1.2</f>
        <v>602.79662892533815</v>
      </c>
    </row>
    <row r="232" spans="1:12">
      <c r="A232" s="3" t="s">
        <v>22</v>
      </c>
      <c r="B232" s="3"/>
      <c r="C232" s="70"/>
      <c r="D232" s="3"/>
      <c r="E232" s="2">
        <v>42769</v>
      </c>
      <c r="F232" s="71"/>
      <c r="G232" s="6">
        <f t="shared" ca="1" si="3"/>
        <v>488.24867274041316</v>
      </c>
      <c r="H232" s="33">
        <v>42793</v>
      </c>
      <c r="I232" s="15"/>
      <c r="J232" s="9">
        <f ca="1">Tableau4[[#This Row],[HT estimé]]</f>
        <v>488.24867274041316</v>
      </c>
      <c r="K232" s="72">
        <f ca="1">Tableau4[[#This Row],[TTC]]-Tableau4[[#This Row],[HT facturé]]</f>
        <v>97.649734548082563</v>
      </c>
      <c r="L232" s="72">
        <f ca="1">Tableau4[[#This Row],[HT facturé]]*1.2</f>
        <v>585.89840728849572</v>
      </c>
    </row>
    <row r="233" spans="1:12">
      <c r="A233" s="3" t="s">
        <v>22</v>
      </c>
      <c r="B233" s="3"/>
      <c r="C233" s="6"/>
      <c r="D233" s="3"/>
      <c r="E233" s="2">
        <v>42769</v>
      </c>
      <c r="F233" s="12"/>
      <c r="G233" s="6">
        <f t="shared" ca="1" si="3"/>
        <v>143.60945314377483</v>
      </c>
      <c r="H233" s="33">
        <v>42769</v>
      </c>
      <c r="I233" s="15"/>
      <c r="J233" s="9">
        <f ca="1">Tableau4[[#This Row],[HT estimé]]</f>
        <v>143.60945314377483</v>
      </c>
      <c r="K233" s="19">
        <f ca="1">Tableau4[[#This Row],[TTC]]-Tableau4[[#This Row],[HT facturé]]</f>
        <v>28.721890628754949</v>
      </c>
      <c r="L233" s="19">
        <f ca="1">Tableau4[[#This Row],[HT facturé]]*1.2</f>
        <v>172.33134377252978</v>
      </c>
    </row>
    <row r="234" spans="1:12">
      <c r="A234" s="3" t="s">
        <v>22</v>
      </c>
      <c r="B234" s="3"/>
      <c r="C234" s="70"/>
      <c r="D234" s="3"/>
      <c r="E234" s="2">
        <v>42770</v>
      </c>
      <c r="F234" s="71"/>
      <c r="G234" s="6">
        <f t="shared" ca="1" si="3"/>
        <v>996.26482793949833</v>
      </c>
      <c r="H234" s="33">
        <v>42793</v>
      </c>
      <c r="I234" s="15"/>
      <c r="J234" s="9">
        <f ca="1">Tableau4[[#This Row],[HT estimé]]</f>
        <v>996.26482793949833</v>
      </c>
      <c r="K234" s="72">
        <f ca="1">Tableau4[[#This Row],[TTC]]-Tableau4[[#This Row],[HT facturé]]</f>
        <v>199.25296558789967</v>
      </c>
      <c r="L234" s="72">
        <f ca="1">Tableau4[[#This Row],[HT facturé]]*1.2</f>
        <v>1195.517793527398</v>
      </c>
    </row>
    <row r="235" spans="1:12">
      <c r="A235" s="3" t="s">
        <v>22</v>
      </c>
      <c r="B235" s="3"/>
      <c r="C235" s="70"/>
      <c r="D235" s="3"/>
      <c r="E235" s="2">
        <v>42772</v>
      </c>
      <c r="F235" s="71"/>
      <c r="G235" s="6">
        <f t="shared" ca="1" si="3"/>
        <v>711.71159949942626</v>
      </c>
      <c r="H235" s="33">
        <v>42793</v>
      </c>
      <c r="I235" s="15"/>
      <c r="J235" s="9">
        <f ca="1">Tableau4[[#This Row],[HT estimé]]</f>
        <v>711.71159949942626</v>
      </c>
      <c r="K235" s="72">
        <f ca="1">Tableau4[[#This Row],[TTC]]-Tableau4[[#This Row],[HT facturé]]</f>
        <v>142.34231989988518</v>
      </c>
      <c r="L235" s="72">
        <f ca="1">Tableau4[[#This Row],[HT facturé]]*1.2</f>
        <v>854.05391939931144</v>
      </c>
    </row>
    <row r="236" spans="1:12">
      <c r="A236" s="3" t="s">
        <v>22</v>
      </c>
      <c r="B236" s="3"/>
      <c r="C236" s="70"/>
      <c r="D236" s="3"/>
      <c r="E236" s="2">
        <v>42772</v>
      </c>
      <c r="F236" s="71"/>
      <c r="G236" s="6">
        <f t="shared" ca="1" si="3"/>
        <v>435.87719846617847</v>
      </c>
      <c r="H236" s="33">
        <v>42793</v>
      </c>
      <c r="I236" s="15"/>
      <c r="J236" s="9">
        <f ca="1">Tableau4[[#This Row],[HT estimé]]</f>
        <v>435.87719846617847</v>
      </c>
      <c r="K236" s="72">
        <f ca="1">Tableau4[[#This Row],[TTC]]-Tableau4[[#This Row],[HT facturé]]</f>
        <v>87.175439693235717</v>
      </c>
      <c r="L236" s="72">
        <f ca="1">Tableau4[[#This Row],[HT facturé]]*1.2</f>
        <v>523.05263815941419</v>
      </c>
    </row>
    <row r="237" spans="1:12">
      <c r="A237" s="3" t="s">
        <v>22</v>
      </c>
      <c r="B237" s="3"/>
      <c r="C237" s="70"/>
      <c r="D237" s="3"/>
      <c r="E237" s="2">
        <v>42776</v>
      </c>
      <c r="F237" s="71"/>
      <c r="G237" s="6">
        <f t="shared" ca="1" si="3"/>
        <v>294.7612878079031</v>
      </c>
      <c r="H237" s="33">
        <v>42793</v>
      </c>
      <c r="I237" s="15"/>
      <c r="J237" s="9">
        <f ca="1">Tableau4[[#This Row],[HT estimé]]</f>
        <v>294.7612878079031</v>
      </c>
      <c r="K237" s="72">
        <f ca="1">Tableau4[[#This Row],[TTC]]-Tableau4[[#This Row],[HT facturé]]</f>
        <v>58.952257561580609</v>
      </c>
      <c r="L237" s="72">
        <f ca="1">Tableau4[[#This Row],[HT facturé]]*1.2</f>
        <v>353.71354536948371</v>
      </c>
    </row>
    <row r="238" spans="1:12">
      <c r="A238" s="3" t="s">
        <v>22</v>
      </c>
      <c r="B238" s="3"/>
      <c r="C238" s="70"/>
      <c r="D238" s="3"/>
      <c r="E238" s="2">
        <v>42788</v>
      </c>
      <c r="F238" s="21"/>
      <c r="G238" s="6">
        <f t="shared" ca="1" si="3"/>
        <v>827.22234132724816</v>
      </c>
      <c r="H238" s="33">
        <v>42793</v>
      </c>
      <c r="I238" s="15"/>
      <c r="J238" s="9">
        <f ca="1">Tableau4[[#This Row],[HT estimé]]</f>
        <v>827.22234132724816</v>
      </c>
      <c r="K238" s="75">
        <f ca="1">Tableau4[[#This Row],[TTC]]-Tableau4[[#This Row],[HT facturé]]</f>
        <v>165.44446826544959</v>
      </c>
      <c r="L238" s="75">
        <f ca="1">Tableau4[[#This Row],[HT facturé]]*1.2</f>
        <v>992.66680959269775</v>
      </c>
    </row>
    <row r="239" spans="1:12">
      <c r="A239" s="3" t="s">
        <v>22</v>
      </c>
      <c r="B239" s="3"/>
      <c r="C239" s="73"/>
      <c r="D239" s="3"/>
      <c r="E239" s="2">
        <v>42793</v>
      </c>
      <c r="F239" s="74"/>
      <c r="G239" s="6">
        <f t="shared" ca="1" si="3"/>
        <v>103.48266795178951</v>
      </c>
      <c r="H239" s="33">
        <v>42793</v>
      </c>
      <c r="I239" s="15"/>
      <c r="J239" s="9">
        <f ca="1">Tableau4[[#This Row],[HT estimé]]</f>
        <v>103.48266795178951</v>
      </c>
      <c r="K239" s="75">
        <f ca="1">Tableau4[[#This Row],[TTC]]-Tableau4[[#This Row],[HT facturé]]</f>
        <v>20.696533590357902</v>
      </c>
      <c r="L239" s="75">
        <f ca="1">Tableau4[[#This Row],[HT facturé]]*1.2</f>
        <v>124.17920154214741</v>
      </c>
    </row>
    <row r="240" spans="1:12">
      <c r="A240" s="3" t="s">
        <v>22</v>
      </c>
      <c r="B240" s="3"/>
      <c r="C240" s="73"/>
      <c r="D240" s="3"/>
      <c r="E240" s="2">
        <v>42794</v>
      </c>
      <c r="F240" s="74"/>
      <c r="G240" s="6">
        <f t="shared" ca="1" si="3"/>
        <v>162.74964469981867</v>
      </c>
      <c r="H240" s="33">
        <v>42817</v>
      </c>
      <c r="I240" s="76"/>
      <c r="J240" s="9">
        <f ca="1">Tableau4[[#This Row],[HT estimé]]</f>
        <v>162.74964469981867</v>
      </c>
      <c r="K240" s="75">
        <f ca="1">Tableau4[[#This Row],[TTC]]-Tableau4[[#This Row],[HT facturé]]</f>
        <v>32.549928939963735</v>
      </c>
      <c r="L240" s="75">
        <f ca="1">Tableau4[[#This Row],[HT facturé]]*1.2</f>
        <v>195.29957363978241</v>
      </c>
    </row>
    <row r="241" spans="1:12">
      <c r="A241" s="3" t="s">
        <v>22</v>
      </c>
      <c r="B241" s="3"/>
      <c r="C241" s="73"/>
      <c r="D241" s="3"/>
      <c r="E241" s="2">
        <v>42797</v>
      </c>
      <c r="F241" s="74"/>
      <c r="G241" s="6">
        <f t="shared" ca="1" si="3"/>
        <v>302.09080483033944</v>
      </c>
      <c r="H241" s="33">
        <v>42797</v>
      </c>
      <c r="I241" s="15"/>
      <c r="J241" s="9">
        <f ca="1">Tableau4[[#This Row],[HT estimé]]</f>
        <v>302.09080483033944</v>
      </c>
      <c r="K241" s="75">
        <f ca="1">Tableau4[[#This Row],[TTC]]-Tableau4[[#This Row],[HT facturé]]</f>
        <v>60.418160966067887</v>
      </c>
      <c r="L241" s="75">
        <f ca="1">Tableau4[[#This Row],[HT facturé]]*1.2</f>
        <v>362.50896579640732</v>
      </c>
    </row>
    <row r="242" spans="1:12">
      <c r="A242" s="3" t="s">
        <v>22</v>
      </c>
      <c r="B242" s="3"/>
      <c r="C242" s="73"/>
      <c r="D242" s="3"/>
      <c r="E242" s="2">
        <v>42801</v>
      </c>
      <c r="F242" s="74"/>
      <c r="G242" s="6">
        <f t="shared" ca="1" si="3"/>
        <v>495.56558115938554</v>
      </c>
      <c r="H242" s="33">
        <v>42825</v>
      </c>
      <c r="I242" s="76"/>
      <c r="J242" s="9">
        <f ca="1">Tableau4[[#This Row],[HT estimé]]</f>
        <v>495.56558115938554</v>
      </c>
      <c r="K242" s="75">
        <f ca="1">Tableau4[[#This Row],[TTC]]-Tableau4[[#This Row],[HT facturé]]</f>
        <v>99.113116231877086</v>
      </c>
      <c r="L242" s="75">
        <f ca="1">Tableau4[[#This Row],[HT facturé]]*1.2</f>
        <v>594.67869739126263</v>
      </c>
    </row>
    <row r="243" spans="1:12">
      <c r="A243" s="3" t="s">
        <v>22</v>
      </c>
      <c r="B243" s="3"/>
      <c r="C243" s="73"/>
      <c r="D243" s="3"/>
      <c r="E243" s="2">
        <v>42811</v>
      </c>
      <c r="F243" s="74"/>
      <c r="G243" s="6">
        <f t="shared" ca="1" si="3"/>
        <v>872.70369145847337</v>
      </c>
      <c r="H243" s="33">
        <v>42811</v>
      </c>
      <c r="I243" s="15"/>
      <c r="J243" s="9">
        <f ca="1">Tableau4[[#This Row],[HT estimé]]</f>
        <v>872.70369145847337</v>
      </c>
      <c r="K243" s="75">
        <f ca="1">Tableau4[[#This Row],[TTC]]-Tableau4[[#This Row],[HT facturé]]</f>
        <v>174.54073829169454</v>
      </c>
      <c r="L243" s="75">
        <f ca="1">Tableau4[[#This Row],[HT facturé]]*1.2</f>
        <v>1047.2444297501679</v>
      </c>
    </row>
    <row r="244" spans="1:12">
      <c r="A244" s="3" t="s">
        <v>22</v>
      </c>
      <c r="B244" s="3"/>
      <c r="C244" s="73"/>
      <c r="D244" s="3"/>
      <c r="E244" s="2">
        <v>42814</v>
      </c>
      <c r="F244" s="74"/>
      <c r="G244" s="6">
        <f t="shared" ca="1" si="3"/>
        <v>168.93513179862919</v>
      </c>
      <c r="H244" s="33">
        <v>42825</v>
      </c>
      <c r="I244" s="76"/>
      <c r="J244" s="9">
        <f ca="1">Tableau4[[#This Row],[HT estimé]]</f>
        <v>168.93513179862919</v>
      </c>
      <c r="K244" s="75">
        <f ca="1">Tableau4[[#This Row],[TTC]]-Tableau4[[#This Row],[HT facturé]]</f>
        <v>33.787026359725843</v>
      </c>
      <c r="L244" s="75">
        <f ca="1">Tableau4[[#This Row],[HT facturé]]*1.2</f>
        <v>202.72215815835503</v>
      </c>
    </row>
    <row r="245" spans="1:12">
      <c r="A245" s="3" t="s">
        <v>22</v>
      </c>
      <c r="B245" s="3"/>
      <c r="C245" s="73"/>
      <c r="D245" s="3"/>
      <c r="E245" s="2">
        <v>42816</v>
      </c>
      <c r="F245" s="77"/>
      <c r="G245" s="6">
        <f t="shared" ca="1" si="3"/>
        <v>528.33490653888873</v>
      </c>
      <c r="H245" s="33">
        <v>42825</v>
      </c>
      <c r="I245" s="76"/>
      <c r="J245" s="9">
        <f ca="1">Tableau4[[#This Row],[HT estimé]]</f>
        <v>528.33490653888873</v>
      </c>
      <c r="K245" s="75">
        <f ca="1">Tableau4[[#This Row],[TTC]]-Tableau4[[#This Row],[HT facturé]]</f>
        <v>105.66698130777775</v>
      </c>
      <c r="L245" s="75">
        <f ca="1">Tableau4[[#This Row],[HT facturé]]*1.2</f>
        <v>634.00188784666648</v>
      </c>
    </row>
    <row r="246" spans="1:12">
      <c r="A246" s="3" t="s">
        <v>22</v>
      </c>
      <c r="B246" s="3"/>
      <c r="C246" s="73"/>
      <c r="D246" s="3"/>
      <c r="E246" s="2">
        <v>42821</v>
      </c>
      <c r="F246" s="74"/>
      <c r="G246" s="6">
        <f t="shared" ca="1" si="3"/>
        <v>877.91450444810096</v>
      </c>
      <c r="H246" s="33">
        <v>42825</v>
      </c>
      <c r="I246" s="76"/>
      <c r="J246" s="9">
        <f ca="1">Tableau4[[#This Row],[HT estimé]]</f>
        <v>877.91450444810096</v>
      </c>
      <c r="K246" s="75">
        <f ca="1">Tableau4[[#This Row],[TTC]]-Tableau4[[#This Row],[HT facturé]]</f>
        <v>175.58290088962019</v>
      </c>
      <c r="L246" s="75">
        <f ca="1">Tableau4[[#This Row],[HT facturé]]*1.2</f>
        <v>1053.4974053377211</v>
      </c>
    </row>
    <row r="247" spans="1:12">
      <c r="A247" s="3" t="s">
        <v>22</v>
      </c>
      <c r="B247" s="3"/>
      <c r="C247" s="73"/>
      <c r="D247" s="3"/>
      <c r="E247" s="2">
        <v>42821</v>
      </c>
      <c r="F247" s="74"/>
      <c r="G247" s="6">
        <f t="shared" ca="1" si="3"/>
        <v>172.14742991609012</v>
      </c>
      <c r="H247" s="33">
        <v>42825</v>
      </c>
      <c r="I247" s="76"/>
      <c r="J247" s="9">
        <f ca="1">Tableau4[[#This Row],[HT estimé]]</f>
        <v>172.14742991609012</v>
      </c>
      <c r="K247" s="75">
        <f ca="1">Tableau4[[#This Row],[TTC]]-Tableau4[[#This Row],[HT facturé]]</f>
        <v>34.429485983218029</v>
      </c>
      <c r="L247" s="75">
        <f ca="1">Tableau4[[#This Row],[HT facturé]]*1.2</f>
        <v>206.57691589930815</v>
      </c>
    </row>
    <row r="248" spans="1:12">
      <c r="A248" s="3" t="s">
        <v>22</v>
      </c>
      <c r="B248" s="3"/>
      <c r="C248" s="73"/>
      <c r="D248" s="3"/>
      <c r="E248" s="2">
        <v>42825</v>
      </c>
      <c r="F248" s="74"/>
      <c r="G248" s="6">
        <f t="shared" ca="1" si="3"/>
        <v>993.78789912985371</v>
      </c>
      <c r="H248" s="33">
        <v>42852</v>
      </c>
      <c r="I248" s="15"/>
      <c r="J248" s="9">
        <f ca="1">Tableau4[[#This Row],[HT estimé]]</f>
        <v>993.78789912985371</v>
      </c>
      <c r="K248" s="75">
        <f ca="1">Tableau4[[#This Row],[TTC]]-Tableau4[[#This Row],[HT facturé]]</f>
        <v>198.75757982597065</v>
      </c>
      <c r="L248" s="75">
        <f ca="1">Tableau4[[#This Row],[HT facturé]]*1.2</f>
        <v>1192.5454789558244</v>
      </c>
    </row>
    <row r="249" spans="1:12">
      <c r="A249" s="3" t="s">
        <v>22</v>
      </c>
      <c r="B249" s="3"/>
      <c r="C249" s="73"/>
      <c r="D249" s="3"/>
      <c r="E249" s="2">
        <v>42828</v>
      </c>
      <c r="F249" s="74"/>
      <c r="G249" s="6">
        <f t="shared" ca="1" si="3"/>
        <v>811.86679093539476</v>
      </c>
      <c r="H249" s="33">
        <v>42852</v>
      </c>
      <c r="I249" s="15"/>
      <c r="J249" s="9">
        <f ca="1">Tableau4[[#This Row],[HT estimé]]</f>
        <v>811.86679093539476</v>
      </c>
      <c r="K249" s="75">
        <f ca="1">Tableau4[[#This Row],[TTC]]-Tableau4[[#This Row],[HT facturé]]</f>
        <v>162.37335818707891</v>
      </c>
      <c r="L249" s="75">
        <f ca="1">Tableau4[[#This Row],[HT facturé]]*1.2</f>
        <v>974.24014912247367</v>
      </c>
    </row>
    <row r="250" spans="1:12">
      <c r="A250" s="3" t="s">
        <v>22</v>
      </c>
      <c r="B250" s="3"/>
      <c r="C250" s="73"/>
      <c r="D250" s="3"/>
      <c r="E250" s="2">
        <v>42833</v>
      </c>
      <c r="F250" s="74"/>
      <c r="G250" s="6">
        <f t="shared" ca="1" si="3"/>
        <v>647.64745703837525</v>
      </c>
      <c r="H250" s="33">
        <v>42852</v>
      </c>
      <c r="I250" s="15"/>
      <c r="J250" s="9">
        <f ca="1">Tableau4[[#This Row],[HT estimé]]</f>
        <v>647.64745703837525</v>
      </c>
      <c r="K250" s="75">
        <f ca="1">Tableau4[[#This Row],[TTC]]-Tableau4[[#This Row],[HT facturé]]</f>
        <v>129.52949140767498</v>
      </c>
      <c r="L250" s="75">
        <f ca="1">Tableau4[[#This Row],[HT facturé]]*1.2</f>
        <v>777.17694844605023</v>
      </c>
    </row>
    <row r="251" spans="1:12">
      <c r="A251" s="3" t="s">
        <v>22</v>
      </c>
      <c r="B251" s="3"/>
      <c r="C251" s="6"/>
      <c r="D251" s="3"/>
      <c r="E251" s="2">
        <v>42836</v>
      </c>
      <c r="F251" s="21"/>
      <c r="G251" s="6">
        <f t="shared" ca="1" si="3"/>
        <v>325.28328977565656</v>
      </c>
      <c r="H251" s="33">
        <v>42836</v>
      </c>
      <c r="I251" s="15"/>
      <c r="J251" s="9">
        <f ca="1">Tableau4[[#This Row],[HT estimé]]</f>
        <v>325.28328977565656</v>
      </c>
      <c r="K251" s="19">
        <f ca="1">Tableau4[[#This Row],[TTC]]-Tableau4[[#This Row],[HT facturé]]</f>
        <v>65.0566579551313</v>
      </c>
      <c r="L251" s="19">
        <f ca="1">Tableau4[[#This Row],[HT facturé]]*1.2</f>
        <v>390.33994773078786</v>
      </c>
    </row>
    <row r="252" spans="1:12">
      <c r="A252" s="3" t="s">
        <v>22</v>
      </c>
      <c r="B252" s="3"/>
      <c r="C252" s="78"/>
      <c r="D252" s="3"/>
      <c r="E252" s="2">
        <v>42837</v>
      </c>
      <c r="F252" s="79"/>
      <c r="G252" s="6">
        <f t="shared" ca="1" si="3"/>
        <v>382.93195905889996</v>
      </c>
      <c r="H252" s="33">
        <v>42844</v>
      </c>
      <c r="I252" s="15"/>
      <c r="J252" s="9">
        <f ca="1">Tableau4[[#This Row],[HT estimé]]</f>
        <v>382.93195905889996</v>
      </c>
      <c r="K252" s="81">
        <f ca="1">Tableau4[[#This Row],[TTC]]-Tableau4[[#This Row],[HT facturé]]</f>
        <v>76.586391811780004</v>
      </c>
      <c r="L252" s="81">
        <f ca="1">Tableau4[[#This Row],[HT facturé]]*1.2</f>
        <v>459.51835087067997</v>
      </c>
    </row>
    <row r="253" spans="1:12">
      <c r="A253" s="3" t="s">
        <v>22</v>
      </c>
      <c r="B253" s="3"/>
      <c r="C253" s="78"/>
      <c r="D253" s="3"/>
      <c r="E253" s="2">
        <v>42838</v>
      </c>
      <c r="F253" s="79"/>
      <c r="G253" s="6">
        <f t="shared" ca="1" si="3"/>
        <v>445.33683472548893</v>
      </c>
      <c r="H253" s="33">
        <v>42852</v>
      </c>
      <c r="I253" s="15"/>
      <c r="J253" s="9">
        <f ca="1">Tableau4[[#This Row],[HT estimé]]</f>
        <v>445.33683472548893</v>
      </c>
      <c r="K253" s="81">
        <f ca="1">Tableau4[[#This Row],[TTC]]-Tableau4[[#This Row],[HT facturé]]</f>
        <v>89.067366945097717</v>
      </c>
      <c r="L253" s="81">
        <f ca="1">Tableau4[[#This Row],[HT facturé]]*1.2</f>
        <v>534.40420167058664</v>
      </c>
    </row>
    <row r="254" spans="1:12">
      <c r="A254" s="3" t="s">
        <v>22</v>
      </c>
      <c r="B254" s="3"/>
      <c r="C254" s="78"/>
      <c r="D254" s="3"/>
      <c r="E254" s="2">
        <v>42838</v>
      </c>
      <c r="F254" s="79"/>
      <c r="G254" s="6">
        <f t="shared" ca="1" si="3"/>
        <v>942.30996758982303</v>
      </c>
      <c r="H254" s="33">
        <v>42855</v>
      </c>
      <c r="I254" s="80"/>
      <c r="J254" s="9">
        <f ca="1">Tableau4[[#This Row],[HT estimé]]</f>
        <v>942.30996758982303</v>
      </c>
      <c r="K254" s="81">
        <f ca="1">Tableau4[[#This Row],[TTC]]-Tableau4[[#This Row],[HT facturé]]</f>
        <v>188.46199351796452</v>
      </c>
      <c r="L254" s="81">
        <f ca="1">Tableau4[[#This Row],[HT facturé]]*1.2</f>
        <v>1130.7719611077875</v>
      </c>
    </row>
    <row r="255" spans="1:12">
      <c r="A255" s="3" t="s">
        <v>22</v>
      </c>
      <c r="B255" s="3"/>
      <c r="C255" s="78"/>
      <c r="D255" s="3"/>
      <c r="E255" s="2">
        <v>42844</v>
      </c>
      <c r="F255" s="79"/>
      <c r="G255" s="6">
        <f t="shared" ca="1" si="3"/>
        <v>405.5169124020814</v>
      </c>
      <c r="H255" s="33">
        <v>42852</v>
      </c>
      <c r="I255" s="80"/>
      <c r="J255" s="9">
        <f ca="1">Tableau4[[#This Row],[HT estimé]]</f>
        <v>405.5169124020814</v>
      </c>
      <c r="K255" s="81">
        <f ca="1">Tableau4[[#This Row],[TTC]]-Tableau4[[#This Row],[HT facturé]]</f>
        <v>-5.5169124020814024</v>
      </c>
      <c r="L255" s="81">
        <v>400</v>
      </c>
    </row>
    <row r="256" spans="1:12">
      <c r="A256" s="3" t="s">
        <v>22</v>
      </c>
      <c r="B256" s="3"/>
      <c r="C256" s="78"/>
      <c r="D256" s="3"/>
      <c r="E256" s="2">
        <v>42844</v>
      </c>
      <c r="F256" s="79"/>
      <c r="G256" s="6">
        <f t="shared" ca="1" si="3"/>
        <v>528.92049761513488</v>
      </c>
      <c r="H256" s="33">
        <v>42855</v>
      </c>
      <c r="I256" s="80"/>
      <c r="J256" s="9">
        <f ca="1">Tableau4[[#This Row],[HT estimé]]</f>
        <v>528.92049761513488</v>
      </c>
      <c r="K256" s="81">
        <f ca="1">Tableau4[[#This Row],[TTC]]-Tableau4[[#This Row],[HT facturé]]</f>
        <v>105.78409952302695</v>
      </c>
      <c r="L256" s="81">
        <f ca="1">Tableau4[[#This Row],[HT facturé]]*1.2</f>
        <v>634.70459713816183</v>
      </c>
    </row>
    <row r="257" spans="1:12">
      <c r="A257" s="3" t="s">
        <v>22</v>
      </c>
      <c r="B257" s="3"/>
      <c r="C257" s="78"/>
      <c r="D257" s="3"/>
      <c r="E257" s="2">
        <v>42849</v>
      </c>
      <c r="F257" s="79"/>
      <c r="G257" s="6">
        <f t="shared" ca="1" si="3"/>
        <v>742.83629529249811</v>
      </c>
      <c r="H257" s="33">
        <v>42852</v>
      </c>
      <c r="I257" s="15"/>
      <c r="J257" s="9">
        <f ca="1">Tableau4[[#This Row],[HT estimé]]</f>
        <v>742.83629529249811</v>
      </c>
      <c r="K257" s="81">
        <f ca="1">Tableau4[[#This Row],[TTC]]-Tableau4[[#This Row],[HT facturé]]</f>
        <v>148.56725905849964</v>
      </c>
      <c r="L257" s="81">
        <f ca="1">Tableau4[[#This Row],[HT facturé]]*1.2</f>
        <v>891.40355435099775</v>
      </c>
    </row>
    <row r="258" spans="1:12">
      <c r="A258" s="3" t="s">
        <v>22</v>
      </c>
      <c r="B258" s="3"/>
      <c r="C258" s="78"/>
      <c r="D258" s="3"/>
      <c r="E258" s="2">
        <v>42852</v>
      </c>
      <c r="F258" s="79"/>
      <c r="G258" s="6">
        <f t="shared" ca="1" si="3"/>
        <v>944.17895046431988</v>
      </c>
      <c r="H258" s="33">
        <v>42855</v>
      </c>
      <c r="I258" s="80"/>
      <c r="J258" s="9">
        <f ca="1">Tableau4[[#This Row],[HT estimé]]</f>
        <v>944.17895046431988</v>
      </c>
      <c r="K258" s="81">
        <f ca="1">Tableau4[[#This Row],[TTC]]-Tableau4[[#This Row],[HT facturé]]</f>
        <v>188.83579009286393</v>
      </c>
      <c r="L258" s="81">
        <f ca="1">Tableau4[[#This Row],[HT facturé]]*1.2</f>
        <v>1133.0147405571838</v>
      </c>
    </row>
    <row r="259" spans="1:12">
      <c r="A259" s="3" t="s">
        <v>22</v>
      </c>
      <c r="B259" s="3"/>
      <c r="C259" s="78"/>
      <c r="D259" s="3"/>
      <c r="E259" s="2">
        <v>42858</v>
      </c>
      <c r="F259" s="79"/>
      <c r="G259" s="6">
        <f t="shared" ref="G259:G278" ca="1" si="4">RAND()*1000</f>
        <v>638.77685073263194</v>
      </c>
      <c r="H259" s="33">
        <v>42858</v>
      </c>
      <c r="I259" s="80"/>
      <c r="J259" s="9">
        <f ca="1">Tableau4[[#This Row],[HT estimé]]</f>
        <v>638.77685073263194</v>
      </c>
      <c r="K259" s="81">
        <f ca="1">Tableau4[[#This Row],[TTC]]-Tableau4[[#This Row],[HT facturé]]</f>
        <v>127.75537014652639</v>
      </c>
      <c r="L259" s="81">
        <f ca="1">Tableau4[[#This Row],[HT facturé]]*1.2</f>
        <v>766.53222087915833</v>
      </c>
    </row>
    <row r="260" spans="1:12">
      <c r="A260" s="3" t="s">
        <v>22</v>
      </c>
      <c r="B260" s="3"/>
      <c r="C260" s="78"/>
      <c r="D260" s="3"/>
      <c r="E260" s="2">
        <v>42861</v>
      </c>
      <c r="F260" s="79"/>
      <c r="G260" s="6">
        <f t="shared" ca="1" si="4"/>
        <v>926.47128137292873</v>
      </c>
      <c r="H260" s="33">
        <v>42886</v>
      </c>
      <c r="I260" s="15"/>
      <c r="J260" s="9">
        <f ca="1">Tableau4[[#This Row],[HT estimé]]</f>
        <v>926.47128137292873</v>
      </c>
      <c r="K260" s="81">
        <f ca="1">Tableau4[[#This Row],[TTC]]-Tableau4[[#This Row],[HT facturé]]</f>
        <v>185.29425627458579</v>
      </c>
      <c r="L260" s="81">
        <f ca="1">Tableau4[[#This Row],[HT facturé]]*1.2</f>
        <v>1111.7655376475145</v>
      </c>
    </row>
    <row r="261" spans="1:12">
      <c r="A261" s="3" t="s">
        <v>22</v>
      </c>
      <c r="B261" s="3"/>
      <c r="C261" s="78"/>
      <c r="D261" s="3"/>
      <c r="E261" s="2">
        <v>42870</v>
      </c>
      <c r="F261" s="79"/>
      <c r="G261" s="6">
        <f t="shared" ca="1" si="4"/>
        <v>252.72287562372853</v>
      </c>
      <c r="H261" s="33">
        <v>42873</v>
      </c>
      <c r="I261" s="15"/>
      <c r="J261" s="9">
        <f ca="1">Tableau4[[#This Row],[HT estimé]]</f>
        <v>252.72287562372853</v>
      </c>
      <c r="K261" s="81">
        <f ca="1">Tableau4[[#This Row],[TTC]]-Tableau4[[#This Row],[HT facturé]]</f>
        <v>50.544575124745705</v>
      </c>
      <c r="L261" s="81">
        <f ca="1">Tableau4[[#This Row],[HT facturé]]*1.2</f>
        <v>303.26745074847423</v>
      </c>
    </row>
    <row r="262" spans="1:12">
      <c r="A262" s="3" t="s">
        <v>22</v>
      </c>
      <c r="B262" s="3"/>
      <c r="C262" s="78"/>
      <c r="D262" s="3"/>
      <c r="E262" s="2">
        <v>42870</v>
      </c>
      <c r="F262" s="79"/>
      <c r="G262" s="6">
        <f t="shared" ca="1" si="4"/>
        <v>674.8962955531166</v>
      </c>
      <c r="H262" s="33">
        <v>42886</v>
      </c>
      <c r="I262" s="15"/>
      <c r="J262" s="9">
        <f ca="1">Tableau4[[#This Row],[HT estimé]]</f>
        <v>674.8962955531166</v>
      </c>
      <c r="K262" s="81">
        <f ca="1">Tableau4[[#This Row],[TTC]]-Tableau4[[#This Row],[HT facturé]]</f>
        <v>134.97925911062327</v>
      </c>
      <c r="L262" s="81">
        <f ca="1">Tableau4[[#This Row],[HT facturé]]*1.2</f>
        <v>809.87555466373988</v>
      </c>
    </row>
    <row r="263" spans="1:12">
      <c r="A263" s="3" t="s">
        <v>22</v>
      </c>
      <c r="B263" s="3"/>
      <c r="C263" s="78"/>
      <c r="D263" s="3"/>
      <c r="E263" s="2">
        <v>42874</v>
      </c>
      <c r="F263" s="79"/>
      <c r="G263" s="6">
        <f t="shared" ca="1" si="4"/>
        <v>857.75937080432914</v>
      </c>
      <c r="H263" s="33">
        <v>42900</v>
      </c>
      <c r="I263" s="15"/>
      <c r="J263" s="9">
        <f ca="1">Tableau4[[#This Row],[HT estimé]]</f>
        <v>857.75937080432914</v>
      </c>
      <c r="K263" s="81">
        <f ca="1">Tableau4[[#This Row],[TTC]]-Tableau4[[#This Row],[HT facturé]]</f>
        <v>171.55187416086574</v>
      </c>
      <c r="L263" s="81">
        <f ca="1">Tableau4[[#This Row],[HT facturé]]*1.2</f>
        <v>1029.3112449651949</v>
      </c>
    </row>
    <row r="264" spans="1:12">
      <c r="A264" s="3" t="s">
        <v>22</v>
      </c>
      <c r="B264" s="3"/>
      <c r="C264" s="78"/>
      <c r="D264" s="3"/>
      <c r="E264" s="2">
        <v>42874</v>
      </c>
      <c r="F264" s="79"/>
      <c r="G264" s="6">
        <f t="shared" ca="1" si="4"/>
        <v>534.90528704576241</v>
      </c>
      <c r="H264" s="33">
        <v>42886</v>
      </c>
      <c r="I264" s="15"/>
      <c r="J264" s="9">
        <f ca="1">Tableau4[[#This Row],[HT estimé]]</f>
        <v>534.90528704576241</v>
      </c>
      <c r="K264" s="81">
        <f ca="1">Tableau4[[#This Row],[TTC]]-Tableau4[[#This Row],[HT facturé]]</f>
        <v>106.98105740915241</v>
      </c>
      <c r="L264" s="81">
        <f ca="1">Tableau4[[#This Row],[HT facturé]]*1.2</f>
        <v>641.88634445491482</v>
      </c>
    </row>
    <row r="265" spans="1:12">
      <c r="A265" s="3" t="s">
        <v>22</v>
      </c>
      <c r="B265" s="3"/>
      <c r="C265" s="78"/>
      <c r="D265" s="3"/>
      <c r="E265" s="2">
        <v>42880</v>
      </c>
      <c r="F265" s="79"/>
      <c r="G265" s="6">
        <f t="shared" ca="1" si="4"/>
        <v>613.14663544950338</v>
      </c>
      <c r="H265" s="33">
        <v>42900</v>
      </c>
      <c r="I265" s="15"/>
      <c r="J265" s="9">
        <f ca="1">Tableau4[[#This Row],[HT estimé]]</f>
        <v>613.14663544950338</v>
      </c>
      <c r="K265" s="81">
        <f ca="1">Tableau4[[#This Row],[TTC]]-Tableau4[[#This Row],[HT facturé]]</f>
        <v>122.6293270899007</v>
      </c>
      <c r="L265" s="81">
        <f ca="1">Tableau4[[#This Row],[HT facturé]]*1.2</f>
        <v>735.77596253940408</v>
      </c>
    </row>
    <row r="266" spans="1:12">
      <c r="A266" s="3" t="s">
        <v>22</v>
      </c>
      <c r="B266" s="3"/>
      <c r="C266" s="78"/>
      <c r="D266" s="3"/>
      <c r="E266" s="2">
        <v>42885</v>
      </c>
      <c r="F266" s="79"/>
      <c r="G266" s="6">
        <f t="shared" ca="1" si="4"/>
        <v>572.9233220451888</v>
      </c>
      <c r="H266" s="33">
        <v>42900</v>
      </c>
      <c r="I266" s="15"/>
      <c r="J266" s="9">
        <f ca="1">Tableau4[[#This Row],[HT estimé]]</f>
        <v>572.9233220451888</v>
      </c>
      <c r="K266" s="81">
        <f ca="1">Tableau4[[#This Row],[TTC]]-Tableau4[[#This Row],[HT facturé]]</f>
        <v>114.58466440903771</v>
      </c>
      <c r="L266" s="81">
        <f ca="1">Tableau4[[#This Row],[HT facturé]]*1.2</f>
        <v>687.50798645422651</v>
      </c>
    </row>
    <row r="267" spans="1:12">
      <c r="A267" s="3" t="s">
        <v>22</v>
      </c>
      <c r="B267" s="3"/>
      <c r="C267" s="84"/>
      <c r="D267" s="3"/>
      <c r="E267" s="2">
        <v>42886</v>
      </c>
      <c r="F267" s="85"/>
      <c r="G267" s="6">
        <f t="shared" ca="1" si="4"/>
        <v>535.81517025147571</v>
      </c>
      <c r="H267" s="33">
        <v>42886</v>
      </c>
      <c r="I267" s="15"/>
      <c r="J267" s="9">
        <f ca="1">Tableau4[[#This Row],[HT estimé]]</f>
        <v>535.81517025147571</v>
      </c>
      <c r="K267" s="86">
        <f ca="1">Tableau4[[#This Row],[TTC]]-Tableau4[[#This Row],[HT facturé]]</f>
        <v>107.1630340502951</v>
      </c>
      <c r="L267" s="86">
        <f ca="1">Tableau4[[#This Row],[HT facturé]]*1.2</f>
        <v>642.9782043017708</v>
      </c>
    </row>
    <row r="268" spans="1:12">
      <c r="A268" s="3" t="s">
        <v>22</v>
      </c>
      <c r="B268" s="3"/>
      <c r="C268" s="78"/>
      <c r="D268" s="3"/>
      <c r="E268" s="2">
        <v>42887</v>
      </c>
      <c r="F268" s="21"/>
      <c r="G268" s="6">
        <f t="shared" ca="1" si="4"/>
        <v>376.00275359605638</v>
      </c>
      <c r="H268" s="33"/>
      <c r="I268" s="80"/>
      <c r="J268" s="9">
        <f ca="1">Tableau4[[#This Row],[HT estimé]]</f>
        <v>376.00275359605638</v>
      </c>
      <c r="K268" s="81">
        <f ca="1">Tableau4[[#This Row],[TTC]]-Tableau4[[#This Row],[HT facturé]]</f>
        <v>75.200550719211265</v>
      </c>
      <c r="L268" s="81">
        <f ca="1">Tableau4[[#This Row],[HT facturé]]*1.2</f>
        <v>451.20330431526764</v>
      </c>
    </row>
    <row r="269" spans="1:12">
      <c r="A269" s="3" t="s">
        <v>22</v>
      </c>
      <c r="B269" s="3"/>
      <c r="C269" s="78"/>
      <c r="D269" s="3"/>
      <c r="E269" s="2">
        <v>42887</v>
      </c>
      <c r="F269" s="12"/>
      <c r="G269" s="6">
        <f t="shared" ca="1" si="4"/>
        <v>807.15147539742964</v>
      </c>
      <c r="H269" s="33"/>
      <c r="I269" s="15"/>
      <c r="J269" s="9">
        <f ca="1">Tableau4[[#This Row],[HT estimé]]</f>
        <v>807.15147539742964</v>
      </c>
      <c r="K269" s="19">
        <f ca="1">Tableau4[[#This Row],[TTC]]-Tableau4[[#This Row],[HT facturé]]</f>
        <v>161.43029507948586</v>
      </c>
      <c r="L269" s="19">
        <f ca="1">Tableau4[[#This Row],[HT facturé]]*1.2</f>
        <v>968.58177047691549</v>
      </c>
    </row>
    <row r="270" spans="1:12">
      <c r="A270" s="3" t="s">
        <v>22</v>
      </c>
      <c r="B270" s="3"/>
      <c r="C270" s="84"/>
      <c r="D270" s="3"/>
      <c r="E270" s="2">
        <v>42888</v>
      </c>
      <c r="F270" s="85"/>
      <c r="G270" s="6">
        <f t="shared" ca="1" si="4"/>
        <v>327.3747886112526</v>
      </c>
      <c r="H270" s="33"/>
      <c r="I270" s="87"/>
      <c r="J270" s="9">
        <f ca="1">Tableau4[[#This Row],[HT estimé]]</f>
        <v>327.3747886112526</v>
      </c>
      <c r="K270" s="86">
        <f ca="1">Tableau4[[#This Row],[TTC]]-Tableau4[[#This Row],[HT facturé]]</f>
        <v>65.474957722250508</v>
      </c>
      <c r="L270" s="86">
        <f ca="1">Tableau4[[#This Row],[HT facturé]]*1.2</f>
        <v>392.84974633350311</v>
      </c>
    </row>
    <row r="271" spans="1:12">
      <c r="A271" s="3" t="s">
        <v>22</v>
      </c>
      <c r="B271" s="3"/>
      <c r="C271" s="84"/>
      <c r="D271" s="3"/>
      <c r="E271" s="2">
        <v>42890</v>
      </c>
      <c r="F271" s="85"/>
      <c r="G271" s="6">
        <f t="shared" ca="1" si="4"/>
        <v>587.95177348878224</v>
      </c>
      <c r="H271" s="33">
        <v>42892</v>
      </c>
      <c r="I271" s="87"/>
      <c r="J271" s="9">
        <f ca="1">Tableau4[[#This Row],[HT estimé]]</f>
        <v>587.95177348878224</v>
      </c>
      <c r="K271" s="86">
        <f ca="1">Tableau4[[#This Row],[TTC]]-Tableau4[[#This Row],[HT facturé]]</f>
        <v>117.59035469775642</v>
      </c>
      <c r="L271" s="86">
        <f ca="1">Tableau4[[#This Row],[HT facturé]]*1.2</f>
        <v>705.54212818653866</v>
      </c>
    </row>
    <row r="272" spans="1:12">
      <c r="A272" s="3" t="s">
        <v>22</v>
      </c>
      <c r="B272" s="3"/>
      <c r="C272" s="84"/>
      <c r="D272" s="3"/>
      <c r="E272" s="2">
        <v>42893</v>
      </c>
      <c r="F272" s="85"/>
      <c r="G272" s="6">
        <f t="shared" ca="1" si="4"/>
        <v>566.78725666439607</v>
      </c>
      <c r="H272" s="33"/>
      <c r="I272" s="87"/>
      <c r="J272" s="9">
        <f ca="1">Tableau4[[#This Row],[HT estimé]]</f>
        <v>566.78725666439607</v>
      </c>
      <c r="K272" s="86">
        <f ca="1">Tableau4[[#This Row],[TTC]]-Tableau4[[#This Row],[HT facturé]]</f>
        <v>113.35745133287924</v>
      </c>
      <c r="L272" s="86">
        <f ca="1">Tableau4[[#This Row],[HT facturé]]*1.2</f>
        <v>680.1447079972753</v>
      </c>
    </row>
    <row r="273" spans="1:12">
      <c r="A273" s="3" t="s">
        <v>22</v>
      </c>
      <c r="B273" s="3"/>
      <c r="C273" s="84"/>
      <c r="D273" s="3"/>
      <c r="E273" s="2">
        <v>42895</v>
      </c>
      <c r="F273" s="85"/>
      <c r="G273" s="6">
        <f t="shared" ca="1" si="4"/>
        <v>42.99886932477559</v>
      </c>
      <c r="H273" s="33">
        <v>42900</v>
      </c>
      <c r="I273" s="15"/>
      <c r="J273" s="9">
        <f ca="1">Tableau4[[#This Row],[HT estimé]]</f>
        <v>42.99886932477559</v>
      </c>
      <c r="K273" s="86">
        <f ca="1">Tableau4[[#This Row],[TTC]]-Tableau4[[#This Row],[HT facturé]]</f>
        <v>8.5997738649551181</v>
      </c>
      <c r="L273" s="86">
        <f ca="1">Tableau4[[#This Row],[HT facturé]]*1.2</f>
        <v>51.598643189730709</v>
      </c>
    </row>
    <row r="274" spans="1:12">
      <c r="A274" s="3" t="s">
        <v>22</v>
      </c>
      <c r="B274" s="3"/>
      <c r="C274" s="84"/>
      <c r="D274" s="3"/>
      <c r="E274" s="2">
        <v>42895</v>
      </c>
      <c r="F274" s="85"/>
      <c r="G274" s="6">
        <f t="shared" ca="1" si="4"/>
        <v>586.88364344858735</v>
      </c>
      <c r="H274" s="33"/>
      <c r="I274" s="87"/>
      <c r="J274" s="9">
        <f ca="1">Tableau4[[#This Row],[HT estimé]]</f>
        <v>586.88364344858735</v>
      </c>
      <c r="K274" s="86">
        <f ca="1">Tableau4[[#This Row],[TTC]]-Tableau4[[#This Row],[HT facturé]]</f>
        <v>117.37672868971742</v>
      </c>
      <c r="L274" s="86">
        <f ca="1">Tableau4[[#This Row],[HT facturé]]*1.2</f>
        <v>704.26037213830477</v>
      </c>
    </row>
    <row r="275" spans="1:12">
      <c r="A275" s="3" t="s">
        <v>22</v>
      </c>
      <c r="B275" s="3"/>
      <c r="C275" s="84"/>
      <c r="D275" s="3"/>
      <c r="E275" s="2">
        <v>42896</v>
      </c>
      <c r="F275" s="85"/>
      <c r="G275" s="6">
        <f t="shared" ca="1" si="4"/>
        <v>615.00736582175762</v>
      </c>
      <c r="H275" s="33"/>
      <c r="I275" s="87"/>
      <c r="J275" s="9">
        <f ca="1">Tableau4[[#This Row],[HT estimé]]</f>
        <v>615.00736582175762</v>
      </c>
      <c r="K275" s="86">
        <f ca="1">Tableau4[[#This Row],[TTC]]-Tableau4[[#This Row],[HT facturé]]</f>
        <v>123.00147316435152</v>
      </c>
      <c r="L275" s="86">
        <f ca="1">Tableau4[[#This Row],[HT facturé]]*1.2</f>
        <v>738.00883898610914</v>
      </c>
    </row>
    <row r="276" spans="1:12">
      <c r="A276" s="3" t="s">
        <v>22</v>
      </c>
      <c r="B276" s="3"/>
      <c r="C276" s="84"/>
      <c r="D276" s="3"/>
      <c r="E276" s="2">
        <v>42900</v>
      </c>
      <c r="F276" s="85"/>
      <c r="G276" s="6">
        <f t="shared" ca="1" si="4"/>
        <v>412.99217729429392</v>
      </c>
      <c r="H276" s="33"/>
      <c r="I276" s="87"/>
      <c r="J276" s="9">
        <f ca="1">Tableau4[[#This Row],[HT estimé]]</f>
        <v>412.99217729429392</v>
      </c>
      <c r="K276" s="86">
        <f ca="1">Tableau4[[#This Row],[TTC]]-Tableau4[[#This Row],[HT facturé]]</f>
        <v>82.598435458858773</v>
      </c>
      <c r="L276" s="86">
        <f ca="1">Tableau4[[#This Row],[HT facturé]]*1.2</f>
        <v>495.5906127531527</v>
      </c>
    </row>
    <row r="277" spans="1:12">
      <c r="A277" s="3" t="s">
        <v>22</v>
      </c>
      <c r="B277" s="3"/>
      <c r="C277" s="84"/>
      <c r="D277" s="3"/>
      <c r="E277" s="2">
        <v>42870</v>
      </c>
      <c r="F277" s="85"/>
      <c r="G277" s="6">
        <f t="shared" ca="1" si="4"/>
        <v>470.80486677110179</v>
      </c>
      <c r="H277" s="33"/>
      <c r="I277" s="87"/>
      <c r="J277" s="9">
        <f ca="1">Tableau4[[#This Row],[HT estimé]]</f>
        <v>470.80486677110179</v>
      </c>
      <c r="K277" s="86">
        <f ca="1">Tableau4[[#This Row],[TTC]]-Tableau4[[#This Row],[HT facturé]]</f>
        <v>94.160973354220289</v>
      </c>
      <c r="L277" s="86">
        <f ca="1">Tableau4[[#This Row],[HT facturé]]*1.2</f>
        <v>564.96584012532207</v>
      </c>
    </row>
    <row r="278" spans="1:12">
      <c r="A278" s="3" t="s">
        <v>22</v>
      </c>
      <c r="B278" s="3"/>
      <c r="C278" s="84"/>
      <c r="D278" s="3"/>
      <c r="E278" s="2">
        <v>42905</v>
      </c>
      <c r="F278" s="85"/>
      <c r="G278" s="6">
        <f t="shared" ca="1" si="4"/>
        <v>717.29927526837139</v>
      </c>
      <c r="H278" s="33"/>
      <c r="I278" s="87"/>
      <c r="J278" s="9">
        <f ca="1">Tableau4[[#This Row],[HT estimé]]</f>
        <v>717.29927526837139</v>
      </c>
      <c r="K278" s="86">
        <f ca="1">Tableau4[[#This Row],[TTC]]-Tableau4[[#This Row],[HT facturé]]</f>
        <v>143.45985505367423</v>
      </c>
      <c r="L278" s="86">
        <f ca="1">Tableau4[[#This Row],[HT facturé]]*1.2</f>
        <v>860.75913032204562</v>
      </c>
    </row>
  </sheetData>
  <conditionalFormatting sqref="H1:H153 H155:H1048576">
    <cfRule type="cellIs" dxfId="14" priority="11" operator="equal">
      <formula>"X"</formula>
    </cfRule>
  </conditionalFormatting>
  <dataValidations count="2">
    <dataValidation type="list" allowBlank="1" showInputMessage="1" showErrorMessage="1" sqref="A2:A278">
      <formula1>Liste_Client</formula1>
    </dataValidation>
    <dataValidation type="list" allowBlank="1" showInputMessage="1" showErrorMessage="1" sqref="B2:B278">
      <formula1>liste_tache</formula1>
    </dataValidation>
  </dataValidations>
  <pageMargins left="0.70866141732283472" right="0.70866141732283472" top="0.74803149606299213" bottom="0.74803149606299213" header="0.31496062992125984" footer="0.31496062992125984"/>
  <pageSetup paperSize="9" scale="13" orientation="landscape" horizontalDpi="4294967293" vertic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>
    <tabColor rgb="FF00B050"/>
  </sheetPr>
  <dimension ref="A1:F117"/>
  <sheetViews>
    <sheetView tabSelected="1" workbookViewId="0">
      <selection activeCell="A6" sqref="A6"/>
    </sheetView>
  </sheetViews>
  <sheetFormatPr baseColWidth="10" defaultRowHeight="15"/>
  <cols>
    <col min="1" max="1" width="16.85546875" customWidth="1"/>
    <col min="2" max="2" width="12" customWidth="1"/>
    <col min="3" max="3" width="12.85546875" style="67" customWidth="1"/>
    <col min="4" max="4" width="22" style="83" bestFit="1" customWidth="1"/>
    <col min="5" max="5" width="21" customWidth="1"/>
    <col min="6" max="6" width="20" customWidth="1"/>
  </cols>
  <sheetData>
    <row r="1" spans="1:6">
      <c r="A1" s="20" t="s">
        <v>0</v>
      </c>
      <c r="B1" s="82" t="s">
        <v>16</v>
      </c>
    </row>
    <row r="3" spans="1:6">
      <c r="B3" s="20" t="s">
        <v>12</v>
      </c>
      <c r="C3" s="58"/>
      <c r="D3" s="58"/>
    </row>
    <row r="4" spans="1:6">
      <c r="A4" s="20" t="s">
        <v>3</v>
      </c>
      <c r="B4" s="82" t="s">
        <v>14</v>
      </c>
      <c r="C4" s="68" t="s">
        <v>15</v>
      </c>
      <c r="D4" s="18" t="s">
        <v>21</v>
      </c>
    </row>
    <row r="5" spans="1:6">
      <c r="A5" s="11" t="s">
        <v>20</v>
      </c>
      <c r="B5" s="17">
        <v>2.7236296993177055E-2</v>
      </c>
      <c r="C5" s="58">
        <v>3736.2484445647824</v>
      </c>
      <c r="D5" s="18">
        <v>415.13871606275359</v>
      </c>
      <c r="E5" s="69"/>
    </row>
    <row r="6" spans="1:6">
      <c r="A6" s="11" t="s">
        <v>17</v>
      </c>
      <c r="B6" s="17">
        <v>0.31306488543880345</v>
      </c>
      <c r="C6" s="58">
        <v>42945.933199421306</v>
      </c>
      <c r="D6" s="18">
        <v>511.26110951692033</v>
      </c>
      <c r="E6" s="11"/>
      <c r="F6" s="16"/>
    </row>
    <row r="7" spans="1:6">
      <c r="A7" s="11" t="s">
        <v>18</v>
      </c>
      <c r="B7" s="17">
        <v>0.45731038455724299</v>
      </c>
      <c r="C7" s="58">
        <v>62733.38895567735</v>
      </c>
      <c r="D7" s="18">
        <v>497.88403933077262</v>
      </c>
      <c r="E7" s="11"/>
      <c r="F7" s="16"/>
    </row>
    <row r="8" spans="1:6">
      <c r="A8" s="11" t="s">
        <v>19</v>
      </c>
      <c r="B8" s="17">
        <v>0.20238843301077672</v>
      </c>
      <c r="C8" s="58">
        <v>27763.446265248418</v>
      </c>
      <c r="D8" s="18">
        <v>478.68010802152446</v>
      </c>
      <c r="E8" s="60"/>
      <c r="F8" s="16"/>
    </row>
    <row r="9" spans="1:6">
      <c r="A9" s="11" t="s">
        <v>11</v>
      </c>
      <c r="B9" s="17">
        <v>1</v>
      </c>
      <c r="C9" s="58">
        <v>137179.01686491183</v>
      </c>
      <c r="D9" s="18">
        <v>495.23110781556619</v>
      </c>
      <c r="E9" s="60"/>
      <c r="F9" s="16"/>
    </row>
    <row r="10" spans="1:6">
      <c r="C10"/>
      <c r="D10"/>
      <c r="E10" s="60"/>
      <c r="F10" s="16"/>
    </row>
    <row r="11" spans="1:6">
      <c r="C11"/>
      <c r="D11"/>
      <c r="E11" s="60"/>
      <c r="F11" s="16"/>
    </row>
    <row r="12" spans="1:6">
      <c r="C12"/>
      <c r="D12"/>
      <c r="E12" s="60"/>
      <c r="F12" s="16"/>
    </row>
    <row r="13" spans="1:6">
      <c r="C13"/>
      <c r="D13"/>
      <c r="E13" s="60"/>
      <c r="F13" s="16"/>
    </row>
    <row r="14" spans="1:6">
      <c r="C14"/>
      <c r="D14"/>
      <c r="E14" s="60"/>
      <c r="F14" s="16"/>
    </row>
    <row r="15" spans="1:6">
      <c r="C15"/>
      <c r="D15"/>
      <c r="E15" s="60"/>
      <c r="F15" s="16"/>
    </row>
    <row r="16" spans="1:6">
      <c r="C16"/>
      <c r="D16"/>
      <c r="E16" s="60"/>
      <c r="F16" s="16"/>
    </row>
    <row r="17" spans="3:6">
      <c r="C17"/>
      <c r="D17"/>
      <c r="E17" s="60"/>
      <c r="F17" s="16"/>
    </row>
    <row r="18" spans="3:6">
      <c r="C18"/>
      <c r="D18"/>
      <c r="E18" s="11"/>
      <c r="F18" s="16"/>
    </row>
    <row r="19" spans="3:6">
      <c r="C19"/>
      <c r="D19"/>
      <c r="E19" s="60"/>
      <c r="F19" s="16"/>
    </row>
    <row r="20" spans="3:6">
      <c r="C20"/>
      <c r="D20"/>
      <c r="E20" s="60"/>
      <c r="F20" s="16"/>
    </row>
    <row r="21" spans="3:6">
      <c r="C21"/>
      <c r="D21"/>
      <c r="E21" s="60"/>
      <c r="F21" s="16"/>
    </row>
    <row r="22" spans="3:6">
      <c r="C22"/>
      <c r="D22"/>
      <c r="E22" s="60"/>
      <c r="F22" s="16"/>
    </row>
    <row r="23" spans="3:6">
      <c r="C23"/>
      <c r="D23"/>
      <c r="E23" s="60"/>
      <c r="F23" s="16"/>
    </row>
    <row r="24" spans="3:6">
      <c r="C24"/>
      <c r="D24"/>
      <c r="E24" s="60"/>
      <c r="F24" s="16"/>
    </row>
    <row r="25" spans="3:6">
      <c r="C25"/>
      <c r="D25"/>
      <c r="E25" s="60"/>
      <c r="F25" s="16"/>
    </row>
    <row r="26" spans="3:6">
      <c r="C26"/>
      <c r="D26"/>
      <c r="E26" s="60"/>
      <c r="F26" s="16"/>
    </row>
    <row r="27" spans="3:6">
      <c r="C27"/>
      <c r="D27"/>
      <c r="E27" s="60"/>
      <c r="F27" s="16"/>
    </row>
    <row r="28" spans="3:6">
      <c r="C28"/>
      <c r="D28" s="18"/>
      <c r="E28" s="60"/>
      <c r="F28" s="16"/>
    </row>
    <row r="29" spans="3:6">
      <c r="C29"/>
      <c r="D29" s="18"/>
      <c r="E29" s="60"/>
      <c r="F29" s="16"/>
    </row>
    <row r="30" spans="3:6">
      <c r="C30"/>
      <c r="D30" s="18"/>
      <c r="E30" s="11"/>
      <c r="F30" s="16"/>
    </row>
    <row r="31" spans="3:6">
      <c r="C31"/>
      <c r="D31" s="18"/>
    </row>
    <row r="32" spans="3:6">
      <c r="C32"/>
      <c r="D32" s="18"/>
    </row>
    <row r="33" spans="3:4">
      <c r="C33"/>
      <c r="D33" s="18"/>
    </row>
    <row r="34" spans="3:4">
      <c r="C34"/>
      <c r="D34" s="18"/>
    </row>
    <row r="35" spans="3:4">
      <c r="C35"/>
      <c r="D35" s="18"/>
    </row>
    <row r="36" spans="3:4">
      <c r="C36"/>
      <c r="D36" s="18"/>
    </row>
    <row r="37" spans="3:4">
      <c r="C37"/>
      <c r="D37" s="18"/>
    </row>
    <row r="38" spans="3:4">
      <c r="C38"/>
      <c r="D38" s="18"/>
    </row>
    <row r="39" spans="3:4">
      <c r="C39"/>
      <c r="D39" s="18"/>
    </row>
    <row r="40" spans="3:4">
      <c r="C40"/>
      <c r="D40" s="18"/>
    </row>
    <row r="41" spans="3:4">
      <c r="C41"/>
      <c r="D41" s="18"/>
    </row>
    <row r="42" spans="3:4">
      <c r="C42"/>
      <c r="D42" s="18"/>
    </row>
    <row r="43" spans="3:4">
      <c r="C43"/>
      <c r="D43" s="18"/>
    </row>
    <row r="44" spans="3:4">
      <c r="C44"/>
      <c r="D44" s="18"/>
    </row>
    <row r="45" spans="3:4">
      <c r="C45"/>
      <c r="D45" s="18"/>
    </row>
    <row r="46" spans="3:4">
      <c r="C46"/>
      <c r="D46" s="18"/>
    </row>
    <row r="47" spans="3:4">
      <c r="C47"/>
      <c r="D47" s="18"/>
    </row>
    <row r="48" spans="3:4">
      <c r="C48"/>
      <c r="D48" s="18"/>
    </row>
    <row r="49" spans="3:4">
      <c r="C49"/>
      <c r="D49" s="18"/>
    </row>
    <row r="50" spans="3:4">
      <c r="C50"/>
      <c r="D50" s="18"/>
    </row>
    <row r="51" spans="3:4">
      <c r="C51"/>
      <c r="D51" s="18"/>
    </row>
    <row r="52" spans="3:4">
      <c r="C52"/>
      <c r="D52" s="18"/>
    </row>
    <row r="53" spans="3:4">
      <c r="C53"/>
      <c r="D53" s="18"/>
    </row>
    <row r="54" spans="3:4">
      <c r="C54"/>
      <c r="D54" s="18"/>
    </row>
    <row r="55" spans="3:4">
      <c r="C55"/>
      <c r="D55" s="18"/>
    </row>
    <row r="56" spans="3:4">
      <c r="C56"/>
      <c r="D56" s="18"/>
    </row>
    <row r="57" spans="3:4">
      <c r="C57"/>
      <c r="D57" s="18"/>
    </row>
    <row r="58" spans="3:4">
      <c r="C58"/>
      <c r="D58" s="18"/>
    </row>
    <row r="59" spans="3:4">
      <c r="C59"/>
      <c r="D59" s="18"/>
    </row>
    <row r="60" spans="3:4">
      <c r="C60"/>
      <c r="D60" s="18"/>
    </row>
    <row r="61" spans="3:4">
      <c r="C61"/>
      <c r="D61" s="18"/>
    </row>
    <row r="62" spans="3:4">
      <c r="C62"/>
      <c r="D62" s="18"/>
    </row>
    <row r="63" spans="3:4">
      <c r="C63"/>
      <c r="D63" s="18"/>
    </row>
    <row r="64" spans="3:4">
      <c r="C64"/>
      <c r="D64" s="18"/>
    </row>
    <row r="65" spans="3:4">
      <c r="C65"/>
      <c r="D65" s="18"/>
    </row>
    <row r="66" spans="3:4">
      <c r="C66"/>
      <c r="D66" s="18"/>
    </row>
    <row r="67" spans="3:4">
      <c r="C67"/>
      <c r="D67" s="18"/>
    </row>
    <row r="68" spans="3:4">
      <c r="C68"/>
      <c r="D68" s="18"/>
    </row>
    <row r="69" spans="3:4">
      <c r="C69"/>
      <c r="D69" s="18"/>
    </row>
    <row r="70" spans="3:4">
      <c r="C70"/>
      <c r="D70" s="18"/>
    </row>
    <row r="71" spans="3:4">
      <c r="C71"/>
      <c r="D71" s="18"/>
    </row>
    <row r="72" spans="3:4">
      <c r="C72"/>
      <c r="D72" s="18"/>
    </row>
    <row r="73" spans="3:4">
      <c r="C73"/>
      <c r="D73" s="18"/>
    </row>
    <row r="74" spans="3:4">
      <c r="C74"/>
      <c r="D74" s="18"/>
    </row>
    <row r="75" spans="3:4">
      <c r="C75"/>
      <c r="D75" s="18"/>
    </row>
    <row r="76" spans="3:4">
      <c r="C76"/>
    </row>
    <row r="77" spans="3:4">
      <c r="C77"/>
    </row>
    <row r="78" spans="3:4">
      <c r="C78"/>
    </row>
    <row r="79" spans="3:4">
      <c r="C79"/>
    </row>
    <row r="80" spans="3:4">
      <c r="C80"/>
    </row>
    <row r="81" spans="3:3">
      <c r="C81"/>
    </row>
    <row r="82" spans="3:3">
      <c r="C82"/>
    </row>
    <row r="83" spans="3:3">
      <c r="C83"/>
    </row>
    <row r="84" spans="3:3">
      <c r="C84"/>
    </row>
    <row r="85" spans="3:3">
      <c r="C85"/>
    </row>
    <row r="86" spans="3:3">
      <c r="C86"/>
    </row>
    <row r="87" spans="3:3">
      <c r="C87"/>
    </row>
    <row r="88" spans="3:3">
      <c r="C88"/>
    </row>
    <row r="89" spans="3:3">
      <c r="C89"/>
    </row>
    <row r="90" spans="3:3">
      <c r="C90"/>
    </row>
    <row r="91" spans="3:3">
      <c r="C91"/>
    </row>
    <row r="92" spans="3:3">
      <c r="C92"/>
    </row>
    <row r="93" spans="3:3">
      <c r="C93"/>
    </row>
    <row r="94" spans="3:3">
      <c r="C94"/>
    </row>
    <row r="95" spans="3:3">
      <c r="C95"/>
    </row>
    <row r="96" spans="3:3">
      <c r="C96"/>
    </row>
    <row r="97" spans="3:3">
      <c r="C97"/>
    </row>
    <row r="98" spans="3:3">
      <c r="C98" s="58"/>
    </row>
    <row r="99" spans="3:3">
      <c r="C99" s="58"/>
    </row>
    <row r="100" spans="3:3">
      <c r="C100" s="58"/>
    </row>
    <row r="101" spans="3:3">
      <c r="C101" s="58"/>
    </row>
    <row r="102" spans="3:3">
      <c r="C102" s="58"/>
    </row>
    <row r="103" spans="3:3">
      <c r="C103" s="58"/>
    </row>
    <row r="104" spans="3:3">
      <c r="C104" s="58"/>
    </row>
    <row r="105" spans="3:3">
      <c r="C105" s="58"/>
    </row>
    <row r="106" spans="3:3">
      <c r="C106" s="58"/>
    </row>
    <row r="107" spans="3:3">
      <c r="C107" s="58"/>
    </row>
    <row r="108" spans="3:3">
      <c r="C108" s="58"/>
    </row>
    <row r="109" spans="3:3">
      <c r="C109" s="58"/>
    </row>
    <row r="110" spans="3:3">
      <c r="C110" s="58"/>
    </row>
    <row r="111" spans="3:3">
      <c r="C111" s="58"/>
    </row>
    <row r="112" spans="3:3">
      <c r="C112" s="58"/>
    </row>
    <row r="113" spans="3:3">
      <c r="C113" s="58"/>
    </row>
    <row r="114" spans="3:3">
      <c r="C114" s="58"/>
    </row>
    <row r="115" spans="3:3">
      <c r="C115" s="58"/>
    </row>
    <row r="116" spans="3:3">
      <c r="C116" s="58"/>
    </row>
    <row r="117" spans="3:3">
      <c r="C117" s="58"/>
    </row>
  </sheetData>
  <pageMargins left="0.7" right="0.7" top="0.75" bottom="0.75" header="0.3" footer="0.3"/>
  <pageSetup paperSize="9"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Factures</vt:lpstr>
      <vt:lpstr>Stat CA par 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jerome gallier</cp:lastModifiedBy>
  <cp:lastPrinted>2017-06-04T13:05:23Z</cp:lastPrinted>
  <dcterms:created xsi:type="dcterms:W3CDTF">2014-04-25T15:49:15Z</dcterms:created>
  <dcterms:modified xsi:type="dcterms:W3CDTF">2017-06-19T08:30:35Z</dcterms:modified>
</cp:coreProperties>
</file>