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04"/>
  <workbookPr/>
  <xr:revisionPtr revIDLastSave="0" documentId="8_{46A299E6-FE99-4165-80CE-A0CD4EB87E72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Tableau" sheetId="1" r:id="rId1"/>
    <sheet name="Paramètres" sheetId="2" r:id="rId2"/>
  </sheets>
  <definedNames>
    <definedName name="Indice1">Tableau!$E$2:$E$2</definedName>
    <definedName name="Indice2">Tableau!$F$2:$F$2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4" i="1"/>
  <c r="B8" i="1"/>
  <c r="B7" i="1"/>
  <c r="E14" i="1"/>
  <c r="E19" i="1"/>
  <c r="E4" i="1"/>
  <c r="E5" i="1"/>
  <c r="E6" i="1"/>
  <c r="E7" i="1"/>
  <c r="E8" i="1"/>
  <c r="E9" i="1"/>
  <c r="E10" i="1"/>
  <c r="E11" i="1"/>
  <c r="E12" i="1"/>
  <c r="E13" i="1"/>
  <c r="E15" i="1"/>
  <c r="E16" i="1"/>
  <c r="E17" i="1"/>
  <c r="E18" i="1"/>
  <c r="E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3" i="1"/>
  <c r="B18" i="1" l="1"/>
  <c r="B12" i="1"/>
  <c r="B17" i="1"/>
  <c r="B16" i="1"/>
  <c r="B15" i="1"/>
  <c r="B13" i="1"/>
  <c r="B11" i="1"/>
  <c r="B10" i="1"/>
  <c r="B9" i="1"/>
  <c r="B6" i="1"/>
  <c r="B5" i="1"/>
  <c r="B19" i="1"/>
  <c r="B14" i="1"/>
</calcChain>
</file>

<file path=xl/sharedStrings.xml><?xml version="1.0" encoding="utf-8"?>
<sst xmlns="http://schemas.openxmlformats.org/spreadsheetml/2006/main" count="30" uniqueCount="28">
  <si>
    <t xml:space="preserve">ENSEIGNE </t>
  </si>
  <si>
    <t>ENSEIGNE B</t>
  </si>
  <si>
    <t>Ville</t>
  </si>
  <si>
    <t>Indice moyen</t>
  </si>
  <si>
    <t>Nombre de magasin</t>
  </si>
  <si>
    <t>Panier moyen par visite ville (€)</t>
  </si>
  <si>
    <t>Indice nombre de magasins vs Enseigne B</t>
  </si>
  <si>
    <t>Indice panier moyen vs Enseigne B</t>
  </si>
  <si>
    <t>Nombre de magasin2</t>
  </si>
  <si>
    <t>Panier moyen par visite ville (€)3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</si>
  <si>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</si>
  <si>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</si>
  <si>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</si>
  <si>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</si>
  <si>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</si>
  <si>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</si>
  <si>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</si>
  <si>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</si>
  <si>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</si>
  <si>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</si>
  <si>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</si>
  <si>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</si>
  <si>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</si>
  <si>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</si>
  <si>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</si>
  <si>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</si>
  <si>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</si>
  <si>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Coefficient de pondération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</si>
</sst>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wrapText="1"/>
    </xf>
    <xf numFmtId="1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alignment horizontal="center"/>
    </dxf>
    <dxf>
      <alignment horizontal="center"/>
    </dxf>
    <dxf>
      <numFmt numFmtId="1" formatCode="0"/>
      <alignment horizontal="center"/>
    </dxf>
    <dxf>
      <numFmt numFmtId="1" formatCode="0"/>
      <alignment horizontal="center"/>
    </dxf>
    <dxf>
      <alignment horizontal="center"/>
    </dxf>
    <dxf>
      <alignment horizontal="center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DA85DA-E1D8-4310-B75A-9E88C025D815}" name="Tableau1" displayName="Tableau1" ref="A2:H19" totalsRowShown="0" headerRowDxfId="9" dataDxfId="8">
  <autoFilter ref="A2:H19" xr:uid="{DBDA85DA-E1D8-4310-B75A-9E88C025D815}"/>
  <sortState xmlns:xlrd2="http://schemas.microsoft.com/office/spreadsheetml/2017/richdata2" ref="A3:H19">
    <sortCondition descending="1" ref="B2:B19"/>
  </sortState>
  <tableColumns count="8">
    <tableColumn id="1" xr3:uid="{9CC67701-D5E7-4BE7-B636-9E9CA1769B5E}" name="Ville" dataDxfId="7"/>
    <tableColumn id="2" xr3:uid="{AF13C374-6197-4726-839C-AC6EA87BDE0E}" name="Indice moyen" dataDxfId="6">
      <calculatedColumnFormula>(Tableau!E3*Paramètres!$B$2)+(Tableau!F3*Paramètres!$B$3)</calculatedColumnFormula>
    </tableColumn>
    <tableColumn id="3" xr3:uid="{A04C629F-B487-4487-8011-1702EE9A6AA9}" name="Nombre de magasin" dataDxfId="5"/>
    <tableColumn id="4" xr3:uid="{C3FC80F7-F724-41D1-9470-A53FDFED3CF4}" name="Panier moyen par visite ville (€)" dataDxfId="4"/>
    <tableColumn id="5" xr3:uid="{62C8C998-BFCA-46C0-A97A-205CA9FFDA4F}" name="Indice nombre de magasins vs Enseigne B" dataDxfId="3">
      <calculatedColumnFormula>(C3/G3)*100</calculatedColumnFormula>
    </tableColumn>
    <tableColumn id="6" xr3:uid="{96A1FF86-9E2C-4594-9877-098795A00BAE}" name="Indice panier moyen vs Enseigne B" dataDxfId="2">
      <calculatedColumnFormula>(D3/H3)*100</calculatedColumnFormula>
    </tableColumn>
    <tableColumn id="7" xr3:uid="{2067427C-7B92-4390-B8B4-B3E5D89BC1E2}" name="Nombre de magasin2" dataDxfId="1"/>
    <tableColumn id="8" xr3:uid="{05B7B4FC-B90E-4AA0-83D7-18960A28BEFE}" name="Panier moyen par visite ville (€)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workbookViewId="0">
      <selection activeCell="E5" sqref="E5"/>
    </sheetView>
  </sheetViews>
  <sheetFormatPr defaultRowHeight="15"/>
  <cols>
    <col min="1" max="1" width="7.140625" style="2" bestFit="1" customWidth="1"/>
    <col min="2" max="2" width="12.28515625" style="2" customWidth="1"/>
    <col min="3" max="3" width="19.5703125" customWidth="1"/>
    <col min="4" max="4" width="30.5703125" bestFit="1" customWidth="1"/>
    <col min="5" max="5" width="39.7109375" bestFit="1" customWidth="1"/>
    <col min="6" max="6" width="36.28515625" customWidth="1"/>
    <col min="7" max="7" width="13.7109375" bestFit="1" customWidth="1"/>
    <col min="8" max="8" width="30.7109375" bestFit="1" customWidth="1"/>
  </cols>
  <sheetData>
    <row r="1" spans="1:8" ht="15.75">
      <c r="A1" s="5"/>
      <c r="B1" s="5"/>
      <c r="C1" s="3" t="s">
        <v>0</v>
      </c>
      <c r="D1" s="3"/>
      <c r="E1" s="3"/>
      <c r="F1" s="5"/>
      <c r="G1" s="4" t="s">
        <v>1</v>
      </c>
      <c r="H1" s="4"/>
    </row>
    <row r="2" spans="1:8" ht="29.25">
      <c r="A2" s="1" t="s">
        <v>2</v>
      </c>
      <c r="B2" s="6" t="s">
        <v>3</v>
      </c>
      <c r="C2" s="6" t="s">
        <v>4</v>
      </c>
      <c r="D2" s="1" t="s">
        <v>5</v>
      </c>
      <c r="E2" s="1" t="s">
        <v>6</v>
      </c>
      <c r="F2" s="1" t="s">
        <v>7</v>
      </c>
      <c r="G2" s="6" t="s">
        <v>8</v>
      </c>
      <c r="H2" s="1" t="s">
        <v>9</v>
      </c>
    </row>
    <row r="3" spans="1:8">
      <c r="A3" s="1" t="s">
        <v>10</v>
      </c>
      <c r="B3" s="7">
        <f>(Tableau!E3*Paramètres!$B$2)+(Tableau!F3*Paramètres!$B$3)</f>
        <v>122.29729729729729</v>
      </c>
      <c r="C3" s="1">
        <v>3</v>
      </c>
      <c r="D3" s="8">
        <v>35</v>
      </c>
      <c r="E3" s="7">
        <f>(C3/G3)*100</f>
        <v>150</v>
      </c>
      <c r="F3" s="7">
        <f>(D3/H3)*100</f>
        <v>94.594594594594597</v>
      </c>
      <c r="G3" s="1">
        <v>2</v>
      </c>
      <c r="H3" s="1">
        <v>37</v>
      </c>
    </row>
    <row r="4" spans="1:8">
      <c r="A4" s="1" t="s">
        <v>11</v>
      </c>
      <c r="B4" s="7">
        <f>(Tableau!E4*Paramètres!$B$2)+(Tableau!F4*Paramètres!$B$3)</f>
        <v>57.058823529411761</v>
      </c>
      <c r="C4" s="1">
        <v>1</v>
      </c>
      <c r="D4" s="8">
        <v>32</v>
      </c>
      <c r="E4" s="7">
        <f>(C4/G4)*100</f>
        <v>20</v>
      </c>
      <c r="F4" s="7">
        <f>(D4/H4)*100</f>
        <v>94.117647058823522</v>
      </c>
      <c r="G4" s="1">
        <v>5</v>
      </c>
      <c r="H4" s="1">
        <v>34</v>
      </c>
    </row>
    <row r="5" spans="1:8">
      <c r="A5" s="1" t="s">
        <v>12</v>
      </c>
      <c r="B5" s="7">
        <f>(Tableau!E5*Paramètres!$B$2)+(Tableau!F5*Paramètres!$B$3)</f>
        <v>78.571428571428569</v>
      </c>
      <c r="C5" s="1">
        <v>3</v>
      </c>
      <c r="D5" s="8">
        <v>12</v>
      </c>
      <c r="E5" s="7">
        <f>(C5/G5)*100</f>
        <v>100</v>
      </c>
      <c r="F5" s="7">
        <f>(D5/H5)*100</f>
        <v>57.142857142857139</v>
      </c>
      <c r="G5" s="1">
        <v>3</v>
      </c>
      <c r="H5" s="1">
        <v>21</v>
      </c>
    </row>
    <row r="6" spans="1:8">
      <c r="A6" s="1" t="s">
        <v>13</v>
      </c>
      <c r="B6" s="7">
        <f>(Tableau!E6*Paramètres!$B$2)+(Tableau!F6*Paramètres!$B$3)</f>
        <v>95.12820512820511</v>
      </c>
      <c r="C6" s="1">
        <v>4</v>
      </c>
      <c r="D6" s="8">
        <v>37</v>
      </c>
      <c r="E6" s="7">
        <f>(C6/G6)*100</f>
        <v>133.33333333333331</v>
      </c>
      <c r="F6" s="7">
        <f>(D6/H6)*100</f>
        <v>56.92307692307692</v>
      </c>
      <c r="G6" s="1">
        <v>3</v>
      </c>
      <c r="H6" s="1">
        <v>65</v>
      </c>
    </row>
    <row r="7" spans="1:8">
      <c r="A7" s="1" t="s">
        <v>14</v>
      </c>
      <c r="B7" s="7">
        <f>(Tableau!E7*Paramètres!$B$2)+(Tableau!F7*Paramètres!$B$3)</f>
        <v>144.59459459459458</v>
      </c>
      <c r="C7" s="1">
        <v>4</v>
      </c>
      <c r="D7" s="8">
        <v>33</v>
      </c>
      <c r="E7" s="7">
        <f>(C7/G7)*100</f>
        <v>200</v>
      </c>
      <c r="F7" s="7">
        <f>(D7/H7)*100</f>
        <v>89.189189189189193</v>
      </c>
      <c r="G7" s="1">
        <v>2</v>
      </c>
      <c r="H7" s="1">
        <v>37</v>
      </c>
    </row>
    <row r="8" spans="1:8">
      <c r="A8" s="1" t="s">
        <v>15</v>
      </c>
      <c r="B8" s="7">
        <f>(Tableau!E8*Paramètres!$B$2)+(Tableau!F8*Paramètres!$B$3)</f>
        <v>160.34482758620689</v>
      </c>
      <c r="C8" s="1">
        <v>3</v>
      </c>
      <c r="D8" s="8">
        <v>12</v>
      </c>
      <c r="E8" s="7">
        <f>(C8/G8)*100</f>
        <v>300</v>
      </c>
      <c r="F8" s="7">
        <f>(D8/H8)*100</f>
        <v>20.689655172413794</v>
      </c>
      <c r="G8" s="1">
        <v>1</v>
      </c>
      <c r="H8" s="1">
        <v>58</v>
      </c>
    </row>
    <row r="9" spans="1:8">
      <c r="A9" s="1" t="s">
        <v>16</v>
      </c>
      <c r="B9" s="7">
        <f>(Tableau!E9*Paramètres!$B$2)+(Tableau!F9*Paramètres!$B$3)</f>
        <v>119.79166666666666</v>
      </c>
      <c r="C9" s="1">
        <v>4</v>
      </c>
      <c r="D9" s="8">
        <v>34</v>
      </c>
      <c r="E9" s="7">
        <f>(C9/G9)*100</f>
        <v>133.33333333333331</v>
      </c>
      <c r="F9" s="7">
        <f>(D9/H9)*100</f>
        <v>106.25</v>
      </c>
      <c r="G9" s="1">
        <v>3</v>
      </c>
      <c r="H9" s="1">
        <v>32</v>
      </c>
    </row>
    <row r="10" spans="1:8">
      <c r="A10" s="1" t="s">
        <v>17</v>
      </c>
      <c r="B10" s="7">
        <f>(Tableau!E10*Paramètres!$B$2)+(Tableau!F10*Paramètres!$B$3)</f>
        <v>100.45454545454545</v>
      </c>
      <c r="C10" s="1">
        <v>3</v>
      </c>
      <c r="D10" s="8">
        <v>31</v>
      </c>
      <c r="E10" s="7">
        <f>(C10/G10)*100</f>
        <v>60</v>
      </c>
      <c r="F10" s="7">
        <f>(D10/H10)*100</f>
        <v>140.90909090909091</v>
      </c>
      <c r="G10" s="1">
        <v>5</v>
      </c>
      <c r="H10" s="1">
        <v>22</v>
      </c>
    </row>
    <row r="11" spans="1:8">
      <c r="A11" s="1" t="s">
        <v>18</v>
      </c>
      <c r="B11" s="7">
        <f>(Tableau!E11*Paramètres!$B$2)+(Tableau!F11*Paramètres!$B$3)</f>
        <v>59.210526315789473</v>
      </c>
      <c r="C11" s="1">
        <v>2</v>
      </c>
      <c r="D11" s="8">
        <v>13</v>
      </c>
      <c r="E11" s="7">
        <f>(C11/G11)*100</f>
        <v>50</v>
      </c>
      <c r="F11" s="7">
        <f>(D11/H11)*100</f>
        <v>68.421052631578945</v>
      </c>
      <c r="G11" s="1">
        <v>4</v>
      </c>
      <c r="H11" s="1">
        <v>19</v>
      </c>
    </row>
    <row r="12" spans="1:8">
      <c r="A12" s="1" t="s">
        <v>19</v>
      </c>
      <c r="B12" s="7">
        <f>(Tableau!E12*Paramètres!$B$2)+(Tableau!F12*Paramètres!$B$3)</f>
        <v>122.91666666666667</v>
      </c>
      <c r="C12" s="1">
        <v>2</v>
      </c>
      <c r="D12" s="8">
        <v>43</v>
      </c>
      <c r="E12" s="7">
        <f>(C12/G12)*100</f>
        <v>66.666666666666657</v>
      </c>
      <c r="F12" s="7">
        <f>(D12/H12)*100</f>
        <v>179.16666666666669</v>
      </c>
      <c r="G12" s="1">
        <v>3</v>
      </c>
      <c r="H12" s="1">
        <v>24</v>
      </c>
    </row>
    <row r="13" spans="1:8">
      <c r="A13" s="1" t="s">
        <v>20</v>
      </c>
      <c r="B13" s="7">
        <f>(Tableau!E13*Paramètres!$B$2)+(Tableau!F13*Paramètres!$B$3)</f>
        <v>151.78571428571428</v>
      </c>
      <c r="C13" s="1">
        <v>1</v>
      </c>
      <c r="D13" s="1">
        <v>57</v>
      </c>
      <c r="E13" s="7">
        <f>(C13/G13)*100</f>
        <v>100</v>
      </c>
      <c r="F13" s="7">
        <f>(D13/H13)*100</f>
        <v>203.57142857142856</v>
      </c>
      <c r="G13" s="1">
        <v>1</v>
      </c>
      <c r="H13" s="1">
        <v>28</v>
      </c>
    </row>
    <row r="14" spans="1:8">
      <c r="A14" s="1" t="s">
        <v>21</v>
      </c>
      <c r="B14" s="7">
        <f>(Tableau!E14*Paramètres!$B$2)+(Tableau!F14*Paramètres!$B$3)</f>
        <v>105</v>
      </c>
      <c r="C14" s="1">
        <v>3</v>
      </c>
      <c r="D14" s="1">
        <v>54</v>
      </c>
      <c r="E14" s="7">
        <f>(C14/G14)*100</f>
        <v>60</v>
      </c>
      <c r="F14" s="7">
        <f>(D14/H14)*100</f>
        <v>150</v>
      </c>
      <c r="G14" s="1">
        <v>5</v>
      </c>
      <c r="H14" s="1">
        <v>36</v>
      </c>
    </row>
    <row r="15" spans="1:8">
      <c r="A15" s="1" t="s">
        <v>22</v>
      </c>
      <c r="B15" s="7">
        <f>(Tableau!E15*Paramètres!$B$2)+(Tableau!F15*Paramètres!$B$3)</f>
        <v>131.81818181818181</v>
      </c>
      <c r="C15" s="1">
        <v>5</v>
      </c>
      <c r="D15" s="1">
        <v>32</v>
      </c>
      <c r="E15" s="7">
        <f>(C15/G15)*100</f>
        <v>166.66666666666669</v>
      </c>
      <c r="F15" s="7">
        <f>(D15/H15)*100</f>
        <v>96.969696969696969</v>
      </c>
      <c r="G15" s="1">
        <v>3</v>
      </c>
      <c r="H15" s="1">
        <v>33</v>
      </c>
    </row>
    <row r="16" spans="1:8">
      <c r="A16" s="1" t="s">
        <v>23</v>
      </c>
      <c r="B16" s="7">
        <f>(Tableau!E16*Paramètres!$B$2)+(Tableau!F16*Paramètres!$B$3)</f>
        <v>122.87234042553192</v>
      </c>
      <c r="C16" s="1">
        <v>3</v>
      </c>
      <c r="D16" s="1">
        <v>45</v>
      </c>
      <c r="E16" s="7">
        <f>(C16/G16)*100</f>
        <v>150</v>
      </c>
      <c r="F16" s="7">
        <f>(D16/H16)*100</f>
        <v>95.744680851063833</v>
      </c>
      <c r="G16" s="1">
        <v>2</v>
      </c>
      <c r="H16" s="1">
        <v>47</v>
      </c>
    </row>
    <row r="17" spans="1:8">
      <c r="A17" s="1" t="s">
        <v>24</v>
      </c>
      <c r="B17" s="7">
        <f>(Tableau!E17*Paramètres!$B$2)+(Tableau!F17*Paramètres!$B$3)</f>
        <v>121.73913043478261</v>
      </c>
      <c r="C17" s="1">
        <v>2</v>
      </c>
      <c r="D17" s="1">
        <v>33</v>
      </c>
      <c r="E17" s="7">
        <f>(C17/G17)*100</f>
        <v>100</v>
      </c>
      <c r="F17" s="7">
        <f>(D17/H17)*100</f>
        <v>143.47826086956522</v>
      </c>
      <c r="G17" s="1">
        <v>2</v>
      </c>
      <c r="H17" s="1">
        <v>23</v>
      </c>
    </row>
    <row r="18" spans="1:8">
      <c r="A18" s="1" t="s">
        <v>25</v>
      </c>
      <c r="B18" s="7">
        <f>(Tableau!E18*Paramètres!$B$2)+(Tableau!F18*Paramètres!$B$3)</f>
        <v>243</v>
      </c>
      <c r="C18" s="1">
        <v>4</v>
      </c>
      <c r="D18" s="1">
        <v>43</v>
      </c>
      <c r="E18" s="7">
        <f>(C18/G18)*100</f>
        <v>400</v>
      </c>
      <c r="F18" s="7">
        <f>(D18/H18)*100</f>
        <v>86</v>
      </c>
      <c r="G18" s="1">
        <v>1</v>
      </c>
      <c r="H18" s="1">
        <v>50</v>
      </c>
    </row>
    <row r="19" spans="1:8">
      <c r="A19" s="1" t="s">
        <v>26</v>
      </c>
      <c r="B19" s="7">
        <f>(Tableau!E19*Paramètres!$B$2)+(Tableau!F19*Paramètres!$B$3)</f>
        <v>126.66666666666666</v>
      </c>
      <c r="C19" s="1">
        <v>2</v>
      </c>
      <c r="D19" s="1">
        <v>28</v>
      </c>
      <c r="E19" s="7">
        <f>(C19/G19)*100</f>
        <v>66.666666666666657</v>
      </c>
      <c r="F19" s="7">
        <f>(D19/H19)*100</f>
        <v>186.66666666666666</v>
      </c>
      <c r="G19" s="1">
        <v>3</v>
      </c>
      <c r="H19" s="1">
        <v>15</v>
      </c>
    </row>
  </sheetData>
  <mergeCells count="2">
    <mergeCell ref="G1:H1"/>
    <mergeCell ref="C1:E1"/>
  </mergeCells>
  <conditionalFormatting sqref="E3:F19">
    <cfRule type="cellIs" dxfId="11" priority="2" operator="between">
      <formula>0</formula>
      <formula>100</formula>
    </cfRule>
  </conditionalFormatting>
  <conditionalFormatting sqref="E3:F19">
    <cfRule type="cellIs" dxfId="10" priority="1" operator="between">
      <formula>101</formula>
      <formula>99999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2BDD-5C02-47FB-AE1A-16458ED00425}">
  <dimension ref="A1:B3"/>
  <sheetViews>
    <sheetView workbookViewId="0">
      <selection activeCell="C3" sqref="C3"/>
    </sheetView>
  </sheetViews>
  <sheetFormatPr defaultRowHeight="15"/>
  <cols>
    <col min="1" max="1" width="36.28515625" bestFit="1" customWidth="1"/>
    <col min="2" max="2" width="23.5703125" bestFit="1" customWidth="1"/>
  </cols>
  <sheetData>
    <row r="1" spans="1:2">
      <c r="B1" t="s">
        <v>27</v>
      </c>
    </row>
    <row r="2" spans="1:2">
      <c r="A2" t="s">
        <v>6</v>
      </c>
      <c r="B2">
        <v>0.5</v>
      </c>
    </row>
    <row r="3" spans="1:2">
      <c r="A3" t="s">
        <v>7</v>
      </c>
      <c r="B3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2025-10-11T19:17:57Z</dcterms:created>
  <dcterms:modified xsi:type="dcterms:W3CDTF">2025-10-11T19:50:16Z</dcterms:modified>
  <cp:category/>
  <cp:contentStatus/>
</cp:coreProperties>
</file>