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04"/>
  <workbookPr/>
  <xr:revisionPtr revIDLastSave="0" documentId="8_{79EB40A2-49E7-436A-AE22-E5A6B51D0362}" xr6:coauthVersionLast="47" xr6:coauthVersionMax="47" xr10:uidLastSave="{00000000-0000-0000-0000-000000000000}"/>
  <bookViews>
    <workbookView xWindow="240" yWindow="105" windowWidth="14805" windowHeight="8010" activeTab="3" xr2:uid="{00000000-000D-0000-FFFF-FFFF00000000}"/>
  </bookViews>
  <sheets>
    <sheet name="DATA - Janvier" sheetId="5" r:id="rId1"/>
    <sheet name="DATA - Février" sheetId="4" r:id="rId2"/>
    <sheet name="DATA - Mars" sheetId="1" r:id="rId3"/>
    <sheet name="Analyse par rayon - Marque nati" sheetId="2" r:id="rId4"/>
    <sheet name="Liste déroulante" sheetId="3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6" i="5" l="1"/>
  <c r="F25" i="5"/>
  <c r="F24" i="5"/>
  <c r="F23" i="5"/>
  <c r="F22" i="5"/>
  <c r="F17" i="5"/>
  <c r="F16" i="5"/>
  <c r="F15" i="5"/>
  <c r="F14" i="5"/>
  <c r="F13" i="5"/>
  <c r="F12" i="5"/>
  <c r="F11" i="5"/>
  <c r="F10" i="5"/>
  <c r="F9" i="5"/>
  <c r="F8" i="5"/>
  <c r="F7" i="5"/>
  <c r="F6" i="5"/>
  <c r="F5" i="5"/>
  <c r="F4" i="5"/>
  <c r="F3" i="5"/>
  <c r="F2" i="5"/>
  <c r="F26" i="4"/>
  <c r="F25" i="4"/>
  <c r="F24" i="4"/>
  <c r="F23" i="4"/>
  <c r="F22" i="4"/>
  <c r="F17" i="4"/>
  <c r="F16" i="4"/>
  <c r="F15" i="4"/>
  <c r="F14" i="4"/>
  <c r="F13" i="4"/>
  <c r="F12" i="4"/>
  <c r="F11" i="4"/>
  <c r="F10" i="4"/>
  <c r="F9" i="4"/>
  <c r="F8" i="4"/>
  <c r="F7" i="4"/>
  <c r="F6" i="4"/>
  <c r="F5" i="4"/>
  <c r="F4" i="4"/>
  <c r="F3" i="4"/>
  <c r="F2" i="4"/>
  <c r="F26" i="1"/>
  <c r="F25" i="1"/>
  <c r="F24" i="1"/>
  <c r="F23" i="1"/>
  <c r="F22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<sst xmlns="http://schemas.openxmlformats.org/spreadsheetml/2006/main" count="436" uniqueCount="68">
  <si>
    <t>CATEGORIE</t>
  </si>
  <si>
    <t>RAYON</t>
  </si>
  <si>
    <t>TYPE DE MARQUE</t>
  </si>
  <si>
    <t>MARQUE</t>
  </si>
  <si>
    <t>LIBELLE PRODUIT</t>
  </si>
  <si>
    <t>CODE BARRE</t>
  </si>
  <si>
    <t>Unités vendues</t>
  </si>
  <si>
    <t>Chiffre d'affaires</t>
  </si>
  <si>
    <t>EPICERIE</t>
  </si>
  <si>
    <t>CHIPS</t>
  </si>
  <si>
    <t>NATIONALE</t>
  </si>
  <si>
    <t>LAYS</t>
  </si>
  <si>
    <t>CHIPS POULET</t>
  </si>
  <si>
    <t>CHIPS BARBECUE</t>
  </si>
  <si>
    <t xml:space="preserve">LAYS </t>
  </si>
  <si>
    <t>CHIPS NATURE</t>
  </si>
  <si>
    <t>PRINGLES</t>
  </si>
  <si>
    <t>TUILE CHIPS BARBECUE</t>
  </si>
  <si>
    <t>TUILE CHIPS VINAIGRE</t>
  </si>
  <si>
    <t>TUILE CHIPS CHEDDAR</t>
  </si>
  <si>
    <t>TUILET CHIPS POULET</t>
  </si>
  <si>
    <t>CHIPS PAPRIKA</t>
  </si>
  <si>
    <t xml:space="preserve">TANOSHI </t>
  </si>
  <si>
    <t>CHIPS JAPON</t>
  </si>
  <si>
    <t>DISTRIBUTEUR</t>
  </si>
  <si>
    <t>CARREFOUR CLASSIC</t>
  </si>
  <si>
    <t>CACAHUETE BACON</t>
  </si>
  <si>
    <t>FECULENTS</t>
  </si>
  <si>
    <t>PANZANI</t>
  </si>
  <si>
    <t>PATES 500G</t>
  </si>
  <si>
    <t>RIGATONI 500G</t>
  </si>
  <si>
    <t>COQUILLETTES 800G</t>
  </si>
  <si>
    <t>FUSILLI 500G</t>
  </si>
  <si>
    <t>COQUILLETTES 500G</t>
  </si>
  <si>
    <t>PATES 300G</t>
  </si>
  <si>
    <t>SURGELES</t>
  </si>
  <si>
    <t>PLATS &amp; TARTES SURGELES</t>
  </si>
  <si>
    <t>MCCAIN</t>
  </si>
  <si>
    <t>ORIGINAL BUNS</t>
  </si>
  <si>
    <t>NACHO CHEESE</t>
  </si>
  <si>
    <t>SURGELES LEGUMES</t>
  </si>
  <si>
    <t>DISTRIBUTEURS</t>
  </si>
  <si>
    <t>CARREFOUR SELECTION</t>
  </si>
  <si>
    <t>POELEE LEGUMES</t>
  </si>
  <si>
    <t>POELEE PAYSANNE</t>
  </si>
  <si>
    <t>POELEE THAILANDAISE</t>
  </si>
  <si>
    <t>Mois</t>
  </si>
  <si>
    <t>Janvier</t>
  </si>
  <si>
    <t>SURGELES POISSONS &amp; VIANDES</t>
  </si>
  <si>
    <t>Février</t>
  </si>
  <si>
    <t>Mars</t>
  </si>
  <si>
    <t>EMBALLAGES MENAGERS &amp; ALIMENTAIRES</t>
  </si>
  <si>
    <t>PRODUITS DE BEAUTE ADULTE</t>
  </si>
  <si>
    <t>MAISON</t>
  </si>
  <si>
    <t>PETIT DEJEUNER &amp; TARTINABLES</t>
  </si>
  <si>
    <t>PARFUMERIE</t>
  </si>
  <si>
    <t>LAIT</t>
  </si>
  <si>
    <t>SUCRE DESSERT &amp; AIDE PATISSERIE</t>
  </si>
  <si>
    <t>BISCUITERIE</t>
  </si>
  <si>
    <t>EAUX</t>
  </si>
  <si>
    <t>FROMAGES</t>
  </si>
  <si>
    <t>JUS DE FRUITS LEGUMES</t>
  </si>
  <si>
    <t>BIERES &amp; CIDRES</t>
  </si>
  <si>
    <t>SIROPS &amp; CONCENTRES</t>
  </si>
  <si>
    <t>CHOCOLAT</t>
  </si>
  <si>
    <t>SOFT DRINKS</t>
  </si>
  <si>
    <t>GLACES</t>
  </si>
  <si>
    <t>PRODUITS SOLAIRES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</si>
</sst>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" fontId="0" fillId="0" borderId="5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1" xfId="0" applyBorder="1" applyAlignment="1">
      <alignment horizontal="left"/>
    </xf>
    <xf numFmtId="4" fontId="0" fillId="0" borderId="11" xfId="0" applyNumberFormat="1" applyBorder="1" applyAlignment="1">
      <alignment horizontal="center"/>
    </xf>
    <xf numFmtId="4" fontId="0" fillId="0" borderId="12" xfId="0" applyNumberFormat="1" applyBorder="1" applyAlignment="1">
      <alignment horizontal="center"/>
    </xf>
    <xf numFmtId="0" fontId="0" fillId="0" borderId="4" xfId="0" applyBorder="1" applyAlignment="1">
      <alignment horizontal="left"/>
    </xf>
    <xf numFmtId="4" fontId="0" fillId="0" borderId="4" xfId="0" applyNumberFormat="1" applyBorder="1" applyAlignment="1">
      <alignment horizontal="center"/>
    </xf>
    <xf numFmtId="4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left"/>
    </xf>
    <xf numFmtId="4" fontId="0" fillId="0" borderId="7" xfId="0" applyNumberFormat="1" applyBorder="1" applyAlignment="1">
      <alignment horizontal="center"/>
    </xf>
    <xf numFmtId="4" fontId="0" fillId="0" borderId="9" xfId="0" applyNumberFormat="1" applyBorder="1" applyAlignment="1">
      <alignment horizontal="center"/>
    </xf>
    <xf numFmtId="4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0" fontId="0" fillId="3" borderId="6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1" fillId="3" borderId="1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15742-92F8-4FC6-BA20-946F52A516FB}">
  <dimension ref="A1:H26"/>
  <sheetViews>
    <sheetView workbookViewId="0">
      <selection activeCell="G2" sqref="G2"/>
    </sheetView>
  </sheetViews>
  <sheetFormatPr defaultColWidth="9.28515625" defaultRowHeight="15"/>
  <cols>
    <col min="1" max="1" width="11.140625" bestFit="1" customWidth="1"/>
    <col min="2" max="2" width="24.28515625" bestFit="1" customWidth="1"/>
    <col min="3" max="3" width="16.28515625" bestFit="1" customWidth="1"/>
    <col min="4" max="4" width="22.140625" bestFit="1" customWidth="1"/>
    <col min="5" max="5" width="21.5703125" bestFit="1" customWidth="1"/>
    <col min="6" max="6" width="15" bestFit="1" customWidth="1"/>
    <col min="7" max="7" width="14.42578125" bestFit="1" customWidth="1"/>
    <col min="8" max="8" width="15.7109375" bestFit="1" customWidth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3" t="s">
        <v>7</v>
      </c>
    </row>
    <row r="2" spans="1:8">
      <c r="A2" s="4" t="s">
        <v>8</v>
      </c>
      <c r="B2" s="4" t="s">
        <v>9</v>
      </c>
      <c r="C2" s="4" t="s">
        <v>10</v>
      </c>
      <c r="D2" s="4" t="s">
        <v>11</v>
      </c>
      <c r="E2" s="4" t="s">
        <v>12</v>
      </c>
      <c r="F2" s="5" t="str">
        <f>"3168930168195"</f>
        <v>3168930168195</v>
      </c>
      <c r="G2" s="4">
        <v>3</v>
      </c>
      <c r="H2" s="6">
        <v>9</v>
      </c>
    </row>
    <row r="3" spans="1:8">
      <c r="A3" s="4" t="s">
        <v>8</v>
      </c>
      <c r="B3" s="4" t="s">
        <v>9</v>
      </c>
      <c r="C3" s="4" t="s">
        <v>10</v>
      </c>
      <c r="D3" s="4" t="s">
        <v>11</v>
      </c>
      <c r="E3" s="4" t="s">
        <v>13</v>
      </c>
      <c r="F3" s="5" t="str">
        <f>"3168930168225"</f>
        <v>3168930168225</v>
      </c>
      <c r="G3" s="4">
        <v>4</v>
      </c>
      <c r="H3" s="6">
        <v>10</v>
      </c>
    </row>
    <row r="4" spans="1:8">
      <c r="A4" s="4" t="s">
        <v>8</v>
      </c>
      <c r="B4" s="4" t="s">
        <v>9</v>
      </c>
      <c r="C4" s="4" t="s">
        <v>10</v>
      </c>
      <c r="D4" s="4" t="s">
        <v>14</v>
      </c>
      <c r="E4" s="4" t="s">
        <v>15</v>
      </c>
      <c r="F4" s="5" t="str">
        <f>"3168930168041"</f>
        <v>3168930168041</v>
      </c>
      <c r="G4" s="4">
        <v>6</v>
      </c>
      <c r="H4" s="6">
        <v>15</v>
      </c>
    </row>
    <row r="5" spans="1:8">
      <c r="A5" s="4" t="s">
        <v>8</v>
      </c>
      <c r="B5" s="4" t="s">
        <v>9</v>
      </c>
      <c r="C5" s="4" t="s">
        <v>10</v>
      </c>
      <c r="D5" s="4" t="s">
        <v>16</v>
      </c>
      <c r="E5" s="4" t="s">
        <v>17</v>
      </c>
      <c r="F5" s="5" t="str">
        <f>"5053990167807"</f>
        <v>5053990167807</v>
      </c>
      <c r="G5" s="4">
        <v>3</v>
      </c>
      <c r="H5" s="6">
        <v>5</v>
      </c>
    </row>
    <row r="6" spans="1:8">
      <c r="A6" s="4" t="s">
        <v>8</v>
      </c>
      <c r="B6" s="4" t="s">
        <v>9</v>
      </c>
      <c r="C6" s="4" t="s">
        <v>10</v>
      </c>
      <c r="D6" s="4" t="s">
        <v>16</v>
      </c>
      <c r="E6" s="4" t="s">
        <v>18</v>
      </c>
      <c r="F6" s="5" t="str">
        <f>"5053990167845"</f>
        <v>5053990167845</v>
      </c>
      <c r="G6" s="4">
        <v>5</v>
      </c>
      <c r="H6" s="6">
        <v>15</v>
      </c>
    </row>
    <row r="7" spans="1:8">
      <c r="A7" s="4" t="s">
        <v>8</v>
      </c>
      <c r="B7" s="4" t="s">
        <v>9</v>
      </c>
      <c r="C7" s="4" t="s">
        <v>10</v>
      </c>
      <c r="D7" s="4" t="s">
        <v>16</v>
      </c>
      <c r="E7" s="4" t="s">
        <v>19</v>
      </c>
      <c r="F7" s="5" t="str">
        <f>"5053990167883"</f>
        <v>5053990167883</v>
      </c>
      <c r="G7" s="4">
        <v>6</v>
      </c>
      <c r="H7" s="6">
        <v>17</v>
      </c>
    </row>
    <row r="8" spans="1:8">
      <c r="A8" s="4" t="s">
        <v>8</v>
      </c>
      <c r="B8" s="4" t="s">
        <v>9</v>
      </c>
      <c r="C8" s="4" t="s">
        <v>10</v>
      </c>
      <c r="D8" s="4" t="s">
        <v>16</v>
      </c>
      <c r="E8" s="4" t="s">
        <v>20</v>
      </c>
      <c r="F8" s="5" t="str">
        <f>"5053990167913"</f>
        <v>5053990167913</v>
      </c>
      <c r="G8" s="4">
        <v>2</v>
      </c>
      <c r="H8" s="6">
        <v>4</v>
      </c>
    </row>
    <row r="9" spans="1:8">
      <c r="A9" s="4" t="s">
        <v>8</v>
      </c>
      <c r="B9" s="4" t="s">
        <v>9</v>
      </c>
      <c r="C9" s="4" t="s">
        <v>10</v>
      </c>
      <c r="D9" s="4" t="s">
        <v>16</v>
      </c>
      <c r="E9" s="4" t="s">
        <v>21</v>
      </c>
      <c r="F9" s="5" t="str">
        <f>"5053990183197"</f>
        <v>5053990183197</v>
      </c>
      <c r="G9" s="4">
        <v>1</v>
      </c>
      <c r="H9" s="6">
        <v>2</v>
      </c>
    </row>
    <row r="10" spans="1:8">
      <c r="A10" s="4" t="s">
        <v>8</v>
      </c>
      <c r="B10" s="4" t="s">
        <v>9</v>
      </c>
      <c r="C10" s="4" t="s">
        <v>10</v>
      </c>
      <c r="D10" s="4" t="s">
        <v>22</v>
      </c>
      <c r="E10" s="4" t="s">
        <v>23</v>
      </c>
      <c r="F10" s="5" t="str">
        <f>"3229820181332"</f>
        <v>3229820181332</v>
      </c>
      <c r="G10" s="4">
        <v>3</v>
      </c>
      <c r="H10" s="6">
        <v>7</v>
      </c>
    </row>
    <row r="11" spans="1:8">
      <c r="A11" s="4" t="s">
        <v>8</v>
      </c>
      <c r="B11" s="4" t="s">
        <v>9</v>
      </c>
      <c r="C11" s="4" t="s">
        <v>24</v>
      </c>
      <c r="D11" s="4" t="s">
        <v>25</v>
      </c>
      <c r="E11" s="4" t="s">
        <v>26</v>
      </c>
      <c r="F11" s="5" t="str">
        <f>"0000020996703"</f>
        <v>0000020996703</v>
      </c>
      <c r="G11" s="4">
        <v>2</v>
      </c>
      <c r="H11" s="6">
        <v>4</v>
      </c>
    </row>
    <row r="12" spans="1:8">
      <c r="A12" s="4" t="s">
        <v>8</v>
      </c>
      <c r="B12" s="4" t="s">
        <v>9</v>
      </c>
      <c r="C12" s="4" t="s">
        <v>24</v>
      </c>
      <c r="D12" s="4" t="s">
        <v>25</v>
      </c>
      <c r="E12" s="4" t="s">
        <v>26</v>
      </c>
      <c r="F12" s="5" t="str">
        <f>"4335619196773"</f>
        <v>4335619196773</v>
      </c>
      <c r="G12" s="4">
        <v>1</v>
      </c>
      <c r="H12" s="6">
        <v>2</v>
      </c>
    </row>
    <row r="13" spans="1:8">
      <c r="A13" s="4" t="s">
        <v>8</v>
      </c>
      <c r="B13" s="4" t="s">
        <v>27</v>
      </c>
      <c r="C13" s="4" t="s">
        <v>10</v>
      </c>
      <c r="D13" s="4" t="s">
        <v>28</v>
      </c>
      <c r="E13" s="4" t="s">
        <v>29</v>
      </c>
      <c r="F13" s="5" t="str">
        <f>"3038356802273"</f>
        <v>3038356802273</v>
      </c>
      <c r="G13" s="4">
        <v>10</v>
      </c>
      <c r="H13" s="6">
        <v>16</v>
      </c>
    </row>
    <row r="14" spans="1:8">
      <c r="A14" s="4" t="s">
        <v>8</v>
      </c>
      <c r="B14" s="4" t="s">
        <v>27</v>
      </c>
      <c r="C14" s="4" t="s">
        <v>10</v>
      </c>
      <c r="D14" s="4" t="s">
        <v>28</v>
      </c>
      <c r="E14" s="4" t="s">
        <v>30</v>
      </c>
      <c r="F14" s="5" t="str">
        <f>"3038359913259"</f>
        <v>3038359913259</v>
      </c>
      <c r="G14" s="4">
        <v>15</v>
      </c>
      <c r="H14" s="6">
        <v>16</v>
      </c>
    </row>
    <row r="15" spans="1:8">
      <c r="A15" s="4" t="s">
        <v>8</v>
      </c>
      <c r="B15" s="4" t="s">
        <v>27</v>
      </c>
      <c r="C15" s="4" t="s">
        <v>10</v>
      </c>
      <c r="D15" s="4" t="s">
        <v>28</v>
      </c>
      <c r="E15" s="4" t="s">
        <v>31</v>
      </c>
      <c r="F15" s="5" t="str">
        <f>"3038359911118"</f>
        <v>3038359911118</v>
      </c>
      <c r="G15" s="4">
        <v>12</v>
      </c>
      <c r="H15" s="6">
        <v>16</v>
      </c>
    </row>
    <row r="16" spans="1:8">
      <c r="A16" s="4" t="s">
        <v>8</v>
      </c>
      <c r="B16" s="4" t="s">
        <v>27</v>
      </c>
      <c r="C16" s="4" t="s">
        <v>10</v>
      </c>
      <c r="D16" s="4" t="s">
        <v>28</v>
      </c>
      <c r="E16" s="4" t="s">
        <v>32</v>
      </c>
      <c r="F16" s="5" t="str">
        <f>"3038359911248"</f>
        <v>3038359911248</v>
      </c>
      <c r="G16" s="4">
        <v>8</v>
      </c>
      <c r="H16" s="6">
        <v>12</v>
      </c>
    </row>
    <row r="17" spans="1:8">
      <c r="A17" s="4" t="s">
        <v>8</v>
      </c>
      <c r="B17" s="4" t="s">
        <v>27</v>
      </c>
      <c r="C17" s="4" t="s">
        <v>10</v>
      </c>
      <c r="D17" s="4" t="s">
        <v>28</v>
      </c>
      <c r="E17" s="4" t="s">
        <v>33</v>
      </c>
      <c r="F17" s="5" t="str">
        <f>"3038350013002"</f>
        <v>3038350013002</v>
      </c>
      <c r="G17" s="4">
        <v>5</v>
      </c>
      <c r="H17" s="6">
        <v>7</v>
      </c>
    </row>
    <row r="18" spans="1:8">
      <c r="A18" s="4" t="s">
        <v>8</v>
      </c>
      <c r="B18" s="4" t="s">
        <v>27</v>
      </c>
      <c r="C18" s="4" t="s">
        <v>24</v>
      </c>
      <c r="D18" s="4" t="s">
        <v>25</v>
      </c>
      <c r="E18" s="4" t="s">
        <v>30</v>
      </c>
      <c r="F18" s="7">
        <v>1394323928323</v>
      </c>
      <c r="G18" s="4">
        <v>3</v>
      </c>
      <c r="H18" s="6">
        <v>5</v>
      </c>
    </row>
    <row r="19" spans="1:8">
      <c r="A19" s="4" t="s">
        <v>8</v>
      </c>
      <c r="B19" s="4" t="s">
        <v>27</v>
      </c>
      <c r="C19" s="4" t="s">
        <v>24</v>
      </c>
      <c r="D19" s="4" t="s">
        <v>25</v>
      </c>
      <c r="E19" s="4" t="s">
        <v>31</v>
      </c>
      <c r="F19" s="7">
        <v>1594323932232</v>
      </c>
      <c r="G19" s="4">
        <v>18</v>
      </c>
      <c r="H19" s="6">
        <v>24</v>
      </c>
    </row>
    <row r="20" spans="1:8">
      <c r="A20" s="4" t="s">
        <v>8</v>
      </c>
      <c r="B20" s="4" t="s">
        <v>27</v>
      </c>
      <c r="C20" s="4" t="s">
        <v>24</v>
      </c>
      <c r="D20" s="4" t="s">
        <v>25</v>
      </c>
      <c r="E20" s="4" t="s">
        <v>32</v>
      </c>
      <c r="F20" s="7">
        <v>4393123932232</v>
      </c>
      <c r="G20" s="4">
        <v>17</v>
      </c>
      <c r="H20" s="6">
        <v>20</v>
      </c>
    </row>
    <row r="21" spans="1:8">
      <c r="A21" s="4" t="s">
        <v>8</v>
      </c>
      <c r="B21" s="4" t="s">
        <v>27</v>
      </c>
      <c r="C21" s="4" t="s">
        <v>24</v>
      </c>
      <c r="D21" s="4" t="s">
        <v>25</v>
      </c>
      <c r="E21" s="4" t="s">
        <v>34</v>
      </c>
      <c r="F21" s="7">
        <v>8327482789198</v>
      </c>
      <c r="G21" s="4">
        <v>15</v>
      </c>
      <c r="H21" s="6">
        <v>20</v>
      </c>
    </row>
    <row r="22" spans="1:8">
      <c r="A22" s="4" t="s">
        <v>35</v>
      </c>
      <c r="B22" s="4" t="s">
        <v>36</v>
      </c>
      <c r="C22" s="4" t="s">
        <v>10</v>
      </c>
      <c r="D22" s="4" t="s">
        <v>37</v>
      </c>
      <c r="E22" s="4" t="s">
        <v>38</v>
      </c>
      <c r="F22" s="5" t="str">
        <f>"8710438105612"</f>
        <v>8710438105612</v>
      </c>
      <c r="G22" s="4">
        <v>2</v>
      </c>
      <c r="H22" s="6">
        <v>5</v>
      </c>
    </row>
    <row r="23" spans="1:8">
      <c r="A23" s="4" t="s">
        <v>35</v>
      </c>
      <c r="B23" s="4" t="s">
        <v>36</v>
      </c>
      <c r="C23" s="4" t="s">
        <v>10</v>
      </c>
      <c r="D23" s="4" t="s">
        <v>37</v>
      </c>
      <c r="E23" s="4" t="s">
        <v>39</v>
      </c>
      <c r="F23" s="5" t="str">
        <f>"8710438121544"</f>
        <v>8710438121544</v>
      </c>
      <c r="G23" s="4">
        <v>5</v>
      </c>
      <c r="H23" s="6">
        <v>10</v>
      </c>
    </row>
    <row r="24" spans="1:8">
      <c r="A24" s="4" t="s">
        <v>35</v>
      </c>
      <c r="B24" s="4" t="s">
        <v>40</v>
      </c>
      <c r="C24" s="4" t="s">
        <v>41</v>
      </c>
      <c r="D24" s="4" t="s">
        <v>42</v>
      </c>
      <c r="E24" s="4" t="s">
        <v>43</v>
      </c>
      <c r="F24" s="5" t="str">
        <f>"1056423136538"</f>
        <v>1056423136538</v>
      </c>
      <c r="G24" s="4">
        <v>4</v>
      </c>
      <c r="H24" s="6">
        <v>12</v>
      </c>
    </row>
    <row r="25" spans="1:8">
      <c r="A25" s="4" t="s">
        <v>35</v>
      </c>
      <c r="B25" s="4" t="s">
        <v>40</v>
      </c>
      <c r="C25" s="4" t="s">
        <v>41</v>
      </c>
      <c r="D25" s="4" t="s">
        <v>42</v>
      </c>
      <c r="E25" s="4" t="s">
        <v>44</v>
      </c>
      <c r="F25" s="5" t="str">
        <f>"1056489123659"</f>
        <v>1056489123659</v>
      </c>
      <c r="G25" s="4">
        <v>5</v>
      </c>
      <c r="H25" s="6">
        <v>15</v>
      </c>
    </row>
    <row r="26" spans="1:8">
      <c r="A26" s="8" t="s">
        <v>35</v>
      </c>
      <c r="B26" s="8" t="s">
        <v>40</v>
      </c>
      <c r="C26" s="8" t="s">
        <v>41</v>
      </c>
      <c r="D26" s="8" t="s">
        <v>42</v>
      </c>
      <c r="E26" s="8" t="s">
        <v>45</v>
      </c>
      <c r="F26" s="9" t="str">
        <f>"1056349727248"</f>
        <v>1056349727248</v>
      </c>
      <c r="G26" s="8">
        <v>6</v>
      </c>
      <c r="H26" s="10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3112B-F658-4270-A526-D4BEF6FD1D3D}">
  <dimension ref="A1:H26"/>
  <sheetViews>
    <sheetView workbookViewId="0">
      <selection activeCell="H26" sqref="H26"/>
    </sheetView>
  </sheetViews>
  <sheetFormatPr defaultColWidth="9.28515625" defaultRowHeight="15"/>
  <cols>
    <col min="1" max="1" width="11.140625" bestFit="1" customWidth="1"/>
    <col min="2" max="2" width="24.28515625" bestFit="1" customWidth="1"/>
    <col min="3" max="3" width="16.28515625" bestFit="1" customWidth="1"/>
    <col min="4" max="4" width="22.140625" bestFit="1" customWidth="1"/>
    <col min="5" max="5" width="21.5703125" bestFit="1" customWidth="1"/>
    <col min="6" max="6" width="15" bestFit="1" customWidth="1"/>
    <col min="7" max="7" width="14.42578125" bestFit="1" customWidth="1"/>
    <col min="8" max="8" width="15.7109375" bestFit="1" customWidth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3" t="s">
        <v>7</v>
      </c>
    </row>
    <row r="2" spans="1:8">
      <c r="A2" s="4" t="s">
        <v>8</v>
      </c>
      <c r="B2" s="4" t="s">
        <v>9</v>
      </c>
      <c r="C2" s="4" t="s">
        <v>10</v>
      </c>
      <c r="D2" s="4" t="s">
        <v>11</v>
      </c>
      <c r="E2" s="4" t="s">
        <v>12</v>
      </c>
      <c r="F2" s="5" t="str">
        <f>"3168930168195"</f>
        <v>3168930168195</v>
      </c>
      <c r="G2" s="4">
        <v>4</v>
      </c>
      <c r="H2" s="6">
        <v>9</v>
      </c>
    </row>
    <row r="3" spans="1:8">
      <c r="A3" s="4" t="s">
        <v>8</v>
      </c>
      <c r="B3" s="4" t="s">
        <v>9</v>
      </c>
      <c r="C3" s="4" t="s">
        <v>10</v>
      </c>
      <c r="D3" s="4" t="s">
        <v>11</v>
      </c>
      <c r="E3" s="4" t="s">
        <v>13</v>
      </c>
      <c r="F3" s="5" t="str">
        <f>"3168930168225"</f>
        <v>3168930168225</v>
      </c>
      <c r="G3" s="4">
        <v>5</v>
      </c>
      <c r="H3" s="6">
        <v>4</v>
      </c>
    </row>
    <row r="4" spans="1:8">
      <c r="A4" s="4" t="s">
        <v>8</v>
      </c>
      <c r="B4" s="4" t="s">
        <v>9</v>
      </c>
      <c r="C4" s="4" t="s">
        <v>10</v>
      </c>
      <c r="D4" s="4" t="s">
        <v>14</v>
      </c>
      <c r="E4" s="4" t="s">
        <v>15</v>
      </c>
      <c r="F4" s="5" t="str">
        <f>"3168930168041"</f>
        <v>3168930168041</v>
      </c>
      <c r="G4" s="4">
        <v>7</v>
      </c>
      <c r="H4" s="6">
        <v>15</v>
      </c>
    </row>
    <row r="5" spans="1:8">
      <c r="A5" s="4" t="s">
        <v>8</v>
      </c>
      <c r="B5" s="4" t="s">
        <v>9</v>
      </c>
      <c r="C5" s="4" t="s">
        <v>10</v>
      </c>
      <c r="D5" s="4" t="s">
        <v>16</v>
      </c>
      <c r="E5" s="4" t="s">
        <v>17</v>
      </c>
      <c r="F5" s="5" t="str">
        <f>"5053990167807"</f>
        <v>5053990167807</v>
      </c>
      <c r="G5" s="4">
        <v>1</v>
      </c>
      <c r="H5" s="6">
        <v>31</v>
      </c>
    </row>
    <row r="6" spans="1:8">
      <c r="A6" s="4" t="s">
        <v>8</v>
      </c>
      <c r="B6" s="4" t="s">
        <v>9</v>
      </c>
      <c r="C6" s="4" t="s">
        <v>10</v>
      </c>
      <c r="D6" s="4" t="s">
        <v>16</v>
      </c>
      <c r="E6" s="4" t="s">
        <v>18</v>
      </c>
      <c r="F6" s="5" t="str">
        <f>"5053990167845"</f>
        <v>5053990167845</v>
      </c>
      <c r="G6" s="4">
        <v>5</v>
      </c>
      <c r="H6" s="6">
        <v>15</v>
      </c>
    </row>
    <row r="7" spans="1:8">
      <c r="A7" s="4" t="s">
        <v>8</v>
      </c>
      <c r="B7" s="4" t="s">
        <v>9</v>
      </c>
      <c r="C7" s="4" t="s">
        <v>10</v>
      </c>
      <c r="D7" s="4" t="s">
        <v>16</v>
      </c>
      <c r="E7" s="4" t="s">
        <v>19</v>
      </c>
      <c r="F7" s="5" t="str">
        <f>"5053990167883"</f>
        <v>5053990167883</v>
      </c>
      <c r="G7" s="4">
        <v>3</v>
      </c>
      <c r="H7" s="6">
        <v>1</v>
      </c>
    </row>
    <row r="8" spans="1:8">
      <c r="A8" s="4" t="s">
        <v>8</v>
      </c>
      <c r="B8" s="4" t="s">
        <v>9</v>
      </c>
      <c r="C8" s="4" t="s">
        <v>10</v>
      </c>
      <c r="D8" s="4" t="s">
        <v>16</v>
      </c>
      <c r="E8" s="4" t="s">
        <v>20</v>
      </c>
      <c r="F8" s="5" t="str">
        <f>"5053990167913"</f>
        <v>5053990167913</v>
      </c>
      <c r="G8" s="4">
        <v>2</v>
      </c>
      <c r="H8" s="6">
        <v>4</v>
      </c>
    </row>
    <row r="9" spans="1:8">
      <c r="A9" s="4" t="s">
        <v>8</v>
      </c>
      <c r="B9" s="4" t="s">
        <v>9</v>
      </c>
      <c r="C9" s="4" t="s">
        <v>10</v>
      </c>
      <c r="D9" s="4" t="s">
        <v>16</v>
      </c>
      <c r="E9" s="4" t="s">
        <v>21</v>
      </c>
      <c r="F9" s="5" t="str">
        <f>"5053990183197"</f>
        <v>5053990183197</v>
      </c>
      <c r="G9" s="4">
        <v>5</v>
      </c>
      <c r="H9" s="6">
        <v>2</v>
      </c>
    </row>
    <row r="10" spans="1:8">
      <c r="A10" s="4" t="s">
        <v>8</v>
      </c>
      <c r="B10" s="4" t="s">
        <v>9</v>
      </c>
      <c r="C10" s="4" t="s">
        <v>10</v>
      </c>
      <c r="D10" s="4" t="s">
        <v>22</v>
      </c>
      <c r="E10" s="4" t="s">
        <v>23</v>
      </c>
      <c r="F10" s="5" t="str">
        <f>"3229820181332"</f>
        <v>3229820181332</v>
      </c>
      <c r="G10" s="4">
        <v>3</v>
      </c>
      <c r="H10" s="6">
        <v>7</v>
      </c>
    </row>
    <row r="11" spans="1:8">
      <c r="A11" s="4" t="s">
        <v>8</v>
      </c>
      <c r="B11" s="4" t="s">
        <v>9</v>
      </c>
      <c r="C11" s="4" t="s">
        <v>24</v>
      </c>
      <c r="D11" s="4" t="s">
        <v>25</v>
      </c>
      <c r="E11" s="4" t="s">
        <v>26</v>
      </c>
      <c r="F11" s="5" t="str">
        <f>"0000020996703"</f>
        <v>0000020996703</v>
      </c>
      <c r="G11" s="4">
        <v>2</v>
      </c>
      <c r="H11" s="6">
        <v>1</v>
      </c>
    </row>
    <row r="12" spans="1:8">
      <c r="A12" s="4" t="s">
        <v>8</v>
      </c>
      <c r="B12" s="4" t="s">
        <v>9</v>
      </c>
      <c r="C12" s="4" t="s">
        <v>24</v>
      </c>
      <c r="D12" s="4" t="s">
        <v>25</v>
      </c>
      <c r="E12" s="4" t="s">
        <v>26</v>
      </c>
      <c r="F12" s="5" t="str">
        <f>"4335619196773"</f>
        <v>4335619196773</v>
      </c>
      <c r="G12" s="4">
        <v>32</v>
      </c>
      <c r="H12" s="6">
        <v>2</v>
      </c>
    </row>
    <row r="13" spans="1:8">
      <c r="A13" s="4" t="s">
        <v>8</v>
      </c>
      <c r="B13" s="4" t="s">
        <v>27</v>
      </c>
      <c r="C13" s="4" t="s">
        <v>10</v>
      </c>
      <c r="D13" s="4" t="s">
        <v>28</v>
      </c>
      <c r="E13" s="4" t="s">
        <v>29</v>
      </c>
      <c r="F13" s="5" t="str">
        <f>"3038356802273"</f>
        <v>3038356802273</v>
      </c>
      <c r="G13" s="4">
        <v>10</v>
      </c>
      <c r="H13" s="6">
        <v>16</v>
      </c>
    </row>
    <row r="14" spans="1:8">
      <c r="A14" s="4" t="s">
        <v>8</v>
      </c>
      <c r="B14" s="4" t="s">
        <v>27</v>
      </c>
      <c r="C14" s="4" t="s">
        <v>10</v>
      </c>
      <c r="D14" s="4" t="s">
        <v>28</v>
      </c>
      <c r="E14" s="4" t="s">
        <v>30</v>
      </c>
      <c r="F14" s="5" t="str">
        <f>"3038359913259"</f>
        <v>3038359913259</v>
      </c>
      <c r="G14" s="4">
        <v>23</v>
      </c>
      <c r="H14" s="6">
        <v>1</v>
      </c>
    </row>
    <row r="15" spans="1:8">
      <c r="A15" s="4" t="s">
        <v>8</v>
      </c>
      <c r="B15" s="4" t="s">
        <v>27</v>
      </c>
      <c r="C15" s="4" t="s">
        <v>10</v>
      </c>
      <c r="D15" s="4" t="s">
        <v>28</v>
      </c>
      <c r="E15" s="4" t="s">
        <v>31</v>
      </c>
      <c r="F15" s="5" t="str">
        <f>"3038359911118"</f>
        <v>3038359911118</v>
      </c>
      <c r="G15" s="4">
        <v>12</v>
      </c>
      <c r="H15" s="6">
        <v>42</v>
      </c>
    </row>
    <row r="16" spans="1:8">
      <c r="A16" s="4" t="s">
        <v>8</v>
      </c>
      <c r="B16" s="4" t="s">
        <v>27</v>
      </c>
      <c r="C16" s="4" t="s">
        <v>10</v>
      </c>
      <c r="D16" s="4" t="s">
        <v>28</v>
      </c>
      <c r="E16" s="4" t="s">
        <v>32</v>
      </c>
      <c r="F16" s="5" t="str">
        <f>"3038359911248"</f>
        <v>3038359911248</v>
      </c>
      <c r="G16" s="4">
        <v>1</v>
      </c>
      <c r="H16" s="6">
        <v>34</v>
      </c>
    </row>
    <row r="17" spans="1:8">
      <c r="A17" s="4" t="s">
        <v>8</v>
      </c>
      <c r="B17" s="4" t="s">
        <v>27</v>
      </c>
      <c r="C17" s="4" t="s">
        <v>10</v>
      </c>
      <c r="D17" s="4" t="s">
        <v>28</v>
      </c>
      <c r="E17" s="4" t="s">
        <v>33</v>
      </c>
      <c r="F17" s="5" t="str">
        <f>"3038350013002"</f>
        <v>3038350013002</v>
      </c>
      <c r="G17" s="4">
        <v>5</v>
      </c>
      <c r="H17" s="6">
        <v>7</v>
      </c>
    </row>
    <row r="18" spans="1:8">
      <c r="A18" s="4" t="s">
        <v>8</v>
      </c>
      <c r="B18" s="4" t="s">
        <v>27</v>
      </c>
      <c r="C18" s="4" t="s">
        <v>24</v>
      </c>
      <c r="D18" s="4" t="s">
        <v>25</v>
      </c>
      <c r="E18" s="4" t="s">
        <v>30</v>
      </c>
      <c r="F18" s="7">
        <v>1394323928323</v>
      </c>
      <c r="G18" s="4">
        <v>3</v>
      </c>
      <c r="H18" s="6">
        <v>324</v>
      </c>
    </row>
    <row r="19" spans="1:8">
      <c r="A19" s="4" t="s">
        <v>8</v>
      </c>
      <c r="B19" s="4" t="s">
        <v>27</v>
      </c>
      <c r="C19" s="4" t="s">
        <v>24</v>
      </c>
      <c r="D19" s="4" t="s">
        <v>25</v>
      </c>
      <c r="E19" s="4" t="s">
        <v>31</v>
      </c>
      <c r="F19" s="7">
        <v>1594323932232</v>
      </c>
      <c r="G19" s="4">
        <v>18</v>
      </c>
      <c r="H19" s="6">
        <v>24</v>
      </c>
    </row>
    <row r="20" spans="1:8">
      <c r="A20" s="4" t="s">
        <v>8</v>
      </c>
      <c r="B20" s="4" t="s">
        <v>27</v>
      </c>
      <c r="C20" s="4" t="s">
        <v>24</v>
      </c>
      <c r="D20" s="4" t="s">
        <v>25</v>
      </c>
      <c r="E20" s="4" t="s">
        <v>32</v>
      </c>
      <c r="F20" s="7">
        <v>4393123932232</v>
      </c>
      <c r="G20" s="4">
        <v>143</v>
      </c>
      <c r="H20" s="6">
        <v>20</v>
      </c>
    </row>
    <row r="21" spans="1:8">
      <c r="A21" s="4" t="s">
        <v>8</v>
      </c>
      <c r="B21" s="4" t="s">
        <v>27</v>
      </c>
      <c r="C21" s="4" t="s">
        <v>24</v>
      </c>
      <c r="D21" s="4" t="s">
        <v>25</v>
      </c>
      <c r="E21" s="4" t="s">
        <v>34</v>
      </c>
      <c r="F21" s="7">
        <v>8327482789198</v>
      </c>
      <c r="G21" s="4">
        <v>5</v>
      </c>
      <c r="H21" s="6">
        <v>20</v>
      </c>
    </row>
    <row r="22" spans="1:8">
      <c r="A22" s="4" t="s">
        <v>35</v>
      </c>
      <c r="B22" s="4" t="s">
        <v>36</v>
      </c>
      <c r="C22" s="4" t="s">
        <v>10</v>
      </c>
      <c r="D22" s="4" t="s">
        <v>37</v>
      </c>
      <c r="E22" s="4" t="s">
        <v>38</v>
      </c>
      <c r="F22" s="5" t="str">
        <f>"8710438105612"</f>
        <v>8710438105612</v>
      </c>
      <c r="G22" s="4">
        <v>2</v>
      </c>
      <c r="H22" s="6">
        <v>5</v>
      </c>
    </row>
    <row r="23" spans="1:8">
      <c r="A23" s="4" t="s">
        <v>35</v>
      </c>
      <c r="B23" s="4" t="s">
        <v>36</v>
      </c>
      <c r="C23" s="4" t="s">
        <v>10</v>
      </c>
      <c r="D23" s="4" t="s">
        <v>37</v>
      </c>
      <c r="E23" s="4" t="s">
        <v>39</v>
      </c>
      <c r="F23" s="5" t="str">
        <f>"8710438121544"</f>
        <v>8710438121544</v>
      </c>
      <c r="G23" s="4">
        <v>5</v>
      </c>
      <c r="H23" s="6">
        <v>12</v>
      </c>
    </row>
    <row r="24" spans="1:8">
      <c r="A24" s="4" t="s">
        <v>35</v>
      </c>
      <c r="B24" s="4" t="s">
        <v>40</v>
      </c>
      <c r="C24" s="4" t="s">
        <v>41</v>
      </c>
      <c r="D24" s="4" t="s">
        <v>42</v>
      </c>
      <c r="E24" s="4" t="s">
        <v>43</v>
      </c>
      <c r="F24" s="5" t="str">
        <f>"1056423136538"</f>
        <v>1056423136538</v>
      </c>
      <c r="G24" s="4">
        <v>12</v>
      </c>
      <c r="H24" s="6">
        <v>2</v>
      </c>
    </row>
    <row r="25" spans="1:8">
      <c r="A25" s="4" t="s">
        <v>35</v>
      </c>
      <c r="B25" s="4" t="s">
        <v>40</v>
      </c>
      <c r="C25" s="4" t="s">
        <v>41</v>
      </c>
      <c r="D25" s="4" t="s">
        <v>42</v>
      </c>
      <c r="E25" s="4" t="s">
        <v>44</v>
      </c>
      <c r="F25" s="5" t="str">
        <f>"1056489123659"</f>
        <v>1056489123659</v>
      </c>
      <c r="G25" s="4">
        <v>5</v>
      </c>
      <c r="H25" s="6">
        <v>54</v>
      </c>
    </row>
    <row r="26" spans="1:8">
      <c r="A26" s="8" t="s">
        <v>35</v>
      </c>
      <c r="B26" s="8" t="s">
        <v>40</v>
      </c>
      <c r="C26" s="8" t="s">
        <v>41</v>
      </c>
      <c r="D26" s="8" t="s">
        <v>42</v>
      </c>
      <c r="E26" s="8" t="s">
        <v>45</v>
      </c>
      <c r="F26" s="9" t="str">
        <f>"1056349727248"</f>
        <v>1056349727248</v>
      </c>
      <c r="G26" s="8">
        <v>6</v>
      </c>
      <c r="H26" s="10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6"/>
  <sheetViews>
    <sheetView workbookViewId="0">
      <selection activeCell="G12" sqref="G12"/>
    </sheetView>
  </sheetViews>
  <sheetFormatPr defaultColWidth="9.28515625" defaultRowHeight="15"/>
  <cols>
    <col min="1" max="1" width="11.140625" bestFit="1" customWidth="1"/>
    <col min="2" max="2" width="24.28515625" bestFit="1" customWidth="1"/>
    <col min="3" max="3" width="16.28515625" bestFit="1" customWidth="1"/>
    <col min="4" max="4" width="22.140625" bestFit="1" customWidth="1"/>
    <col min="5" max="5" width="21.5703125" bestFit="1" customWidth="1"/>
    <col min="6" max="6" width="15" bestFit="1" customWidth="1"/>
    <col min="7" max="7" width="14.42578125" bestFit="1" customWidth="1"/>
    <col min="8" max="8" width="15.7109375" bestFit="1" customWidth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3" t="s">
        <v>7</v>
      </c>
    </row>
    <row r="2" spans="1:8">
      <c r="A2" s="4" t="s">
        <v>8</v>
      </c>
      <c r="B2" s="4" t="s">
        <v>9</v>
      </c>
      <c r="C2" s="4" t="s">
        <v>10</v>
      </c>
      <c r="D2" s="4" t="s">
        <v>11</v>
      </c>
      <c r="E2" s="4" t="s">
        <v>12</v>
      </c>
      <c r="F2" s="5" t="str">
        <f>"3168930168195"</f>
        <v>3168930168195</v>
      </c>
      <c r="G2" s="4">
        <v>44</v>
      </c>
      <c r="H2" s="6">
        <v>32</v>
      </c>
    </row>
    <row r="3" spans="1:8">
      <c r="A3" s="4" t="s">
        <v>8</v>
      </c>
      <c r="B3" s="4" t="s">
        <v>9</v>
      </c>
      <c r="C3" s="4" t="s">
        <v>10</v>
      </c>
      <c r="D3" s="4" t="s">
        <v>11</v>
      </c>
      <c r="E3" s="4" t="s">
        <v>13</v>
      </c>
      <c r="F3" s="5" t="str">
        <f>"3168930168225"</f>
        <v>3168930168225</v>
      </c>
      <c r="G3" s="4">
        <v>32</v>
      </c>
      <c r="H3" s="6">
        <v>1</v>
      </c>
    </row>
    <row r="4" spans="1:8">
      <c r="A4" s="4" t="s">
        <v>8</v>
      </c>
      <c r="B4" s="4" t="s">
        <v>9</v>
      </c>
      <c r="C4" s="4" t="s">
        <v>10</v>
      </c>
      <c r="D4" s="4" t="s">
        <v>14</v>
      </c>
      <c r="E4" s="4" t="s">
        <v>15</v>
      </c>
      <c r="F4" s="5" t="str">
        <f>"3168930168041"</f>
        <v>3168930168041</v>
      </c>
      <c r="G4" s="4">
        <v>6</v>
      </c>
      <c r="H4" s="6">
        <v>12</v>
      </c>
    </row>
    <row r="5" spans="1:8">
      <c r="A5" s="4" t="s">
        <v>8</v>
      </c>
      <c r="B5" s="4" t="s">
        <v>9</v>
      </c>
      <c r="C5" s="4" t="s">
        <v>10</v>
      </c>
      <c r="D5" s="4" t="s">
        <v>16</v>
      </c>
      <c r="E5" s="4" t="s">
        <v>17</v>
      </c>
      <c r="F5" s="5" t="str">
        <f>"5053990167807"</f>
        <v>5053990167807</v>
      </c>
      <c r="G5" s="4">
        <v>3</v>
      </c>
      <c r="H5" s="6">
        <v>4</v>
      </c>
    </row>
    <row r="6" spans="1:8">
      <c r="A6" s="4" t="s">
        <v>8</v>
      </c>
      <c r="B6" s="4" t="s">
        <v>9</v>
      </c>
      <c r="C6" s="4" t="s">
        <v>10</v>
      </c>
      <c r="D6" s="4" t="s">
        <v>16</v>
      </c>
      <c r="E6" s="4" t="s">
        <v>18</v>
      </c>
      <c r="F6" s="5" t="str">
        <f>"5053990167845"</f>
        <v>5053990167845</v>
      </c>
      <c r="G6" s="4">
        <v>5</v>
      </c>
      <c r="H6" s="6">
        <v>15</v>
      </c>
    </row>
    <row r="7" spans="1:8">
      <c r="A7" s="4" t="s">
        <v>8</v>
      </c>
      <c r="B7" s="4" t="s">
        <v>9</v>
      </c>
      <c r="C7" s="4" t="s">
        <v>10</v>
      </c>
      <c r="D7" s="4" t="s">
        <v>16</v>
      </c>
      <c r="E7" s="4" t="s">
        <v>19</v>
      </c>
      <c r="F7" s="5" t="str">
        <f>"5053990167883"</f>
        <v>5053990167883</v>
      </c>
      <c r="G7" s="4">
        <v>11</v>
      </c>
      <c r="H7" s="6">
        <v>32</v>
      </c>
    </row>
    <row r="8" spans="1:8">
      <c r="A8" s="4" t="s">
        <v>8</v>
      </c>
      <c r="B8" s="4" t="s">
        <v>9</v>
      </c>
      <c r="C8" s="4" t="s">
        <v>10</v>
      </c>
      <c r="D8" s="4" t="s">
        <v>16</v>
      </c>
      <c r="E8" s="4" t="s">
        <v>20</v>
      </c>
      <c r="F8" s="5" t="str">
        <f>"5053990167913"</f>
        <v>5053990167913</v>
      </c>
      <c r="G8" s="4">
        <v>1</v>
      </c>
      <c r="H8" s="6">
        <v>1</v>
      </c>
    </row>
    <row r="9" spans="1:8">
      <c r="A9" s="4" t="s">
        <v>8</v>
      </c>
      <c r="B9" s="4" t="s">
        <v>9</v>
      </c>
      <c r="C9" s="4" t="s">
        <v>10</v>
      </c>
      <c r="D9" s="4" t="s">
        <v>16</v>
      </c>
      <c r="E9" s="4" t="s">
        <v>21</v>
      </c>
      <c r="F9" s="5" t="str">
        <f>"5053990183197"</f>
        <v>5053990183197</v>
      </c>
      <c r="G9" s="4">
        <v>7</v>
      </c>
      <c r="H9" s="6">
        <v>2</v>
      </c>
    </row>
    <row r="10" spans="1:8">
      <c r="A10" s="4" t="s">
        <v>8</v>
      </c>
      <c r="B10" s="4" t="s">
        <v>9</v>
      </c>
      <c r="C10" s="4" t="s">
        <v>10</v>
      </c>
      <c r="D10" s="4" t="s">
        <v>22</v>
      </c>
      <c r="E10" s="4" t="s">
        <v>23</v>
      </c>
      <c r="F10" s="5" t="str">
        <f>"3229820181332"</f>
        <v>3229820181332</v>
      </c>
      <c r="G10" s="4">
        <v>4</v>
      </c>
      <c r="H10" s="6">
        <v>4</v>
      </c>
    </row>
    <row r="11" spans="1:8">
      <c r="A11" s="4" t="s">
        <v>8</v>
      </c>
      <c r="B11" s="4" t="s">
        <v>9</v>
      </c>
      <c r="C11" s="4" t="s">
        <v>24</v>
      </c>
      <c r="D11" s="4" t="s">
        <v>25</v>
      </c>
      <c r="E11" s="4" t="s">
        <v>26</v>
      </c>
      <c r="F11" s="5" t="str">
        <f>"0000020996703"</f>
        <v>0000020996703</v>
      </c>
      <c r="G11" s="4">
        <v>2</v>
      </c>
      <c r="H11" s="6">
        <v>4</v>
      </c>
    </row>
    <row r="12" spans="1:8">
      <c r="A12" s="4" t="s">
        <v>8</v>
      </c>
      <c r="B12" s="4" t="s">
        <v>9</v>
      </c>
      <c r="C12" s="4" t="s">
        <v>24</v>
      </c>
      <c r="D12" s="4" t="s">
        <v>25</v>
      </c>
      <c r="E12" s="4" t="s">
        <v>26</v>
      </c>
      <c r="F12" s="5" t="str">
        <f>"4335619196773"</f>
        <v>4335619196773</v>
      </c>
      <c r="G12" s="4">
        <v>23</v>
      </c>
      <c r="H12" s="6">
        <v>21</v>
      </c>
    </row>
    <row r="13" spans="1:8">
      <c r="A13" s="4" t="s">
        <v>8</v>
      </c>
      <c r="B13" s="4" t="s">
        <v>27</v>
      </c>
      <c r="C13" s="4" t="s">
        <v>10</v>
      </c>
      <c r="D13" s="4" t="s">
        <v>28</v>
      </c>
      <c r="E13" s="4" t="s">
        <v>29</v>
      </c>
      <c r="F13" s="5" t="str">
        <f>"3038356802273"</f>
        <v>3038356802273</v>
      </c>
      <c r="G13" s="4">
        <v>10</v>
      </c>
      <c r="H13" s="6">
        <v>2</v>
      </c>
    </row>
    <row r="14" spans="1:8">
      <c r="A14" s="4" t="s">
        <v>8</v>
      </c>
      <c r="B14" s="4" t="s">
        <v>27</v>
      </c>
      <c r="C14" s="4" t="s">
        <v>10</v>
      </c>
      <c r="D14" s="4" t="s">
        <v>28</v>
      </c>
      <c r="E14" s="4" t="s">
        <v>30</v>
      </c>
      <c r="F14" s="5" t="str">
        <f>"3038359913259"</f>
        <v>3038359913259</v>
      </c>
      <c r="G14" s="4">
        <v>213</v>
      </c>
      <c r="H14" s="6">
        <v>16</v>
      </c>
    </row>
    <row r="15" spans="1:8">
      <c r="A15" s="4" t="s">
        <v>8</v>
      </c>
      <c r="B15" s="4" t="s">
        <v>27</v>
      </c>
      <c r="C15" s="4" t="s">
        <v>10</v>
      </c>
      <c r="D15" s="4" t="s">
        <v>28</v>
      </c>
      <c r="E15" s="4" t="s">
        <v>31</v>
      </c>
      <c r="F15" s="5" t="str">
        <f>"3038359911118"</f>
        <v>3038359911118</v>
      </c>
      <c r="G15" s="4">
        <v>12</v>
      </c>
      <c r="H15" s="6">
        <v>21</v>
      </c>
    </row>
    <row r="16" spans="1:8">
      <c r="A16" s="4" t="s">
        <v>8</v>
      </c>
      <c r="B16" s="4" t="s">
        <v>27</v>
      </c>
      <c r="C16" s="4" t="s">
        <v>10</v>
      </c>
      <c r="D16" s="4" t="s">
        <v>28</v>
      </c>
      <c r="E16" s="4" t="s">
        <v>32</v>
      </c>
      <c r="F16" s="5" t="str">
        <f>"3038359911248"</f>
        <v>3038359911248</v>
      </c>
      <c r="G16" s="4">
        <v>88</v>
      </c>
      <c r="H16" s="6">
        <v>12</v>
      </c>
    </row>
    <row r="17" spans="1:8">
      <c r="A17" s="4" t="s">
        <v>8</v>
      </c>
      <c r="B17" s="4" t="s">
        <v>27</v>
      </c>
      <c r="C17" s="4" t="s">
        <v>10</v>
      </c>
      <c r="D17" s="4" t="s">
        <v>28</v>
      </c>
      <c r="E17" s="4" t="s">
        <v>33</v>
      </c>
      <c r="F17" s="5" t="str">
        <f>"3038350013002"</f>
        <v>3038350013002</v>
      </c>
      <c r="G17" s="4">
        <v>7</v>
      </c>
      <c r="H17" s="6">
        <v>1</v>
      </c>
    </row>
    <row r="18" spans="1:8">
      <c r="A18" s="4" t="s">
        <v>8</v>
      </c>
      <c r="B18" s="4" t="s">
        <v>27</v>
      </c>
      <c r="C18" s="4" t="s">
        <v>24</v>
      </c>
      <c r="D18" s="4" t="s">
        <v>25</v>
      </c>
      <c r="E18" s="4" t="s">
        <v>30</v>
      </c>
      <c r="F18" s="7">
        <v>1394323928323</v>
      </c>
      <c r="G18" s="4">
        <v>7</v>
      </c>
      <c r="H18" s="6">
        <v>5</v>
      </c>
    </row>
    <row r="19" spans="1:8">
      <c r="A19" s="4" t="s">
        <v>8</v>
      </c>
      <c r="B19" s="4" t="s">
        <v>27</v>
      </c>
      <c r="C19" s="4" t="s">
        <v>24</v>
      </c>
      <c r="D19" s="4" t="s">
        <v>25</v>
      </c>
      <c r="E19" s="4" t="s">
        <v>31</v>
      </c>
      <c r="F19" s="7">
        <v>1594323932232</v>
      </c>
      <c r="G19" s="4">
        <v>18</v>
      </c>
      <c r="H19" s="6">
        <v>24</v>
      </c>
    </row>
    <row r="20" spans="1:8">
      <c r="A20" s="4" t="s">
        <v>8</v>
      </c>
      <c r="B20" s="4" t="s">
        <v>27</v>
      </c>
      <c r="C20" s="4" t="s">
        <v>24</v>
      </c>
      <c r="D20" s="4" t="s">
        <v>25</v>
      </c>
      <c r="E20" s="4" t="s">
        <v>32</v>
      </c>
      <c r="F20" s="7">
        <v>4393123932232</v>
      </c>
      <c r="G20" s="4">
        <v>12</v>
      </c>
      <c r="H20" s="6">
        <v>31</v>
      </c>
    </row>
    <row r="21" spans="1:8">
      <c r="A21" s="4" t="s">
        <v>8</v>
      </c>
      <c r="B21" s="4" t="s">
        <v>27</v>
      </c>
      <c r="C21" s="4" t="s">
        <v>24</v>
      </c>
      <c r="D21" s="4" t="s">
        <v>25</v>
      </c>
      <c r="E21" s="4" t="s">
        <v>34</v>
      </c>
      <c r="F21" s="7">
        <v>8327482789198</v>
      </c>
      <c r="G21" s="4">
        <v>15</v>
      </c>
      <c r="H21" s="6">
        <v>20</v>
      </c>
    </row>
    <row r="22" spans="1:8">
      <c r="A22" s="4" t="s">
        <v>35</v>
      </c>
      <c r="B22" s="4" t="s">
        <v>36</v>
      </c>
      <c r="C22" s="4" t="s">
        <v>10</v>
      </c>
      <c r="D22" s="4" t="s">
        <v>37</v>
      </c>
      <c r="E22" s="4" t="s">
        <v>38</v>
      </c>
      <c r="F22" s="5" t="str">
        <f>"8710438105612"</f>
        <v>8710438105612</v>
      </c>
      <c r="G22" s="4">
        <v>2</v>
      </c>
      <c r="H22" s="6">
        <v>5</v>
      </c>
    </row>
    <row r="23" spans="1:8">
      <c r="A23" s="4" t="s">
        <v>35</v>
      </c>
      <c r="B23" s="4" t="s">
        <v>36</v>
      </c>
      <c r="C23" s="4" t="s">
        <v>10</v>
      </c>
      <c r="D23" s="4" t="s">
        <v>37</v>
      </c>
      <c r="E23" s="4" t="s">
        <v>39</v>
      </c>
      <c r="F23" s="5" t="str">
        <f>"8710438121544"</f>
        <v>8710438121544</v>
      </c>
      <c r="G23" s="4">
        <v>521</v>
      </c>
      <c r="H23" s="6">
        <v>3</v>
      </c>
    </row>
    <row r="24" spans="1:8">
      <c r="A24" s="4" t="s">
        <v>35</v>
      </c>
      <c r="B24" s="4" t="s">
        <v>40</v>
      </c>
      <c r="C24" s="4" t="s">
        <v>41</v>
      </c>
      <c r="D24" s="4" t="s">
        <v>42</v>
      </c>
      <c r="E24" s="4" t="s">
        <v>43</v>
      </c>
      <c r="F24" s="5" t="str">
        <f>"1056423136538"</f>
        <v>1056423136538</v>
      </c>
      <c r="G24" s="4">
        <v>4</v>
      </c>
      <c r="H24" s="6">
        <v>4</v>
      </c>
    </row>
    <row r="25" spans="1:8">
      <c r="A25" s="4" t="s">
        <v>35</v>
      </c>
      <c r="B25" s="4" t="s">
        <v>40</v>
      </c>
      <c r="C25" s="4" t="s">
        <v>41</v>
      </c>
      <c r="D25" s="4" t="s">
        <v>42</v>
      </c>
      <c r="E25" s="4" t="s">
        <v>44</v>
      </c>
      <c r="F25" s="5" t="str">
        <f>"1056489123659"</f>
        <v>1056489123659</v>
      </c>
      <c r="G25" s="4">
        <v>6</v>
      </c>
      <c r="H25" s="6">
        <v>15</v>
      </c>
    </row>
    <row r="26" spans="1:8">
      <c r="A26" s="8" t="s">
        <v>35</v>
      </c>
      <c r="B26" s="8" t="s">
        <v>40</v>
      </c>
      <c r="C26" s="8" t="s">
        <v>41</v>
      </c>
      <c r="D26" s="8" t="s">
        <v>42</v>
      </c>
      <c r="E26" s="8" t="s">
        <v>45</v>
      </c>
      <c r="F26" s="9" t="str">
        <f>"1056349727248"</f>
        <v>1056349727248</v>
      </c>
      <c r="G26" s="8">
        <v>21</v>
      </c>
      <c r="H26" s="10">
        <v>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F2A09-AA04-4B3D-8C99-E99AC7DC2B91}">
  <dimension ref="A1:H23"/>
  <sheetViews>
    <sheetView tabSelected="1" workbookViewId="0">
      <selection activeCell="D1" sqref="D1"/>
    </sheetView>
  </sheetViews>
  <sheetFormatPr defaultRowHeight="15"/>
  <cols>
    <col min="1" max="2" width="11.140625" bestFit="1" customWidth="1"/>
    <col min="3" max="3" width="16.28515625" bestFit="1" customWidth="1"/>
    <col min="4" max="4" width="8.7109375" bestFit="1" customWidth="1"/>
    <col min="5" max="5" width="16.140625" bestFit="1" customWidth="1"/>
    <col min="6" max="6" width="12.42578125" bestFit="1" customWidth="1"/>
    <col min="7" max="7" width="14.42578125" bestFit="1" customWidth="1"/>
    <col min="8" max="8" width="15.7109375" bestFit="1" customWidth="1"/>
  </cols>
  <sheetData>
    <row r="1" spans="1:8">
      <c r="A1" s="11" t="s">
        <v>1</v>
      </c>
      <c r="B1" s="12" t="s">
        <v>27</v>
      </c>
      <c r="C1" s="13"/>
      <c r="D1" s="32" t="s">
        <v>46</v>
      </c>
      <c r="E1" s="31" t="s">
        <v>47</v>
      </c>
      <c r="F1" s="13"/>
      <c r="G1" s="13"/>
      <c r="H1" s="13"/>
    </row>
    <row r="2" spans="1:8">
      <c r="A2" s="14"/>
      <c r="B2" s="13"/>
      <c r="C2" s="13"/>
      <c r="D2" s="13"/>
      <c r="E2" s="13"/>
      <c r="F2" s="13"/>
      <c r="G2" s="13"/>
      <c r="H2" s="13"/>
    </row>
    <row r="3" spans="1:8">
      <c r="A3" s="14"/>
      <c r="B3" s="13"/>
      <c r="C3" s="13"/>
      <c r="D3" s="13"/>
      <c r="E3" s="13"/>
      <c r="F3" s="13"/>
      <c r="G3" s="13"/>
      <c r="H3" s="13"/>
    </row>
    <row r="4" spans="1:8">
      <c r="A4" s="14"/>
      <c r="B4" s="13"/>
      <c r="C4" s="13"/>
      <c r="D4" s="13"/>
      <c r="E4" s="13"/>
      <c r="F4" s="13"/>
      <c r="G4" s="13"/>
      <c r="H4" s="13"/>
    </row>
    <row r="5" spans="1:8">
      <c r="A5" s="14"/>
      <c r="B5" s="13"/>
      <c r="C5" s="13"/>
      <c r="E5" s="13"/>
      <c r="F5" s="13"/>
      <c r="G5" s="13"/>
      <c r="H5" s="13"/>
    </row>
    <row r="6" spans="1:8">
      <c r="A6" s="14"/>
      <c r="B6" s="13"/>
      <c r="C6" s="13"/>
      <c r="D6" s="13"/>
      <c r="E6" s="13"/>
      <c r="F6" s="13"/>
      <c r="G6" s="13"/>
      <c r="H6" s="13"/>
    </row>
    <row r="7" spans="1:8">
      <c r="A7" s="14"/>
      <c r="B7" s="13"/>
      <c r="C7" s="13"/>
      <c r="D7" s="13"/>
      <c r="E7" s="13"/>
      <c r="F7" s="13"/>
      <c r="G7" s="13"/>
      <c r="H7" s="13"/>
    </row>
    <row r="8" spans="1:8">
      <c r="A8" s="14"/>
      <c r="B8" s="13"/>
      <c r="C8" s="13"/>
      <c r="D8" s="13"/>
      <c r="E8" s="13"/>
      <c r="F8" s="13"/>
      <c r="G8" s="13"/>
      <c r="H8" s="13"/>
    </row>
    <row r="9" spans="1:8">
      <c r="A9" s="14"/>
      <c r="B9" s="13"/>
      <c r="C9" s="13"/>
      <c r="D9" s="13"/>
      <c r="E9" s="13"/>
      <c r="F9" s="13"/>
      <c r="G9" s="13"/>
      <c r="H9" s="13"/>
    </row>
    <row r="10" spans="1:8">
      <c r="A10" s="14"/>
      <c r="B10" s="13"/>
      <c r="C10" s="13"/>
      <c r="D10" s="13"/>
      <c r="E10" s="13"/>
      <c r="F10" s="13"/>
      <c r="G10" s="13"/>
      <c r="H10" s="13"/>
    </row>
    <row r="11" spans="1:8">
      <c r="A11" s="14"/>
      <c r="B11" s="13"/>
      <c r="C11" s="13"/>
      <c r="D11" s="13"/>
      <c r="E11" s="13"/>
      <c r="F11" s="13"/>
      <c r="G11" s="13"/>
      <c r="H11" s="13"/>
    </row>
    <row r="12" spans="1:8">
      <c r="A12" s="14"/>
      <c r="B12" s="13"/>
      <c r="C12" s="13"/>
      <c r="D12" s="13"/>
      <c r="E12" s="13"/>
      <c r="F12" s="13"/>
      <c r="G12" s="13"/>
      <c r="H12" s="13"/>
    </row>
    <row r="13" spans="1:8">
      <c r="A13" s="13"/>
      <c r="B13" s="13"/>
      <c r="C13" s="13"/>
      <c r="D13" s="13"/>
      <c r="E13" s="13"/>
      <c r="F13" s="13"/>
      <c r="G13" s="13"/>
      <c r="H13" s="13"/>
    </row>
    <row r="14" spans="1:8">
      <c r="A14" s="15"/>
      <c r="B14" s="13"/>
      <c r="C14" s="13"/>
      <c r="D14" s="13"/>
      <c r="E14" s="13"/>
      <c r="F14" s="13"/>
      <c r="G14" s="14"/>
      <c r="H14" s="14"/>
    </row>
    <row r="15" spans="1:8">
      <c r="A15" s="16" t="s">
        <v>0</v>
      </c>
      <c r="B15" s="16" t="s">
        <v>1</v>
      </c>
      <c r="C15" s="16" t="s">
        <v>2</v>
      </c>
      <c r="D15" s="16" t="s">
        <v>3</v>
      </c>
      <c r="E15" s="16" t="s">
        <v>4</v>
      </c>
      <c r="F15" s="16" t="s">
        <v>5</v>
      </c>
      <c r="G15" s="16" t="s">
        <v>6</v>
      </c>
      <c r="H15" s="17" t="s">
        <v>7</v>
      </c>
    </row>
    <row r="16" spans="1:8">
      <c r="A16" s="18"/>
      <c r="B16" s="18"/>
      <c r="C16" s="18"/>
      <c r="D16" s="18"/>
      <c r="E16" s="19"/>
      <c r="F16" s="18"/>
      <c r="G16" s="20"/>
      <c r="H16" s="21"/>
    </row>
    <row r="17" spans="1:8">
      <c r="A17" s="4"/>
      <c r="B17" s="4"/>
      <c r="C17" s="4"/>
      <c r="D17" s="4"/>
      <c r="E17" s="22"/>
      <c r="F17" s="4"/>
      <c r="G17" s="23"/>
      <c r="H17" s="24"/>
    </row>
    <row r="18" spans="1:8">
      <c r="A18" s="4"/>
      <c r="B18" s="4"/>
      <c r="C18" s="4"/>
      <c r="D18" s="4"/>
      <c r="E18" s="22"/>
      <c r="F18" s="4"/>
      <c r="G18" s="23"/>
      <c r="H18" s="24"/>
    </row>
    <row r="19" spans="1:8">
      <c r="A19" s="4"/>
      <c r="B19" s="4"/>
      <c r="C19" s="4"/>
      <c r="D19" s="4"/>
      <c r="E19" s="22"/>
      <c r="F19" s="4"/>
      <c r="G19" s="23"/>
      <c r="H19" s="24"/>
    </row>
    <row r="20" spans="1:8">
      <c r="A20" s="4"/>
      <c r="B20" s="4"/>
      <c r="C20" s="4"/>
      <c r="D20" s="4"/>
      <c r="E20" s="22"/>
      <c r="F20" s="4"/>
      <c r="G20" s="4"/>
      <c r="H20" s="6"/>
    </row>
    <row r="21" spans="1:8">
      <c r="A21" s="4"/>
      <c r="B21" s="4"/>
      <c r="C21" s="4"/>
      <c r="D21" s="4"/>
      <c r="E21" s="22"/>
      <c r="F21" s="4"/>
      <c r="G21" s="23"/>
      <c r="H21" s="24"/>
    </row>
    <row r="22" spans="1:8">
      <c r="A22" s="8"/>
      <c r="B22" s="8"/>
      <c r="C22" s="8"/>
      <c r="D22" s="8"/>
      <c r="E22" s="25"/>
      <c r="F22" s="8"/>
      <c r="G22" s="26"/>
      <c r="H22" s="27"/>
    </row>
    <row r="23" spans="1:8">
      <c r="A23" s="13"/>
      <c r="B23" s="13"/>
      <c r="C23" s="13"/>
      <c r="D23" s="13"/>
      <c r="E23" s="28"/>
      <c r="F23" s="29"/>
      <c r="G23" s="13"/>
      <c r="H23" s="13"/>
    </row>
  </sheetData>
  <dataValidations count="1">
    <dataValidation type="list" allowBlank="1" showInputMessage="1" showErrorMessage="1" sqref="B2:B13" xr:uid="{D74DEE1D-4146-49F2-9356-F01D80A7E288}">
      <formula1>#REF!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2863B29F-561C-4A37-AC77-396374E95853}">
          <x14:formula1>
            <xm:f>'Liste déroulante'!$A$1:$A$22</xm:f>
          </x14:formula1>
          <xm:sqref>B1</xm:sqref>
        </x14:dataValidation>
        <x14:dataValidation type="list" allowBlank="1" showInputMessage="1" showErrorMessage="1" xr:uid="{F9BF27A2-B9A4-43F8-8591-24B84186807D}">
          <x14:formula1>
            <xm:f>'Liste déroulante'!$D$1:$D$3</xm:f>
          </x14:formula1>
          <xm:sqref>E1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A9644-E4A5-4CE9-A3B5-8BFDD72FD5C7}">
  <dimension ref="A1:D22"/>
  <sheetViews>
    <sheetView workbookViewId="0">
      <selection activeCell="E12" sqref="E12"/>
    </sheetView>
  </sheetViews>
  <sheetFormatPr defaultRowHeight="15"/>
  <cols>
    <col min="1" max="1" width="37.5703125" bestFit="1" customWidth="1"/>
  </cols>
  <sheetData>
    <row r="1" spans="1:4">
      <c r="A1" s="30" t="s">
        <v>40</v>
      </c>
      <c r="D1" t="s">
        <v>47</v>
      </c>
    </row>
    <row r="2" spans="1:4">
      <c r="A2" s="6" t="s">
        <v>48</v>
      </c>
      <c r="D2" t="s">
        <v>49</v>
      </c>
    </row>
    <row r="3" spans="1:4">
      <c r="A3" s="6" t="s">
        <v>36</v>
      </c>
      <c r="D3" t="s">
        <v>50</v>
      </c>
    </row>
    <row r="4" spans="1:4">
      <c r="A4" s="6" t="s">
        <v>27</v>
      </c>
    </row>
    <row r="5" spans="1:4">
      <c r="A5" s="6" t="s">
        <v>51</v>
      </c>
    </row>
    <row r="6" spans="1:4">
      <c r="A6" s="6" t="s">
        <v>52</v>
      </c>
    </row>
    <row r="7" spans="1:4">
      <c r="A7" s="6" t="s">
        <v>53</v>
      </c>
    </row>
    <row r="8" spans="1:4">
      <c r="A8" s="6" t="s">
        <v>54</v>
      </c>
    </row>
    <row r="9" spans="1:4">
      <c r="A9" s="6" t="s">
        <v>55</v>
      </c>
    </row>
    <row r="10" spans="1:4">
      <c r="A10" s="6" t="s">
        <v>56</v>
      </c>
    </row>
    <row r="11" spans="1:4">
      <c r="A11" s="6" t="s">
        <v>57</v>
      </c>
    </row>
    <row r="12" spans="1:4">
      <c r="A12" s="6" t="s">
        <v>58</v>
      </c>
    </row>
    <row r="13" spans="1:4">
      <c r="A13" s="6" t="s">
        <v>59</v>
      </c>
    </row>
    <row r="14" spans="1:4">
      <c r="A14" s="6" t="s">
        <v>60</v>
      </c>
    </row>
    <row r="15" spans="1:4">
      <c r="A15" s="6" t="s">
        <v>61</v>
      </c>
    </row>
    <row r="16" spans="1:4">
      <c r="A16" s="6" t="s">
        <v>62</v>
      </c>
    </row>
    <row r="17" spans="1:1">
      <c r="A17" s="6" t="s">
        <v>9</v>
      </c>
    </row>
    <row r="18" spans="1:1">
      <c r="A18" s="6" t="s">
        <v>63</v>
      </c>
    </row>
    <row r="19" spans="1:1">
      <c r="A19" s="6" t="s">
        <v>64</v>
      </c>
    </row>
    <row r="20" spans="1:1">
      <c r="A20" s="6" t="s">
        <v>65</v>
      </c>
    </row>
    <row r="21" spans="1:1">
      <c r="A21" s="6" t="s">
        <v>66</v>
      </c>
    </row>
    <row r="22" spans="1:1">
      <c r="A22" s="10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2025-10-03T22:18:46Z</dcterms:created>
  <dcterms:modified xsi:type="dcterms:W3CDTF">2025-10-09T11:06:31Z</dcterms:modified>
  <cp:category/>
  <cp:contentStatus/>
</cp:coreProperties>
</file>