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dossier fichier sos\"/>
    </mc:Choice>
  </mc:AlternateContent>
  <bookViews>
    <workbookView xWindow="0" yWindow="0" windowWidth="24000" windowHeight="9030" activeTab="1"/>
  </bookViews>
  <sheets>
    <sheet name="cahier de liaison ex" sheetId="1" r:id="rId1"/>
    <sheet name="planningex" sheetId="2" r:id="rId2"/>
    <sheet name="sourceex" sheetId="3" r:id="rId3"/>
  </sheets>
  <externalReferences>
    <externalReference r:id="rId4"/>
  </externalReferences>
  <definedNames>
    <definedName name="listeAnnées">OFFSET([1]sources!$F$3,0,0,COUNTA([1]sources!$F:$F,-1,1))</definedName>
    <definedName name="listemois">[1]sources!$C$3:$C$14</definedName>
    <definedName name="_xlnm.Print_Area" localSheetId="0">'cahier de liaison ex'!$A$1:$W$15</definedName>
    <definedName name="_xlnm.Print_Area" localSheetId="1">planningex!$A$1:$N$106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2" l="1"/>
  <c r="L10" i="2" l="1"/>
  <c r="K10" i="2"/>
  <c r="J10" i="2"/>
  <c r="I9" i="2"/>
  <c r="J9" i="2"/>
  <c r="L9" i="2"/>
  <c r="K9" i="2"/>
  <c r="H10" i="2"/>
  <c r="G10" i="2"/>
  <c r="F10" i="2"/>
  <c r="E10" i="2"/>
  <c r="H9" i="2"/>
  <c r="G9" i="2"/>
  <c r="F9" i="2"/>
  <c r="E9" i="2"/>
  <c r="M10" i="2"/>
  <c r="M9" i="2"/>
  <c r="C44" i="3" l="1"/>
  <c r="C43" i="3"/>
  <c r="C42" i="3"/>
  <c r="C41" i="3"/>
  <c r="C40" i="3"/>
  <c r="C39" i="3"/>
  <c r="C37" i="3"/>
  <c r="C36" i="3"/>
  <c r="C35" i="3"/>
  <c r="C38" i="3" s="1"/>
  <c r="C34" i="3"/>
  <c r="B11" i="2" l="1"/>
  <c r="B14" i="2" s="1"/>
  <c r="B17" i="2" s="1"/>
  <c r="B20" i="2" s="1"/>
  <c r="B23" i="2" s="1"/>
  <c r="B26" i="2" s="1"/>
  <c r="B29" i="2" s="1"/>
  <c r="B32" i="2" s="1"/>
  <c r="B35" i="2" s="1"/>
  <c r="B38" i="2" s="1"/>
  <c r="B41" i="2" s="1"/>
  <c r="B44" i="2" s="1"/>
  <c r="B47" i="2" s="1"/>
  <c r="B50" i="2" s="1"/>
  <c r="B53" i="2" s="1"/>
  <c r="B56" i="2" s="1"/>
  <c r="B59" i="2" s="1"/>
  <c r="B62" i="2" s="1"/>
  <c r="B65" i="2" s="1"/>
  <c r="B68" i="2" s="1"/>
  <c r="B71" i="2" s="1"/>
  <c r="B74" i="2" s="1"/>
  <c r="B77" i="2" s="1"/>
  <c r="B80" i="2" s="1"/>
  <c r="B83" i="2" s="1"/>
  <c r="B86" i="2" s="1"/>
  <c r="B89" i="2" s="1"/>
  <c r="B92" i="2" s="1"/>
  <c r="B95" i="2" s="1"/>
  <c r="B98" i="2" s="1"/>
  <c r="B101" i="2" s="1"/>
</calcChain>
</file>

<file path=xl/sharedStrings.xml><?xml version="1.0" encoding="utf-8"?>
<sst xmlns="http://schemas.openxmlformats.org/spreadsheetml/2006/main" count="327" uniqueCount="168">
  <si>
    <t>PLANNING</t>
  </si>
  <si>
    <t>DATE DE LA DEMANDE</t>
  </si>
  <si>
    <t>NOM DONNEUR D'ORDRE</t>
  </si>
  <si>
    <t>adresses</t>
  </si>
  <si>
    <t>code postale</t>
  </si>
  <si>
    <t>villes</t>
  </si>
  <si>
    <t>numéro tel</t>
  </si>
  <si>
    <t>missions</t>
  </si>
  <si>
    <t>DATE D'INTERVENTION</t>
  </si>
  <si>
    <t>HEURES D'INTERVENTION</t>
  </si>
  <si>
    <t>PERIODICITE</t>
  </si>
  <si>
    <t>DATE DE FIN D'INTERVENTION</t>
  </si>
  <si>
    <t xml:space="preserve">LIEU D'INTERVENTION </t>
  </si>
  <si>
    <t>SALARIE1</t>
  </si>
  <si>
    <t>SALARIE2</t>
  </si>
  <si>
    <t>SALARIE3</t>
  </si>
  <si>
    <t>SALARIE4</t>
  </si>
  <si>
    <t>SALARIE5</t>
  </si>
  <si>
    <t>SALARIE6</t>
  </si>
  <si>
    <t/>
  </si>
  <si>
    <t>Année</t>
  </si>
  <si>
    <t>mois</t>
  </si>
  <si>
    <t>Septembre</t>
  </si>
  <si>
    <t xml:space="preserve">Matin </t>
  </si>
  <si>
    <t>Midi</t>
  </si>
  <si>
    <t>Après midi</t>
  </si>
  <si>
    <t>Matin</t>
  </si>
  <si>
    <t>midi</t>
  </si>
  <si>
    <t>EFFACER LIGNE</t>
  </si>
  <si>
    <t>ghbx</t>
  </si>
  <si>
    <t>gbg</t>
  </si>
  <si>
    <t>bd</t>
  </si>
  <si>
    <t>bdf</t>
  </si>
  <si>
    <t>rege</t>
  </si>
  <si>
    <t xml:space="preserve"> w </t>
  </si>
  <si>
    <t xml:space="preserve"> vc</t>
  </si>
  <si>
    <t xml:space="preserve"> df</t>
  </si>
  <si>
    <t>vfd</t>
  </si>
  <si>
    <t>Mois</t>
  </si>
  <si>
    <t>Num</t>
  </si>
  <si>
    <t>Années</t>
  </si>
  <si>
    <t>tout salariés</t>
  </si>
  <si>
    <t>Périodicité</t>
  </si>
  <si>
    <t>nombre de salarié</t>
  </si>
  <si>
    <t>postes</t>
  </si>
  <si>
    <t>bi-hebdomadaire</t>
  </si>
  <si>
    <t xml:space="preserve">liste DO </t>
  </si>
  <si>
    <t>adresse do</t>
  </si>
  <si>
    <t>ville</t>
  </si>
  <si>
    <t>telephone1</t>
  </si>
  <si>
    <t>telephone 2</t>
  </si>
  <si>
    <t>Salariés hommes</t>
  </si>
  <si>
    <t>Salariés femmes</t>
  </si>
  <si>
    <t>Janvier</t>
  </si>
  <si>
    <t>ponctuel</t>
  </si>
  <si>
    <t>AGENT ENTRETIEN ESPACE URBAIN</t>
  </si>
  <si>
    <t>lundi / mardi</t>
  </si>
  <si>
    <t>7 RUE PROF JOSEPH ROUSSELOT</t>
  </si>
  <si>
    <t>Février</t>
  </si>
  <si>
    <t>hebdomadaire</t>
  </si>
  <si>
    <t>AIDE AU MENAGE</t>
  </si>
  <si>
    <t>lundi /mercredi</t>
  </si>
  <si>
    <t>Mars</t>
  </si>
  <si>
    <t>Soir</t>
  </si>
  <si>
    <t>AIDE A L'ECOLE</t>
  </si>
  <si>
    <t>lundi / jeudi</t>
  </si>
  <si>
    <t>Avril</t>
  </si>
  <si>
    <t>mensuel</t>
  </si>
  <si>
    <t xml:space="preserve">lundi / vendredi </t>
  </si>
  <si>
    <t>2 RUE CHARLES ANJUBAULT</t>
  </si>
  <si>
    <t>Mai</t>
  </si>
  <si>
    <t>continue</t>
  </si>
  <si>
    <t>mardi / mercredi</t>
  </si>
  <si>
    <t>2 CHEMIN CORMIER</t>
  </si>
  <si>
    <t>Juin</t>
  </si>
  <si>
    <t>mardi / jeudi</t>
  </si>
  <si>
    <t>39 RUE GENEVIEVE HOBEY</t>
  </si>
  <si>
    <t>Juillet</t>
  </si>
  <si>
    <t>mardi / vendredi</t>
  </si>
  <si>
    <t>7 BIS RUE DES SORBIERS</t>
  </si>
  <si>
    <t>Août</t>
  </si>
  <si>
    <t>mercredi / jeudi</t>
  </si>
  <si>
    <t>mercredi / vendredi</t>
  </si>
  <si>
    <t>Octobre</t>
  </si>
  <si>
    <t>jeudi / vendredi</t>
  </si>
  <si>
    <t>Novembre</t>
  </si>
  <si>
    <t>Décembre</t>
  </si>
  <si>
    <t>jours fériés:</t>
  </si>
  <si>
    <t>dates</t>
  </si>
  <si>
    <t>jours</t>
  </si>
  <si>
    <t>jour de l'an</t>
  </si>
  <si>
    <t>mercredi</t>
  </si>
  <si>
    <t>lundi de pâques</t>
  </si>
  <si>
    <t>jeudi</t>
  </si>
  <si>
    <t>Fête du travail</t>
  </si>
  <si>
    <t>vendredi</t>
  </si>
  <si>
    <t>victoire 1945</t>
  </si>
  <si>
    <t>samedi</t>
  </si>
  <si>
    <t>ascension</t>
  </si>
  <si>
    <t>dimanche</t>
  </si>
  <si>
    <t>fête nationale</t>
  </si>
  <si>
    <t>mardi</t>
  </si>
  <si>
    <t>assomption</t>
  </si>
  <si>
    <t>la toussaint</t>
  </si>
  <si>
    <t>armistice 1918</t>
  </si>
  <si>
    <t>noel</t>
  </si>
  <si>
    <t xml:space="preserve"> BRUNO</t>
  </si>
  <si>
    <t>SEBASTIEN</t>
  </si>
  <si>
    <t>DOUBLE-CLIC DANS 1ERE LIGNE POUR REMONTER CELULE VIDE DE LA COLONNE</t>
  </si>
  <si>
    <t>DOUBLE-CLIC POUR REMONTER CELULE</t>
  </si>
  <si>
    <t>DOUBLE CLIQUES POUR REMONTER CELULE</t>
  </si>
  <si>
    <t>horaires</t>
  </si>
  <si>
    <t>mobilité</t>
  </si>
  <si>
    <t>voiture</t>
  </si>
  <si>
    <t>scooter- covoiturage</t>
  </si>
  <si>
    <t>scooter</t>
  </si>
  <si>
    <t>vélo</t>
  </si>
  <si>
    <t>AIDE AUX COURSES</t>
  </si>
  <si>
    <t>ENTRETIEN ESPACES VERTS ETS</t>
  </si>
  <si>
    <t>ENTRETIEN ESPACE VERT COLL</t>
  </si>
  <si>
    <t>ENTRETIEN LOCAUX COLLECTIVITE</t>
  </si>
  <si>
    <t>AIDE A LA GARDERIE</t>
  </si>
  <si>
    <t>SURVEILLANCE D ENFANTS</t>
  </si>
  <si>
    <t>AIDE CANTINE COLLECTIVITE</t>
  </si>
  <si>
    <t>AIDE AU JARDINAGE</t>
  </si>
  <si>
    <t>ENTRETIEN LOCAUX  ETS</t>
  </si>
  <si>
    <t>MANUTENTION AGRICOLE</t>
  </si>
  <si>
    <t>MANUTENTIONNAIRE ASSOCIATION</t>
  </si>
  <si>
    <t>MANUTENTIONNAIRE COLLECTIVITE</t>
  </si>
  <si>
    <t>CONDUITE TRANSPORT EN COMMUN</t>
  </si>
  <si>
    <t>AIDE A UN DEMENAGEMENT</t>
  </si>
  <si>
    <t>ECOLE CANTINE MENAGE</t>
  </si>
  <si>
    <t>MANUTENTIONNAIRE ENTREPRISE</t>
  </si>
  <si>
    <t>AGENT ENTRETIEN EXT  INTERIEUR</t>
  </si>
  <si>
    <t>ESPACES VERTS ET BRICOLAGE</t>
  </si>
  <si>
    <t>MACONNERIE</t>
  </si>
  <si>
    <t>AGENT DE NETTOYAGE ASSOCIATION</t>
  </si>
  <si>
    <t>BRICOLAGE</t>
  </si>
  <si>
    <t>PEINTRE D'INTERIEUR</t>
  </si>
  <si>
    <t>AGENT COLLECTIVITE MAINTENANCE</t>
  </si>
  <si>
    <t>AIDE CUISINE ET MENAGE</t>
  </si>
  <si>
    <t>PEINTURE D'EXTERIEUR</t>
  </si>
  <si>
    <t>PEINTURE CHEZ PARTICULIER</t>
  </si>
  <si>
    <t>MANUTENTION PARTICULIERS</t>
  </si>
  <si>
    <t>AGENT ACCUEIL ASSOCIATION</t>
  </si>
  <si>
    <t>PERISCOLAIRE ANIMATEUR LOISIRS</t>
  </si>
  <si>
    <t>pentecôte</t>
  </si>
  <si>
    <t>lundi</t>
  </si>
  <si>
    <t>ALENCON</t>
  </si>
  <si>
    <t>DDDDDDDDDDDDDDDDDDD</t>
  </si>
  <si>
    <t>AAAAAAAAAAAAAA</t>
  </si>
  <si>
    <t>BBBBBBBBBBBBBBBBBB</t>
  </si>
  <si>
    <t>CCCCCCCCCCCCCCCCCC</t>
  </si>
  <si>
    <t>EEEEEEEEEEEEEEEEEEEEEEE</t>
  </si>
  <si>
    <t>FFFFFFFFFFFFFFFF</t>
  </si>
  <si>
    <t>GGGGGGGGGGGGGGGGGGGG</t>
  </si>
  <si>
    <t>MANOIR DE COUESE</t>
  </si>
  <si>
    <t>ST JEAN</t>
  </si>
  <si>
    <t>BEAUMONT</t>
  </si>
  <si>
    <t xml:space="preserve"> NICOLAS</t>
  </si>
  <si>
    <t xml:space="preserve"> LAURENT</t>
  </si>
  <si>
    <t>EVELYNE</t>
  </si>
  <si>
    <t xml:space="preserve"> JULIETTE</t>
  </si>
  <si>
    <t xml:space="preserve"> SYLVIE</t>
  </si>
  <si>
    <t xml:space="preserve"> CHRISTINE</t>
  </si>
  <si>
    <t>LE STADE</t>
  </si>
  <si>
    <t>numéro tel 2</t>
  </si>
  <si>
    <t>tranches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</si>
</sst>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164" formatCode="[$-409]h:mm\ AM/PM;@"/>
    <numFmt numFmtId="165" formatCode="[$-F800]dddd\,\ mmmm\ dd\,\ yyyy"/>
    <numFmt numFmtId="166" formatCode="h:mm;@"/>
  </numFmts>
  <fonts count="16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0"/>
      <color theme="10"/>
      <name val="Calibri"/>
      <family val="2"/>
      <scheme val="minor"/>
    </font>
    <font>
      <sz val="10"/>
      <color theme="1"/>
      <name val="Arial"/>
      <family val="2"/>
    </font>
    <font>
      <sz val="18"/>
      <color theme="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16"/>
      <color rgb="FF000000"/>
      <name val="Calibri"/>
      <family val="2"/>
    </font>
    <font>
      <b/>
      <sz val="11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95920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43"/>
        <bgColor indexed="64"/>
      </patternFill>
    </fill>
    <fill>
      <patternFill patternType="solid">
        <fgColor rgb="FFFF373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E328"/>
        <bgColor indexed="64"/>
      </patternFill>
    </fill>
    <fill>
      <patternFill patternType="solid">
        <fgColor theme="2" tint="-0.249977111117893"/>
        <bgColor indexed="64"/>
      </patternFill>
    </fill>
  </fills>
  <borders count="40">
    <border>
      <left/>
      <right/>
      <top/>
      <bottom/>
      <diagonal/>
    </border>
    <border>
      <left/>
      <right style="thin">
        <color theme="0" tint="-0.499984740745262"/>
      </right>
      <top/>
      <bottom style="thick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ck">
        <color theme="0" tint="-0.499984740745262"/>
      </bottom>
      <diagonal/>
    </border>
    <border>
      <left style="thin">
        <color theme="0" tint="-0.499984740745262"/>
      </left>
      <right/>
      <top/>
      <bottom style="thick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indexed="64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/>
      <top style="medium">
        <color theme="0" tint="-0.499984740745262"/>
      </top>
      <bottom/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/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/>
  </cellStyleXfs>
  <cellXfs count="138">
    <xf numFmtId="0" fontId="0" fillId="0" borderId="0" xfId="0"/>
    <xf numFmtId="0" fontId="2" fillId="2" borderId="0" xfId="0" applyFont="1" applyFill="1"/>
    <xf numFmtId="0" fontId="0" fillId="2" borderId="0" xfId="0" applyFill="1"/>
    <xf numFmtId="164" fontId="0" fillId="2" borderId="0" xfId="0" applyNumberFormat="1" applyFill="1"/>
    <xf numFmtId="0" fontId="3" fillId="2" borderId="0" xfId="0" applyFont="1" applyFill="1"/>
    <xf numFmtId="0" fontId="5" fillId="2" borderId="0" xfId="2" applyFont="1" applyFill="1"/>
    <xf numFmtId="0" fontId="1" fillId="3" borderId="1" xfId="1" applyFill="1" applyBorder="1"/>
    <xf numFmtId="0" fontId="1" fillId="3" borderId="2" xfId="1" applyFill="1" applyBorder="1"/>
    <xf numFmtId="164" fontId="1" fillId="3" borderId="2" xfId="1" applyNumberFormat="1" applyFill="1" applyBorder="1"/>
    <xf numFmtId="0" fontId="1" fillId="3" borderId="3" xfId="1" applyFill="1" applyBorder="1"/>
    <xf numFmtId="164" fontId="1" fillId="3" borderId="5" xfId="1" applyNumberFormat="1" applyFill="1" applyBorder="1"/>
    <xf numFmtId="164" fontId="0" fillId="0" borderId="0" xfId="0" applyNumberFormat="1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6" fillId="0" borderId="7" xfId="3" applyFont="1" applyBorder="1" applyAlignment="1"/>
    <xf numFmtId="0" fontId="2" fillId="4" borderId="8" xfId="0" applyFont="1" applyFill="1" applyBorder="1"/>
    <xf numFmtId="0" fontId="0" fillId="2" borderId="0" xfId="0" applyFill="1" applyBorder="1"/>
    <xf numFmtId="0" fontId="8" fillId="2" borderId="0" xfId="3" applyFont="1" applyFill="1" applyBorder="1" applyAlignment="1">
      <alignment horizontal="center"/>
    </xf>
    <xf numFmtId="0" fontId="8" fillId="2" borderId="0" xfId="3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/>
    </xf>
    <xf numFmtId="49" fontId="7" fillId="2" borderId="10" xfId="3" applyNumberFormat="1" applyFont="1" applyFill="1" applyBorder="1" applyAlignment="1">
      <alignment horizontal="center" vertical="center"/>
    </xf>
    <xf numFmtId="0" fontId="6" fillId="0" borderId="0" xfId="3" applyFont="1" applyBorder="1"/>
    <xf numFmtId="0" fontId="2" fillId="2" borderId="0" xfId="0" applyFont="1" applyFill="1" applyBorder="1" applyAlignment="1">
      <alignment horizontal="center"/>
    </xf>
    <xf numFmtId="49" fontId="7" fillId="2" borderId="0" xfId="3" applyNumberFormat="1" applyFont="1" applyFill="1" applyBorder="1" applyAlignment="1">
      <alignment horizontal="center" vertical="center"/>
    </xf>
    <xf numFmtId="0" fontId="8" fillId="2" borderId="11" xfId="3" applyFont="1" applyFill="1" applyBorder="1" applyAlignment="1">
      <alignment horizontal="center"/>
    </xf>
    <xf numFmtId="0" fontId="8" fillId="2" borderId="11" xfId="3" applyFont="1" applyFill="1" applyBorder="1" applyAlignment="1">
      <alignment horizontal="center" vertical="center" wrapText="1"/>
    </xf>
    <xf numFmtId="0" fontId="8" fillId="2" borderId="12" xfId="3" applyFont="1" applyFill="1" applyBorder="1" applyAlignment="1">
      <alignment horizontal="center"/>
    </xf>
    <xf numFmtId="0" fontId="8" fillId="5" borderId="8" xfId="3" applyFont="1" applyFill="1" applyBorder="1" applyAlignment="1">
      <alignment horizontal="center"/>
    </xf>
    <xf numFmtId="0" fontId="0" fillId="0" borderId="11" xfId="0" applyBorder="1"/>
    <xf numFmtId="0" fontId="6" fillId="0" borderId="11" xfId="3" applyFont="1" applyBorder="1"/>
    <xf numFmtId="0" fontId="6" fillId="0" borderId="13" xfId="3" applyFont="1" applyBorder="1"/>
    <xf numFmtId="0" fontId="0" fillId="0" borderId="8" xfId="0" applyBorder="1" applyAlignment="1">
      <alignment horizontal="center"/>
    </xf>
    <xf numFmtId="0" fontId="6" fillId="0" borderId="8" xfId="3" applyFont="1" applyBorder="1"/>
    <xf numFmtId="0" fontId="10" fillId="0" borderId="8" xfId="3" applyFont="1" applyFill="1" applyBorder="1"/>
    <xf numFmtId="0" fontId="10" fillId="0" borderId="8" xfId="3" applyFont="1" applyFill="1" applyBorder="1" applyAlignment="1">
      <alignment horizontal="center"/>
    </xf>
    <xf numFmtId="0" fontId="10" fillId="0" borderId="8" xfId="3" applyFont="1" applyFill="1" applyBorder="1" applyAlignment="1">
      <alignment horizontal="center" vertical="center"/>
    </xf>
    <xf numFmtId="0" fontId="11" fillId="2" borderId="8" xfId="3" applyFont="1" applyFill="1" applyBorder="1" applyAlignment="1">
      <alignment horizontal="center" wrapText="1"/>
    </xf>
    <xf numFmtId="0" fontId="10" fillId="0" borderId="8" xfId="3" applyFont="1" applyBorder="1" applyAlignment="1">
      <alignment horizontal="center"/>
    </xf>
    <xf numFmtId="0" fontId="6" fillId="0" borderId="8" xfId="3" applyFill="1" applyBorder="1"/>
    <xf numFmtId="8" fontId="6" fillId="0" borderId="8" xfId="3" applyNumberFormat="1" applyFont="1" applyBorder="1"/>
    <xf numFmtId="0" fontId="1" fillId="3" borderId="4" xfId="1" applyFill="1" applyBorder="1"/>
    <xf numFmtId="0" fontId="1" fillId="3" borderId="5" xfId="1" applyFill="1" applyBorder="1"/>
    <xf numFmtId="0" fontId="1" fillId="3" borderId="6" xfId="1" applyFill="1" applyBorder="1"/>
    <xf numFmtId="0" fontId="1" fillId="3" borderId="17" xfId="1" applyFill="1" applyBorder="1"/>
    <xf numFmtId="0" fontId="1" fillId="3" borderId="18" xfId="1" applyFill="1" applyBorder="1"/>
    <xf numFmtId="164" fontId="1" fillId="3" borderId="18" xfId="1" applyNumberFormat="1" applyFill="1" applyBorder="1"/>
    <xf numFmtId="0" fontId="1" fillId="3" borderId="19" xfId="1" applyFill="1" applyBorder="1"/>
    <xf numFmtId="0" fontId="13" fillId="6" borderId="20" xfId="0" applyFont="1" applyFill="1" applyBorder="1"/>
    <xf numFmtId="0" fontId="13" fillId="6" borderId="0" xfId="0" applyFont="1" applyFill="1" applyBorder="1"/>
    <xf numFmtId="0" fontId="13" fillId="6" borderId="21" xfId="0" applyFont="1" applyFill="1" applyBorder="1"/>
    <xf numFmtId="14" fontId="0" fillId="7" borderId="20" xfId="0" applyNumberFormat="1" applyFill="1" applyBorder="1"/>
    <xf numFmtId="0" fontId="13" fillId="6" borderId="22" xfId="0" applyFont="1" applyFill="1" applyBorder="1" applyAlignment="1"/>
    <xf numFmtId="1" fontId="13" fillId="6" borderId="22" xfId="0" applyNumberFormat="1" applyFont="1" applyFill="1" applyBorder="1" applyAlignment="1"/>
    <xf numFmtId="0" fontId="0" fillId="0" borderId="20" xfId="0" applyBorder="1"/>
    <xf numFmtId="0" fontId="0" fillId="0" borderId="24" xfId="0" applyBorder="1"/>
    <xf numFmtId="0" fontId="14" fillId="9" borderId="24" xfId="0" applyFont="1" applyFill="1" applyBorder="1"/>
    <xf numFmtId="1" fontId="0" fillId="0" borderId="20" xfId="0" applyNumberFormat="1" applyBorder="1" applyAlignment="1">
      <alignment horizontal="left"/>
    </xf>
    <xf numFmtId="2" fontId="0" fillId="0" borderId="20" xfId="0" applyNumberFormat="1" applyBorder="1"/>
    <xf numFmtId="0" fontId="14" fillId="11" borderId="24" xfId="0" applyFont="1" applyFill="1" applyBorder="1"/>
    <xf numFmtId="0" fontId="14" fillId="12" borderId="24" xfId="0" applyFont="1" applyFill="1" applyBorder="1"/>
    <xf numFmtId="165" fontId="0" fillId="0" borderId="0" xfId="0" applyNumberFormat="1"/>
    <xf numFmtId="0" fontId="0" fillId="0" borderId="25" xfId="0" applyBorder="1"/>
    <xf numFmtId="0" fontId="0" fillId="0" borderId="26" xfId="0" applyFill="1" applyBorder="1"/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8" xfId="0" applyBorder="1"/>
    <xf numFmtId="0" fontId="0" fillId="0" borderId="29" xfId="0" applyBorder="1"/>
    <xf numFmtId="165" fontId="0" fillId="0" borderId="20" xfId="0" applyNumberFormat="1" applyBorder="1"/>
    <xf numFmtId="0" fontId="0" fillId="0" borderId="30" xfId="0" applyNumberFormat="1" applyBorder="1" applyAlignment="1">
      <alignment horizontal="right"/>
    </xf>
    <xf numFmtId="14" fontId="0" fillId="0" borderId="0" xfId="0" applyNumberFormat="1"/>
    <xf numFmtId="0" fontId="0" fillId="0" borderId="30" xfId="0" applyBorder="1" applyAlignment="1">
      <alignment horizontal="right"/>
    </xf>
    <xf numFmtId="0" fontId="0" fillId="0" borderId="31" xfId="0" applyBorder="1"/>
    <xf numFmtId="165" fontId="0" fillId="0" borderId="23" xfId="0" applyNumberFormat="1" applyBorder="1"/>
    <xf numFmtId="0" fontId="0" fillId="0" borderId="32" xfId="0" applyNumberFormat="1" applyBorder="1" applyAlignment="1">
      <alignment horizontal="right"/>
    </xf>
    <xf numFmtId="0" fontId="0" fillId="0" borderId="23" xfId="0" applyBorder="1"/>
    <xf numFmtId="1" fontId="0" fillId="0" borderId="23" xfId="0" applyNumberFormat="1" applyBorder="1" applyAlignment="1">
      <alignment horizontal="left"/>
    </xf>
    <xf numFmtId="2" fontId="0" fillId="0" borderId="23" xfId="0" applyNumberFormat="1" applyBorder="1"/>
    <xf numFmtId="2" fontId="0" fillId="0" borderId="0" xfId="0" applyNumberFormat="1" applyBorder="1"/>
    <xf numFmtId="0" fontId="0" fillId="0" borderId="0" xfId="0" applyBorder="1" applyAlignment="1">
      <alignment horizontal="left"/>
    </xf>
    <xf numFmtId="0" fontId="0" fillId="0" borderId="21" xfId="0" applyBorder="1"/>
    <xf numFmtId="0" fontId="15" fillId="0" borderId="0" xfId="0" applyFont="1" applyAlignment="1"/>
    <xf numFmtId="166" fontId="0" fillId="0" borderId="0" xfId="0" applyNumberFormat="1"/>
    <xf numFmtId="166" fontId="13" fillId="6" borderId="0" xfId="0" applyNumberFormat="1" applyFont="1" applyFill="1" applyBorder="1"/>
    <xf numFmtId="0" fontId="0" fillId="0" borderId="33" xfId="0" applyBorder="1" applyAlignment="1">
      <alignment vertical="center"/>
    </xf>
    <xf numFmtId="0" fontId="13" fillId="8" borderId="21" xfId="0" applyFont="1" applyFill="1" applyBorder="1"/>
    <xf numFmtId="0" fontId="13" fillId="6" borderId="0" xfId="0" applyFont="1" applyFill="1"/>
    <xf numFmtId="166" fontId="0" fillId="13" borderId="34" xfId="0" applyNumberFormat="1" applyFont="1" applyFill="1" applyBorder="1"/>
    <xf numFmtId="0" fontId="0" fillId="2" borderId="24" xfId="0" applyFill="1" applyBorder="1"/>
    <xf numFmtId="0" fontId="13" fillId="10" borderId="0" xfId="0" applyFont="1" applyFill="1" applyBorder="1"/>
    <xf numFmtId="166" fontId="0" fillId="14" borderId="35" xfId="0" applyNumberFormat="1" applyFont="1" applyFill="1" applyBorder="1"/>
    <xf numFmtId="166" fontId="0" fillId="13" borderId="35" xfId="0" applyNumberFormat="1" applyFont="1" applyFill="1" applyBorder="1"/>
    <xf numFmtId="0" fontId="0" fillId="0" borderId="29" xfId="0" applyFill="1" applyBorder="1"/>
    <xf numFmtId="0" fontId="14" fillId="15" borderId="24" xfId="0" applyFont="1" applyFill="1" applyBorder="1"/>
    <xf numFmtId="0" fontId="0" fillId="0" borderId="0" xfId="0" applyFont="1" applyBorder="1"/>
    <xf numFmtId="166" fontId="0" fillId="0" borderId="29" xfId="0" applyNumberFormat="1" applyFill="1" applyBorder="1"/>
    <xf numFmtId="0" fontId="14" fillId="16" borderId="24" xfId="0" applyFont="1" applyFill="1" applyBorder="1"/>
    <xf numFmtId="166" fontId="0" fillId="13" borderId="36" xfId="0" applyNumberFormat="1" applyFont="1" applyFill="1" applyBorder="1"/>
    <xf numFmtId="0" fontId="0" fillId="2" borderId="25" xfId="0" applyFill="1" applyBorder="1"/>
    <xf numFmtId="166" fontId="0" fillId="14" borderId="34" xfId="0" applyNumberFormat="1" applyFont="1" applyFill="1" applyBorder="1"/>
    <xf numFmtId="0" fontId="14" fillId="17" borderId="24" xfId="0" applyFont="1" applyFill="1" applyBorder="1"/>
    <xf numFmtId="0" fontId="0" fillId="0" borderId="37" xfId="0" applyBorder="1" applyAlignment="1">
      <alignment vertical="center"/>
    </xf>
    <xf numFmtId="0" fontId="14" fillId="18" borderId="24" xfId="0" applyFont="1" applyFill="1" applyBorder="1"/>
    <xf numFmtId="0" fontId="14" fillId="19" borderId="24" xfId="0" applyFont="1" applyFill="1" applyBorder="1"/>
    <xf numFmtId="166" fontId="0" fillId="14" borderId="38" xfId="0" applyNumberFormat="1" applyFont="1" applyFill="1" applyBorder="1"/>
    <xf numFmtId="0" fontId="0" fillId="0" borderId="39" xfId="0" applyBorder="1" applyAlignment="1">
      <alignment vertical="center"/>
    </xf>
    <xf numFmtId="0" fontId="14" fillId="20" borderId="24" xfId="0" applyFont="1" applyFill="1" applyBorder="1"/>
    <xf numFmtId="0" fontId="14" fillId="21" borderId="24" xfId="0" applyFont="1" applyFill="1" applyBorder="1"/>
    <xf numFmtId="0" fontId="14" fillId="12" borderId="25" xfId="0" applyFont="1" applyFill="1" applyBorder="1"/>
    <xf numFmtId="1" fontId="0" fillId="0" borderId="0" xfId="0" applyNumberFormat="1" applyBorder="1" applyAlignment="1">
      <alignment horizontal="left"/>
    </xf>
    <xf numFmtId="0" fontId="0" fillId="2" borderId="20" xfId="0" applyFill="1" applyBorder="1"/>
    <xf numFmtId="1" fontId="0" fillId="2" borderId="20" xfId="0" applyNumberFormat="1" applyFill="1" applyBorder="1" applyAlignment="1">
      <alignment horizontal="left"/>
    </xf>
    <xf numFmtId="1" fontId="0" fillId="2" borderId="20" xfId="0" applyNumberFormat="1" applyFill="1" applyBorder="1"/>
    <xf numFmtId="2" fontId="0" fillId="2" borderId="20" xfId="0" applyNumberFormat="1" applyFill="1" applyBorder="1"/>
    <xf numFmtId="0" fontId="1" fillId="3" borderId="5" xfId="1" applyNumberFormat="1" applyFill="1" applyBorder="1"/>
    <xf numFmtId="0" fontId="1" fillId="3" borderId="18" xfId="1" applyNumberFormat="1" applyFill="1" applyBorder="1"/>
    <xf numFmtId="0" fontId="5" fillId="2" borderId="0" xfId="2" applyFont="1" applyFill="1" applyBorder="1"/>
    <xf numFmtId="0" fontId="6" fillId="2" borderId="9" xfId="3" applyFont="1" applyFill="1" applyBorder="1"/>
    <xf numFmtId="0" fontId="0" fillId="2" borderId="9" xfId="0" applyFill="1" applyBorder="1"/>
    <xf numFmtId="0" fontId="6" fillId="2" borderId="0" xfId="3" applyFont="1" applyFill="1" applyBorder="1" applyAlignment="1"/>
    <xf numFmtId="0" fontId="0" fillId="2" borderId="0" xfId="0" applyFill="1" applyBorder="1" applyAlignment="1"/>
    <xf numFmtId="0" fontId="6" fillId="2" borderId="0" xfId="3" applyFont="1" applyFill="1" applyBorder="1"/>
    <xf numFmtId="0" fontId="3" fillId="2" borderId="0" xfId="0" applyFont="1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65" fontId="9" fillId="0" borderId="14" xfId="3" applyNumberFormat="1" applyFont="1" applyBorder="1" applyAlignment="1">
      <alignment horizontal="center" vertical="center"/>
    </xf>
    <xf numFmtId="165" fontId="9" fillId="0" borderId="15" xfId="3" applyNumberFormat="1" applyFont="1" applyBorder="1" applyAlignment="1">
      <alignment horizontal="center" vertical="center"/>
    </xf>
    <xf numFmtId="165" fontId="9" fillId="0" borderId="16" xfId="3" applyNumberFormat="1" applyFont="1" applyBorder="1" applyAlignment="1">
      <alignment horizontal="center" vertical="center"/>
    </xf>
    <xf numFmtId="0" fontId="0" fillId="2" borderId="14" xfId="0" applyFont="1" applyFill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49" fontId="7" fillId="5" borderId="8" xfId="3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</cellXfs>
  <cellStyles count="4">
    <cellStyle name="Lien hypertexte" xfId="2" builtinId="8"/>
    <cellStyle name="Normal" xfId="0" builtinId="0"/>
    <cellStyle name="Normal 2" xfId="3"/>
    <cellStyle name="Titre 4" xfId="1" builtinId="19"/>
  </cellStyles>
  <dxfs count="72">
    <dxf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numFmt numFmtId="0" formatCode="General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[$-F800]dddd\,\ mmmm\ dd\,\ 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color auto="1"/>
      </font>
      <fill>
        <patternFill>
          <bgColor theme="2" tint="-0.499984740745262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164" formatCode="[$-409]h:mm\ AM/PM;@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thick">
          <color theme="0" tint="-0.499984740745262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323850</xdr:rowOff>
        </xdr:from>
        <xdr:to>
          <xdr:col>10</xdr:col>
          <xdr:colOff>9525</xdr:colOff>
          <xdr:row>1</xdr:row>
          <xdr:rowOff>333375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DEMANDE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cahier%20de%20liaison%20planning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DE LIAISON"/>
      <sheetName val="PLANNING"/>
      <sheetName val="sources"/>
    </sheetNames>
    <sheetDataSet>
      <sheetData sheetId="0"/>
      <sheetData sheetId="1">
        <row r="3">
          <cell r="B3">
            <v>2021</v>
          </cell>
        </row>
        <row r="11">
          <cell r="A11">
            <v>1</v>
          </cell>
        </row>
      </sheetData>
      <sheetData sheetId="2">
        <row r="1">
          <cell r="F1">
            <v>6</v>
          </cell>
        </row>
        <row r="2">
          <cell r="C2" t="str">
            <v>Mois</v>
          </cell>
          <cell r="D2" t="str">
            <v>Num</v>
          </cell>
          <cell r="F2" t="str">
            <v>Années</v>
          </cell>
        </row>
        <row r="3">
          <cell r="C3" t="str">
            <v>Janvier</v>
          </cell>
          <cell r="D3">
            <v>1</v>
          </cell>
          <cell r="F3">
            <v>2020</v>
          </cell>
        </row>
        <row r="4">
          <cell r="C4" t="str">
            <v>Février</v>
          </cell>
          <cell r="D4">
            <v>2</v>
          </cell>
          <cell r="F4">
            <v>2021</v>
          </cell>
        </row>
        <row r="5">
          <cell r="C5" t="str">
            <v>Mars</v>
          </cell>
          <cell r="D5">
            <v>3</v>
          </cell>
          <cell r="F5">
            <v>2022</v>
          </cell>
        </row>
        <row r="6">
          <cell r="C6" t="str">
            <v>Avril</v>
          </cell>
          <cell r="D6">
            <v>4</v>
          </cell>
          <cell r="F6">
            <v>2023</v>
          </cell>
        </row>
        <row r="7">
          <cell r="C7" t="str">
            <v>Mai</v>
          </cell>
          <cell r="D7">
            <v>5</v>
          </cell>
          <cell r="F7">
            <v>2024</v>
          </cell>
        </row>
        <row r="8">
          <cell r="C8" t="str">
            <v>Juin</v>
          </cell>
          <cell r="D8">
            <v>6</v>
          </cell>
          <cell r="F8">
            <v>2025</v>
          </cell>
        </row>
        <row r="9">
          <cell r="C9" t="str">
            <v>Juillet</v>
          </cell>
          <cell r="D9">
            <v>7</v>
          </cell>
          <cell r="F9">
            <v>2026</v>
          </cell>
        </row>
        <row r="10">
          <cell r="C10" t="str">
            <v>Août</v>
          </cell>
          <cell r="D10">
            <v>8</v>
          </cell>
          <cell r="F10">
            <v>2027</v>
          </cell>
        </row>
        <row r="11">
          <cell r="C11" t="str">
            <v>Septembre</v>
          </cell>
          <cell r="D11">
            <v>9</v>
          </cell>
          <cell r="F11">
            <v>2028</v>
          </cell>
          <cell r="AE11" t="str">
            <v>HERCE-MOREAU NICOLAS</v>
          </cell>
          <cell r="AF11" t="str">
            <v>voiture</v>
          </cell>
        </row>
        <row r="12">
          <cell r="C12" t="str">
            <v>Octobre</v>
          </cell>
          <cell r="D12">
            <v>10</v>
          </cell>
          <cell r="F12">
            <v>2029</v>
          </cell>
        </row>
        <row r="13">
          <cell r="C13" t="str">
            <v>Novembre</v>
          </cell>
          <cell r="D13">
            <v>11</v>
          </cell>
          <cell r="F13">
            <v>2030</v>
          </cell>
        </row>
        <row r="14">
          <cell r="C14" t="str">
            <v>Décembre</v>
          </cell>
          <cell r="D14">
            <v>12</v>
          </cell>
          <cell r="F14">
            <v>2031</v>
          </cell>
        </row>
        <row r="15">
          <cell r="F15">
            <v>2032</v>
          </cell>
        </row>
        <row r="16">
          <cell r="F16">
            <v>2033</v>
          </cell>
        </row>
        <row r="17">
          <cell r="F17">
            <v>2034</v>
          </cell>
        </row>
        <row r="18">
          <cell r="F18">
            <v>2035</v>
          </cell>
        </row>
        <row r="19">
          <cell r="F19">
            <v>2036</v>
          </cell>
        </row>
        <row r="20">
          <cell r="F20">
            <v>2037</v>
          </cell>
        </row>
        <row r="21">
          <cell r="F21">
            <v>2038</v>
          </cell>
        </row>
        <row r="22">
          <cell r="F22">
            <v>2039</v>
          </cell>
        </row>
        <row r="23">
          <cell r="F23">
            <v>2040</v>
          </cell>
        </row>
        <row r="24">
          <cell r="F24">
            <v>2041</v>
          </cell>
        </row>
        <row r="25">
          <cell r="F25">
            <v>2042</v>
          </cell>
        </row>
        <row r="26">
          <cell r="F26">
            <v>2043</v>
          </cell>
        </row>
        <row r="27">
          <cell r="F27">
            <v>2044</v>
          </cell>
        </row>
        <row r="28">
          <cell r="F28">
            <v>2045</v>
          </cell>
        </row>
        <row r="29">
          <cell r="F29">
            <v>2046</v>
          </cell>
        </row>
        <row r="30">
          <cell r="F30">
            <v>2047</v>
          </cell>
        </row>
        <row r="31">
          <cell r="F31">
            <v>2048</v>
          </cell>
        </row>
        <row r="32">
          <cell r="F32">
            <v>2049</v>
          </cell>
        </row>
        <row r="34">
          <cell r="F34"/>
        </row>
        <row r="35">
          <cell r="F35"/>
        </row>
      </sheetData>
    </sheetDataSet>
  </externalBook>
</externalLink>
</file>

<file path=xl/tables/table1.xml><?xml version="1.0" encoding="utf-8"?>
<table xmlns="http://schemas.openxmlformats.org/spreadsheetml/2006/main" id="24" name="Tcahierdeliaison" displayName="Tcahierdeliaison" ref="B4:V7" totalsRowShown="0" headerRowDxfId="71" dataDxfId="69" headerRowBorderDxfId="70" headerRowCellStyle="Titre 4" dataCellStyle="Titre 4">
  <tableColumns count="21">
    <tableColumn id="1" name="DATE DE LA DEMANDE" dataDxfId="68" dataCellStyle="Titre 4"/>
    <tableColumn id="2" name="NOM DONNEUR D'ORDRE" dataDxfId="67" dataCellStyle="Titre 4"/>
    <tableColumn id="3" name="adresses" dataDxfId="66" dataCellStyle="Titre 4"/>
    <tableColumn id="4" name="code postale" dataDxfId="65" dataCellStyle="Titre 4"/>
    <tableColumn id="5" name="villes" dataDxfId="64" dataCellStyle="Titre 4"/>
    <tableColumn id="6" name="numéro tel" dataDxfId="63" dataCellStyle="Titre 4"/>
    <tableColumn id="21" name="numéro tel 2" dataDxfId="62" dataCellStyle="Titre 4"/>
    <tableColumn id="7" name="missions" dataDxfId="61" dataCellStyle="Titre 4"/>
    <tableColumn id="8" name="DATE D'INTERVENTION" dataDxfId="60" dataCellStyle="Titre 4"/>
    <tableColumn id="9" name="HEURES D'INTERVENTION" dataDxfId="59" dataCellStyle="Titre 4"/>
    <tableColumn id="20" name="tranches" dataDxfId="58" dataCellStyle="Titre 4"/>
    <tableColumn id="10" name="PERIODICITE" dataDxfId="57" dataCellStyle="Titre 4"/>
    <tableColumn id="11" name="DATE DE FIN D'INTERVENTION" dataDxfId="56" dataCellStyle="Titre 4"/>
    <tableColumn id="13" name="LIEU D'INTERVENTION " dataDxfId="55" dataCellStyle="Titre 4"/>
    <tableColumn id="14" name="SALARIE1" dataDxfId="54" dataCellStyle="Titre 4"/>
    <tableColumn id="15" name="SALARIE2" dataDxfId="53" dataCellStyle="Titre 4"/>
    <tableColumn id="16" name="SALARIE3" dataDxfId="52" dataCellStyle="Titre 4"/>
    <tableColumn id="17" name="SALARIE4" dataDxfId="51" dataCellStyle="Titre 4"/>
    <tableColumn id="18" name="SALARIE5" dataDxfId="50" dataCellStyle="Titre 4"/>
    <tableColumn id="19" name="SALARIE6" dataDxfId="49" dataCellStyle="Titre 4"/>
    <tableColumn id="12" name="EFFACER LIGNE" dataDxfId="48" dataCellStyle="Titre 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7" name="T_joursféries18" displayName="T_joursféries18" ref="B33:D44" totalsRowShown="0" headerRowBorderDxfId="38" tableBorderDxfId="37" totalsRowBorderDxfId="36">
  <autoFilter ref="B33:D44"/>
  <tableColumns count="3">
    <tableColumn id="1" name="jours fériés:" dataDxfId="35"/>
    <tableColumn id="2" name="dates" dataDxfId="34"/>
    <tableColumn id="3" name="jours" dataDxfId="3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8" name="Tsalariéshommes19" displayName="Tsalariéshommes19" ref="AE2:AF15" totalsRowShown="0" headerRowDxfId="32" tableBorderDxfId="31">
  <autoFilter ref="AE2:AF15"/>
  <tableColumns count="2">
    <tableColumn id="1" name="Salariés hommes" dataDxfId="30"/>
    <tableColumn id="2" name="mobilité" dataDxfId="2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9" name="Tsalariésfemmes20" displayName="Tsalariésfemmes20" ref="AK2:AL17" totalsRowShown="0" headerRowDxfId="28" tableBorderDxfId="27">
  <autoFilter ref="AK2:AL17"/>
  <tableColumns count="2">
    <tableColumn id="1" name="Salariés femmes" dataDxfId="26"/>
    <tableColumn id="2" name="mobilité" dataDxfId="25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0" name="Totauxsalariés21" displayName="Totauxsalariés21" ref="H2:H10" totalsRowShown="0" headerRowDxfId="24" dataDxfId="23" tableBorderDxfId="22">
  <tableColumns count="1">
    <tableColumn id="1" name="tout salariés" dataDxfId="21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21" name="Tmissions22" displayName="Tmissions22" ref="T2:T34" totalsRowShown="0" headerRowDxfId="20" dataDxfId="18" headerRowBorderDxfId="19" tableBorderDxfId="17" totalsRowBorderDxfId="16">
  <autoFilter ref="T2:T34"/>
  <tableColumns count="1">
    <tableColumn id="1" name="postes" dataDxfId="15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22" name="Tdo_23" displayName="Tdo_23" ref="X2:AC181" totalsRowShown="0" headerRowDxfId="14" headerRowBorderDxfId="13" tableBorderDxfId="12">
  <autoFilter ref="X2:AC181"/>
  <tableColumns count="6">
    <tableColumn id="1" name="liste DO " dataDxfId="11"/>
    <tableColumn id="2" name="adresse do" dataDxfId="10"/>
    <tableColumn id="3" name="code postale" dataDxfId="9"/>
    <tableColumn id="4" name="ville" dataDxfId="8"/>
    <tableColumn id="5" name="telephone1" dataDxfId="7"/>
    <tableColumn id="6" name="telephone 2" dataDxfId="6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23" name="Tnbsalariés24" displayName="Tnbsalariés24" ref="R2:R9" totalsRowShown="0" headerRowDxfId="5" dataDxfId="3" headerRowBorderDxfId="4" tableBorderDxfId="2" totalsRowBorderDxfId="1">
  <autoFilter ref="R2:R9"/>
  <tableColumns count="1">
    <tableColumn id="1" name="nombre de salarié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84"/>
  <sheetViews>
    <sheetView view="pageBreakPreview" zoomScale="60" zoomScaleNormal="100" workbookViewId="0">
      <selection activeCell="J1" sqref="J1"/>
    </sheetView>
  </sheetViews>
  <sheetFormatPr baseColWidth="10" defaultRowHeight="15" x14ac:dyDescent="0.25"/>
  <cols>
    <col min="1" max="1" width="6.5703125" customWidth="1"/>
    <col min="2" max="2" width="21" bestFit="1" customWidth="1"/>
    <col min="3" max="3" width="29.140625" bestFit="1" customWidth="1"/>
    <col min="4" max="4" width="25.42578125" bestFit="1" customWidth="1"/>
    <col min="5" max="5" width="12.28515625" bestFit="1" customWidth="1"/>
    <col min="6" max="6" width="11.7109375" bestFit="1" customWidth="1"/>
    <col min="7" max="8" width="13.42578125" bestFit="1" customWidth="1"/>
    <col min="9" max="9" width="16.85546875" bestFit="1" customWidth="1"/>
    <col min="10" max="10" width="21.42578125" style="11" bestFit="1" customWidth="1"/>
    <col min="11" max="11" width="23.7109375" bestFit="1" customWidth="1"/>
    <col min="12" max="12" width="8.5703125" bestFit="1" customWidth="1"/>
    <col min="13" max="13" width="14" bestFit="1" customWidth="1"/>
    <col min="14" max="14" width="27.85546875" bestFit="1" customWidth="1"/>
    <col min="15" max="15" width="21" bestFit="1" customWidth="1"/>
    <col min="16" max="16" width="17.140625" bestFit="1" customWidth="1"/>
    <col min="17" max="17" width="18.140625" bestFit="1" customWidth="1"/>
    <col min="18" max="18" width="15.28515625" bestFit="1" customWidth="1"/>
    <col min="19" max="21" width="9.28515625" bestFit="1" customWidth="1"/>
    <col min="22" max="22" width="14.28515625" bestFit="1" customWidth="1"/>
  </cols>
  <sheetData>
    <row r="1" spans="1:26" ht="26.25" x14ac:dyDescent="0.4">
      <c r="A1" s="1"/>
      <c r="B1" s="2"/>
      <c r="C1" s="2"/>
      <c r="D1" s="2"/>
      <c r="E1" s="2"/>
      <c r="F1" s="2"/>
      <c r="G1" s="2"/>
      <c r="H1" s="2"/>
      <c r="I1" s="2"/>
      <c r="J1" s="3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6" ht="26.25" x14ac:dyDescent="0.4">
      <c r="A2" s="2"/>
      <c r="B2" s="4"/>
      <c r="C2" s="2"/>
      <c r="D2" s="2"/>
      <c r="E2" s="2"/>
      <c r="F2" s="2"/>
      <c r="G2" s="2"/>
      <c r="H2" s="2"/>
      <c r="I2" s="2"/>
      <c r="J2" s="3"/>
      <c r="K2" s="2"/>
      <c r="L2" s="5"/>
      <c r="M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6" x14ac:dyDescent="0.25">
      <c r="A3" s="2"/>
      <c r="B3" s="2"/>
      <c r="C3" s="2"/>
      <c r="D3" s="2"/>
      <c r="E3" s="2"/>
      <c r="F3" s="2"/>
      <c r="G3" s="2"/>
      <c r="H3" s="2"/>
      <c r="I3" s="2"/>
      <c r="J3" s="3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6" ht="15.75" thickBot="1" x14ac:dyDescent="0.3">
      <c r="A4" s="2"/>
      <c r="B4" s="6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  <c r="H4" s="7" t="s">
        <v>166</v>
      </c>
      <c r="I4" s="7" t="s">
        <v>7</v>
      </c>
      <c r="J4" s="7" t="s">
        <v>8</v>
      </c>
      <c r="K4" s="8" t="s">
        <v>9</v>
      </c>
      <c r="L4" s="8" t="s">
        <v>167</v>
      </c>
      <c r="M4" s="7" t="s">
        <v>10</v>
      </c>
      <c r="N4" s="7" t="s">
        <v>11</v>
      </c>
      <c r="O4" s="7" t="s">
        <v>12</v>
      </c>
      <c r="P4" s="7" t="s">
        <v>13</v>
      </c>
      <c r="Q4" s="7" t="s">
        <v>14</v>
      </c>
      <c r="R4" s="7" t="s">
        <v>15</v>
      </c>
      <c r="S4" s="7" t="s">
        <v>16</v>
      </c>
      <c r="T4" s="7" t="s">
        <v>17</v>
      </c>
      <c r="U4" s="9" t="s">
        <v>18</v>
      </c>
      <c r="V4" s="7" t="s">
        <v>28</v>
      </c>
      <c r="W4" s="2"/>
      <c r="X4" s="2"/>
      <c r="Y4" s="2"/>
      <c r="Z4" s="2"/>
    </row>
    <row r="5" spans="1:26" ht="16.5" thickTop="1" thickBot="1" x14ac:dyDescent="0.3">
      <c r="A5" s="2"/>
      <c r="B5" s="40"/>
      <c r="C5" s="41"/>
      <c r="D5" s="41"/>
      <c r="E5" s="41"/>
      <c r="F5" s="41"/>
      <c r="G5" s="41"/>
      <c r="H5" s="41"/>
      <c r="I5" s="41"/>
      <c r="J5" s="41"/>
      <c r="K5" s="10"/>
      <c r="L5" s="113"/>
      <c r="M5" s="41"/>
      <c r="N5" s="41"/>
      <c r="O5" s="41"/>
      <c r="P5" s="41"/>
      <c r="Q5" s="41"/>
      <c r="R5" s="41"/>
      <c r="S5" s="41"/>
      <c r="T5" s="41"/>
      <c r="U5" s="42"/>
      <c r="V5" s="7"/>
      <c r="W5" s="2"/>
      <c r="X5" s="2"/>
      <c r="Y5" s="2"/>
      <c r="Z5" s="2"/>
    </row>
    <row r="6" spans="1:26" ht="15.75" thickTop="1" x14ac:dyDescent="0.25">
      <c r="A6" s="2"/>
      <c r="B6" s="43"/>
      <c r="C6" s="44"/>
      <c r="D6" s="44"/>
      <c r="E6" s="44"/>
      <c r="F6" s="44"/>
      <c r="G6" s="44"/>
      <c r="H6" s="44"/>
      <c r="I6" s="44"/>
      <c r="J6" s="45"/>
      <c r="K6" s="45"/>
      <c r="L6" s="114"/>
      <c r="M6" s="44"/>
      <c r="N6" s="44"/>
      <c r="O6" s="44"/>
      <c r="P6" s="44"/>
      <c r="Q6" s="44"/>
      <c r="R6" s="44"/>
      <c r="S6" s="44"/>
      <c r="T6" s="44"/>
      <c r="U6" s="46"/>
      <c r="V6" s="44"/>
      <c r="W6" s="2"/>
      <c r="X6" s="2"/>
      <c r="Y6" s="2"/>
    </row>
    <row r="7" spans="1:26" x14ac:dyDescent="0.25">
      <c r="A7" s="2"/>
      <c r="B7" s="43"/>
      <c r="C7" s="44"/>
      <c r="D7" s="44"/>
      <c r="E7" s="44"/>
      <c r="F7" s="44"/>
      <c r="G7" s="44"/>
      <c r="H7" s="44"/>
      <c r="I7" s="44"/>
      <c r="J7" s="45"/>
      <c r="K7" s="45"/>
      <c r="L7" s="114"/>
      <c r="M7" s="44"/>
      <c r="N7" s="44"/>
      <c r="O7" s="44"/>
      <c r="P7" s="44"/>
      <c r="Q7" s="44"/>
      <c r="R7" s="44"/>
      <c r="S7" s="44"/>
      <c r="T7" s="44"/>
      <c r="U7" s="46"/>
      <c r="V7" s="44"/>
      <c r="W7" s="2"/>
      <c r="X7" s="2"/>
      <c r="Y7" s="2"/>
    </row>
    <row r="182" spans="24:29" x14ac:dyDescent="0.25">
      <c r="X182" t="s">
        <v>29</v>
      </c>
      <c r="Y182" t="s">
        <v>30</v>
      </c>
      <c r="Z182" t="s">
        <v>31</v>
      </c>
      <c r="AA182" t="s">
        <v>32</v>
      </c>
      <c r="AB182" t="s">
        <v>31</v>
      </c>
      <c r="AC182" t="s">
        <v>33</v>
      </c>
    </row>
    <row r="184" spans="24:29" x14ac:dyDescent="0.25">
      <c r="X184" t="s">
        <v>34</v>
      </c>
      <c r="Y184" t="s">
        <v>35</v>
      </c>
      <c r="Z184" t="s">
        <v>36</v>
      </c>
      <c r="AA184" t="s">
        <v>37</v>
      </c>
      <c r="AB184" t="s">
        <v>37</v>
      </c>
      <c r="AC184" t="s">
        <v>37</v>
      </c>
    </row>
  </sheetData>
  <hyperlinks>
    <hyperlink ref="L2" location="PLANNING!A1" display="PLANNING"/>
  </hyperlink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Module1.LANCERLEFORMULAIREEX">
                <anchor moveWithCells="1" sizeWithCells="1">
                  <from>
                    <xdr:col>8</xdr:col>
                    <xdr:colOff>0</xdr:colOff>
                    <xdr:row>0</xdr:row>
                    <xdr:rowOff>323850</xdr:rowOff>
                  </from>
                  <to>
                    <xdr:col>10</xdr:col>
                    <xdr:colOff>9525</xdr:colOff>
                    <xdr:row>1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6"/>
  <sheetViews>
    <sheetView tabSelected="1" view="pageBreakPreview" zoomScale="60" zoomScaleNormal="100" workbookViewId="0">
      <selection activeCell="I11" sqref="I11"/>
    </sheetView>
  </sheetViews>
  <sheetFormatPr baseColWidth="10" defaultRowHeight="15" x14ac:dyDescent="0.25"/>
  <cols>
    <col min="2" max="2" width="34" bestFit="1" customWidth="1"/>
    <col min="3" max="3" width="19.85546875" customWidth="1"/>
    <col min="4" max="4" width="17.140625" customWidth="1"/>
    <col min="5" max="5" width="16.5703125" bestFit="1" customWidth="1"/>
    <col min="6" max="6" width="19.85546875" bestFit="1" customWidth="1"/>
    <col min="7" max="7" width="18.140625" bestFit="1" customWidth="1"/>
    <col min="8" max="8" width="28.42578125" customWidth="1"/>
    <col min="9" max="9" width="20.7109375" bestFit="1" customWidth="1"/>
    <col min="10" max="10" width="18.85546875" bestFit="1" customWidth="1"/>
    <col min="11" max="11" width="14.85546875" bestFit="1" customWidth="1"/>
    <col min="12" max="12" width="17.42578125" bestFit="1" customWidth="1"/>
    <col min="13" max="13" width="107.5703125" hidden="1" customWidth="1"/>
  </cols>
  <sheetData>
    <row r="1" spans="1:14" ht="15.75" thickBot="1" x14ac:dyDescent="0.3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2"/>
      <c r="N1" s="2"/>
    </row>
    <row r="2" spans="1:14" ht="27" thickBot="1" x14ac:dyDescent="0.45">
      <c r="A2" s="121"/>
      <c r="B2" s="13" t="s">
        <v>0</v>
      </c>
      <c r="C2" s="14"/>
      <c r="D2" s="16"/>
      <c r="E2" s="16"/>
      <c r="F2" s="16"/>
      <c r="G2" s="16"/>
      <c r="H2" s="115"/>
      <c r="I2" s="16"/>
      <c r="J2" s="16"/>
      <c r="K2" s="16"/>
      <c r="L2" s="16"/>
      <c r="M2" s="2"/>
      <c r="N2" s="2"/>
    </row>
    <row r="3" spans="1:14" ht="27" thickBot="1" x14ac:dyDescent="0.45">
      <c r="A3" s="15" t="s">
        <v>20</v>
      </c>
      <c r="B3" s="134">
        <v>2021</v>
      </c>
      <c r="C3" s="134"/>
      <c r="D3" s="116"/>
      <c r="E3" s="16"/>
      <c r="F3" s="16"/>
      <c r="G3" s="16"/>
      <c r="H3" s="115"/>
      <c r="I3" s="16"/>
      <c r="J3" s="16"/>
      <c r="K3" s="16"/>
      <c r="L3" s="16"/>
      <c r="M3" s="2"/>
      <c r="N3" s="2"/>
    </row>
    <row r="4" spans="1:14" ht="15.75" thickBot="1" x14ac:dyDescent="0.3">
      <c r="A4" s="135" t="s">
        <v>21</v>
      </c>
      <c r="B4" s="136" t="s">
        <v>22</v>
      </c>
      <c r="C4" s="136"/>
      <c r="D4" s="117"/>
      <c r="E4" s="118"/>
      <c r="F4" s="118"/>
      <c r="G4" s="118"/>
      <c r="H4" s="118"/>
      <c r="I4" s="118"/>
      <c r="J4" s="119"/>
      <c r="K4" s="119"/>
      <c r="L4" s="119"/>
      <c r="M4" s="2"/>
      <c r="N4" s="2"/>
    </row>
    <row r="5" spans="1:14" ht="15.75" thickBot="1" x14ac:dyDescent="0.3">
      <c r="A5" s="135"/>
      <c r="B5" s="136"/>
      <c r="C5" s="136"/>
      <c r="D5" s="116"/>
      <c r="E5" s="16"/>
      <c r="F5" s="16"/>
      <c r="G5" s="16"/>
      <c r="H5" s="16"/>
      <c r="I5" s="16"/>
      <c r="J5" s="16"/>
      <c r="K5" s="16"/>
      <c r="L5" s="16"/>
      <c r="M5" s="2"/>
      <c r="N5" s="2"/>
    </row>
    <row r="6" spans="1:14" ht="15.75" thickBot="1" x14ac:dyDescent="0.3">
      <c r="A6" s="135"/>
      <c r="B6" s="136"/>
      <c r="C6" s="136"/>
      <c r="D6" s="116"/>
      <c r="E6" s="17"/>
      <c r="F6" s="17"/>
      <c r="G6" s="17"/>
      <c r="H6" s="18"/>
      <c r="I6" s="17"/>
      <c r="J6" s="17"/>
      <c r="K6" s="17"/>
      <c r="L6" s="17"/>
      <c r="M6" s="2"/>
      <c r="N6" s="2"/>
    </row>
    <row r="7" spans="1:14" ht="26.25" x14ac:dyDescent="0.4">
      <c r="A7" s="19"/>
      <c r="B7" s="20"/>
      <c r="C7" s="20"/>
      <c r="D7" s="120"/>
      <c r="E7" s="17"/>
      <c r="F7" s="17"/>
      <c r="G7" s="17"/>
      <c r="H7" s="18"/>
      <c r="I7" s="17"/>
      <c r="J7" s="17"/>
      <c r="K7" s="17"/>
      <c r="L7" s="17"/>
      <c r="M7" s="2"/>
      <c r="N7" s="2"/>
    </row>
    <row r="8" spans="1:14" ht="27" thickBot="1" x14ac:dyDescent="0.45">
      <c r="A8" s="22"/>
      <c r="B8" s="23"/>
      <c r="C8" s="23"/>
      <c r="D8" s="21"/>
      <c r="E8" s="24"/>
      <c r="F8" s="24"/>
      <c r="G8" s="24"/>
      <c r="H8" s="25"/>
      <c r="I8" s="24"/>
      <c r="J8" s="24"/>
      <c r="K8" s="24"/>
      <c r="L8" s="24"/>
      <c r="M8" s="12"/>
      <c r="N8" s="2"/>
    </row>
    <row r="9" spans="1:14" ht="27" thickBot="1" x14ac:dyDescent="0.45">
      <c r="A9" s="22"/>
      <c r="B9" s="23"/>
      <c r="C9" s="23"/>
      <c r="D9" s="26"/>
      <c r="E9" s="27" t="str">
        <f>sourceex!AE3</f>
        <v xml:space="preserve"> BRUNO</v>
      </c>
      <c r="F9" s="27" t="str">
        <f>sourceex!AE4</f>
        <v>SEBASTIEN</v>
      </c>
      <c r="G9" s="27" t="str">
        <f>sourceex!AE5</f>
        <v xml:space="preserve"> NICOLAS</v>
      </c>
      <c r="H9" s="27" t="str">
        <f>sourceex!AE6</f>
        <v xml:space="preserve"> LAURENT</v>
      </c>
      <c r="I9" s="27" t="str">
        <f>sourceex!AK3</f>
        <v>EVELYNE</v>
      </c>
      <c r="J9" s="27" t="str">
        <f>sourceex!AK4</f>
        <v xml:space="preserve"> JULIETTE</v>
      </c>
      <c r="K9" s="27" t="str">
        <f>sourceex!AK5</f>
        <v xml:space="preserve"> SYLVIE</v>
      </c>
      <c r="L9" s="27" t="str">
        <f>sourceex!AK6</f>
        <v xml:space="preserve"> CHRISTINE</v>
      </c>
      <c r="M9" s="27" t="str">
        <f>[1]sources!AE11</f>
        <v>HERCE-MOREAU NICOLAS</v>
      </c>
      <c r="N9" s="2"/>
    </row>
    <row r="10" spans="1:14" ht="15.75" thickBot="1" x14ac:dyDescent="0.3">
      <c r="A10" s="28"/>
      <c r="B10" s="29"/>
      <c r="C10" s="29"/>
      <c r="D10" s="30"/>
      <c r="E10" s="31" t="str">
        <f>sourceex!AF3</f>
        <v>voiture</v>
      </c>
      <c r="F10" s="31" t="str">
        <f>sourceex!AF4</f>
        <v>voiture</v>
      </c>
      <c r="G10" s="31" t="str">
        <f>sourceex!AF5</f>
        <v>scooter</v>
      </c>
      <c r="H10" s="31" t="str">
        <f>sourceex!AF6</f>
        <v>scooter</v>
      </c>
      <c r="I10" s="31" t="str">
        <f>sourceex!AL3</f>
        <v>scooter- covoiturage</v>
      </c>
      <c r="J10" s="31" t="str">
        <f>sourceex!AL5</f>
        <v>vélo</v>
      </c>
      <c r="K10" s="31" t="str">
        <f>sourceex!AL6</f>
        <v>voiture</v>
      </c>
      <c r="L10" s="31" t="str">
        <f>sourceex!AL6</f>
        <v>voiture</v>
      </c>
      <c r="M10" s="31" t="str">
        <f>[1]sources!AF11</f>
        <v>voiture</v>
      </c>
      <c r="N10" s="2"/>
    </row>
    <row r="11" spans="1:14" ht="15" customHeight="1" thickBot="1" x14ac:dyDescent="0.3">
      <c r="A11" s="122">
        <v>1</v>
      </c>
      <c r="B11" s="125">
        <f>DATE($B$3,VLOOKUP($B$4,[1]sources!$C2:$D$14,2,FALSE),[1]PLANNING!A11)</f>
        <v>44440</v>
      </c>
      <c r="C11" s="32" t="s">
        <v>23</v>
      </c>
      <c r="D11" s="32"/>
      <c r="E11" s="33"/>
      <c r="F11" s="33"/>
      <c r="G11" s="33"/>
      <c r="H11" s="34"/>
      <c r="I11" s="33"/>
      <c r="J11" s="33"/>
      <c r="K11" s="33"/>
      <c r="L11" s="33"/>
      <c r="N11" s="2"/>
    </row>
    <row r="12" spans="1:14" ht="15.75" customHeight="1" thickBot="1" x14ac:dyDescent="0.3">
      <c r="A12" s="123"/>
      <c r="B12" s="126"/>
      <c r="C12" s="32" t="s">
        <v>24</v>
      </c>
      <c r="D12" s="32"/>
      <c r="E12" s="32"/>
      <c r="F12" s="32"/>
      <c r="G12" s="32"/>
      <c r="H12" s="32"/>
      <c r="I12" s="32"/>
      <c r="J12" s="32"/>
      <c r="K12" s="32"/>
      <c r="L12" s="32"/>
      <c r="N12" s="2"/>
    </row>
    <row r="13" spans="1:14" ht="15.75" customHeight="1" thickBot="1" x14ac:dyDescent="0.3">
      <c r="A13" s="124"/>
      <c r="B13" s="127"/>
      <c r="C13" s="32" t="s">
        <v>25</v>
      </c>
      <c r="D13" s="32"/>
      <c r="E13" s="33" t="s">
        <v>19</v>
      </c>
      <c r="F13" s="33"/>
      <c r="G13" s="33" t="s">
        <v>19</v>
      </c>
      <c r="H13" s="34" t="s">
        <v>19</v>
      </c>
      <c r="I13" s="33" t="s">
        <v>19</v>
      </c>
      <c r="J13" s="33"/>
      <c r="K13" s="33" t="s">
        <v>19</v>
      </c>
      <c r="L13" s="33" t="s">
        <v>19</v>
      </c>
      <c r="N13" s="2"/>
    </row>
    <row r="14" spans="1:14" ht="15" customHeight="1" thickBot="1" x14ac:dyDescent="0.3">
      <c r="A14" s="122">
        <v>2</v>
      </c>
      <c r="B14" s="125">
        <f>IF(EOMONTH(B$11,0)&gt;B11,B11+1,"")</f>
        <v>44441</v>
      </c>
      <c r="C14" s="32" t="s">
        <v>26</v>
      </c>
      <c r="D14" s="32"/>
      <c r="E14" s="33"/>
      <c r="F14" s="33"/>
      <c r="G14" s="33"/>
      <c r="H14" s="34"/>
      <c r="I14" s="33"/>
      <c r="J14" s="33"/>
      <c r="K14" s="33"/>
      <c r="L14" s="33"/>
      <c r="N14" s="2"/>
    </row>
    <row r="15" spans="1:14" ht="15" customHeight="1" thickBot="1" x14ac:dyDescent="0.3">
      <c r="A15" s="123"/>
      <c r="B15" s="126"/>
      <c r="C15" s="32" t="s">
        <v>27</v>
      </c>
      <c r="D15" s="32"/>
      <c r="E15" s="33"/>
      <c r="F15" s="33"/>
      <c r="G15" s="33"/>
      <c r="H15" s="34"/>
      <c r="I15" s="33"/>
      <c r="J15" s="33"/>
      <c r="K15" s="33"/>
      <c r="L15" s="33"/>
      <c r="N15" s="2"/>
    </row>
    <row r="16" spans="1:14" ht="15.75" customHeight="1" thickBot="1" x14ac:dyDescent="0.3">
      <c r="A16" s="124"/>
      <c r="B16" s="127"/>
      <c r="C16" s="32" t="s">
        <v>25</v>
      </c>
      <c r="D16" s="32"/>
      <c r="E16" s="33"/>
      <c r="F16" s="33"/>
      <c r="G16" s="33"/>
      <c r="H16" s="34"/>
      <c r="I16" s="33"/>
      <c r="J16" s="33"/>
      <c r="K16" s="33"/>
      <c r="L16" s="33"/>
      <c r="N16" s="2"/>
    </row>
    <row r="17" spans="1:14" ht="15" customHeight="1" thickBot="1" x14ac:dyDescent="0.3">
      <c r="A17" s="122">
        <v>3</v>
      </c>
      <c r="B17" s="125">
        <f>IF(EOMONTH(B$11,0)&gt;B14,B14+1,"")</f>
        <v>44442</v>
      </c>
      <c r="C17" s="32" t="s">
        <v>26</v>
      </c>
      <c r="D17" s="32"/>
      <c r="E17" s="33"/>
      <c r="F17" s="33"/>
      <c r="G17" s="33"/>
      <c r="H17" s="33"/>
      <c r="I17" s="33"/>
      <c r="J17" s="33"/>
      <c r="K17" s="33"/>
      <c r="L17" s="33"/>
      <c r="N17" s="2"/>
    </row>
    <row r="18" spans="1:14" ht="15" customHeight="1" thickBot="1" x14ac:dyDescent="0.3">
      <c r="A18" s="123"/>
      <c r="B18" s="126"/>
      <c r="C18" s="32" t="s">
        <v>24</v>
      </c>
      <c r="D18" s="32"/>
      <c r="E18" s="33"/>
      <c r="F18" s="33"/>
      <c r="G18" s="33"/>
      <c r="H18" s="33"/>
      <c r="I18" s="33"/>
      <c r="J18" s="33"/>
      <c r="K18" s="33"/>
      <c r="L18" s="33"/>
      <c r="N18" s="2"/>
    </row>
    <row r="19" spans="1:14" ht="15.75" customHeight="1" thickBot="1" x14ac:dyDescent="0.3">
      <c r="A19" s="124"/>
      <c r="B19" s="127"/>
      <c r="C19" s="32" t="s">
        <v>25</v>
      </c>
      <c r="D19" s="32"/>
      <c r="E19" s="33"/>
      <c r="F19" s="33"/>
      <c r="G19" s="33"/>
      <c r="H19" s="33"/>
      <c r="I19" s="33"/>
      <c r="J19" s="33"/>
      <c r="K19" s="33"/>
      <c r="L19" s="33"/>
      <c r="N19" s="2"/>
    </row>
    <row r="20" spans="1:14" ht="15" customHeight="1" thickBot="1" x14ac:dyDescent="0.3">
      <c r="A20" s="122">
        <v>4</v>
      </c>
      <c r="B20" s="125">
        <f>IF(EOMONTH(B$11,0)&gt;B17,B17+1,"")</f>
        <v>44443</v>
      </c>
      <c r="C20" s="32" t="s">
        <v>26</v>
      </c>
      <c r="D20" s="32"/>
      <c r="E20" s="33"/>
      <c r="F20" s="33"/>
      <c r="G20" s="33"/>
      <c r="H20" s="35"/>
      <c r="I20" s="33"/>
      <c r="J20" s="33"/>
      <c r="K20" s="33"/>
      <c r="L20" s="33"/>
      <c r="N20" s="2"/>
    </row>
    <row r="21" spans="1:14" ht="15" customHeight="1" thickBot="1" x14ac:dyDescent="0.3">
      <c r="A21" s="123"/>
      <c r="B21" s="126"/>
      <c r="C21" s="32" t="s">
        <v>24</v>
      </c>
      <c r="D21" s="32"/>
      <c r="E21" s="33"/>
      <c r="F21" s="33"/>
      <c r="G21" s="33"/>
      <c r="H21" s="35"/>
      <c r="I21" s="33"/>
      <c r="J21" s="33"/>
      <c r="K21" s="33"/>
      <c r="L21" s="33"/>
      <c r="N21" s="2"/>
    </row>
    <row r="22" spans="1:14" ht="15.75" customHeight="1" thickBot="1" x14ac:dyDescent="0.3">
      <c r="A22" s="124"/>
      <c r="B22" s="127"/>
      <c r="C22" s="32" t="s">
        <v>25</v>
      </c>
      <c r="D22" s="32"/>
      <c r="E22" s="33"/>
      <c r="F22" s="33"/>
      <c r="G22" s="33"/>
      <c r="H22" s="35"/>
      <c r="I22" s="33"/>
      <c r="J22" s="33"/>
      <c r="K22" s="33"/>
      <c r="L22" s="33"/>
      <c r="N22" s="2"/>
    </row>
    <row r="23" spans="1:14" ht="15" customHeight="1" thickBot="1" x14ac:dyDescent="0.3">
      <c r="A23" s="122">
        <v>5</v>
      </c>
      <c r="B23" s="125">
        <f>IF(EOMONTH(B$11,0)&gt;B20,B20+1,"")</f>
        <v>44444</v>
      </c>
      <c r="C23" s="32" t="s">
        <v>26</v>
      </c>
      <c r="D23" s="32"/>
      <c r="E23" s="33"/>
      <c r="F23" s="33"/>
      <c r="G23" s="33"/>
      <c r="H23" s="33"/>
      <c r="I23" s="33"/>
      <c r="J23" s="33"/>
      <c r="K23" s="33"/>
      <c r="L23" s="33"/>
      <c r="N23" s="2"/>
    </row>
    <row r="24" spans="1:14" ht="15" customHeight="1" thickBot="1" x14ac:dyDescent="0.3">
      <c r="A24" s="123"/>
      <c r="B24" s="126"/>
      <c r="C24" s="32" t="s">
        <v>24</v>
      </c>
      <c r="D24" s="32"/>
      <c r="E24" s="33"/>
      <c r="F24" s="33"/>
      <c r="G24" s="33"/>
      <c r="H24" s="33"/>
      <c r="I24" s="33"/>
      <c r="J24" s="33"/>
      <c r="K24" s="33"/>
      <c r="L24" s="33"/>
      <c r="N24" s="2"/>
    </row>
    <row r="25" spans="1:14" ht="15.75" customHeight="1" thickBot="1" x14ac:dyDescent="0.3">
      <c r="A25" s="124"/>
      <c r="B25" s="127"/>
      <c r="C25" s="32" t="s">
        <v>25</v>
      </c>
      <c r="D25" s="32"/>
      <c r="E25" s="33"/>
      <c r="F25" s="33"/>
      <c r="G25" s="33"/>
      <c r="H25" s="33"/>
      <c r="I25" s="33"/>
      <c r="J25" s="33"/>
      <c r="K25" s="33"/>
      <c r="L25" s="33"/>
      <c r="N25" s="2"/>
    </row>
    <row r="26" spans="1:14" ht="15" customHeight="1" thickBot="1" x14ac:dyDescent="0.3">
      <c r="A26" s="122">
        <v>6</v>
      </c>
      <c r="B26" s="125">
        <f>IF(EOMONTH(B$11,0)&gt;B23,B23+1,"")</f>
        <v>44445</v>
      </c>
      <c r="C26" s="32" t="s">
        <v>26</v>
      </c>
      <c r="D26" s="32"/>
      <c r="E26" s="33"/>
      <c r="F26" s="33"/>
      <c r="G26" s="33"/>
      <c r="H26" s="33"/>
      <c r="I26" s="33"/>
      <c r="J26" s="33"/>
      <c r="K26" s="33"/>
      <c r="L26" s="33"/>
      <c r="N26" s="2"/>
    </row>
    <row r="27" spans="1:14" ht="15" customHeight="1" thickBot="1" x14ac:dyDescent="0.3">
      <c r="A27" s="123"/>
      <c r="B27" s="126"/>
      <c r="C27" s="32" t="s">
        <v>24</v>
      </c>
      <c r="D27" s="32"/>
      <c r="E27" s="33"/>
      <c r="F27" s="33"/>
      <c r="G27" s="33"/>
      <c r="H27" s="33"/>
      <c r="I27" s="33"/>
      <c r="J27" s="33"/>
      <c r="K27" s="33"/>
      <c r="L27" s="33"/>
      <c r="N27" s="2"/>
    </row>
    <row r="28" spans="1:14" ht="15.75" customHeight="1" thickBot="1" x14ac:dyDescent="0.3">
      <c r="A28" s="124"/>
      <c r="B28" s="127"/>
      <c r="C28" s="32" t="s">
        <v>25</v>
      </c>
      <c r="D28" s="32"/>
      <c r="E28" s="33"/>
      <c r="F28" s="33"/>
      <c r="G28" s="33"/>
      <c r="H28" s="33"/>
      <c r="I28" s="33"/>
      <c r="J28" s="33"/>
      <c r="K28" s="33"/>
      <c r="L28" s="33"/>
      <c r="N28" s="2"/>
    </row>
    <row r="29" spans="1:14" ht="15" customHeight="1" thickBot="1" x14ac:dyDescent="0.3">
      <c r="A29" s="122">
        <v>7</v>
      </c>
      <c r="B29" s="125">
        <f>IF(EOMONTH(B$11,0)&gt;B26,B26+1,"")</f>
        <v>44446</v>
      </c>
      <c r="C29" s="32" t="s">
        <v>26</v>
      </c>
      <c r="D29" s="32"/>
      <c r="E29" s="33"/>
      <c r="F29" s="33"/>
      <c r="G29" s="33"/>
      <c r="H29" s="33"/>
      <c r="I29" s="33"/>
      <c r="J29" s="33"/>
      <c r="K29" s="33"/>
      <c r="L29" s="33"/>
      <c r="N29" s="2"/>
    </row>
    <row r="30" spans="1:14" ht="15" customHeight="1" thickBot="1" x14ac:dyDescent="0.3">
      <c r="A30" s="123"/>
      <c r="B30" s="126"/>
      <c r="C30" s="32" t="s">
        <v>24</v>
      </c>
      <c r="D30" s="32"/>
      <c r="E30" s="33"/>
      <c r="F30" s="33"/>
      <c r="G30" s="33"/>
      <c r="H30" s="33"/>
      <c r="I30" s="33"/>
      <c r="J30" s="33"/>
      <c r="K30" s="33"/>
      <c r="L30" s="33"/>
      <c r="N30" s="2"/>
    </row>
    <row r="31" spans="1:14" ht="15.75" customHeight="1" thickBot="1" x14ac:dyDescent="0.3">
      <c r="A31" s="124"/>
      <c r="B31" s="127"/>
      <c r="C31" s="32" t="s">
        <v>25</v>
      </c>
      <c r="D31" s="32"/>
      <c r="E31" s="33"/>
      <c r="F31" s="33"/>
      <c r="G31" s="33"/>
      <c r="H31" s="33"/>
      <c r="I31" s="33"/>
      <c r="J31" s="33"/>
      <c r="K31" s="33"/>
      <c r="L31" s="33"/>
      <c r="N31" s="2"/>
    </row>
    <row r="32" spans="1:14" ht="15" customHeight="1" thickBot="1" x14ac:dyDescent="0.3">
      <c r="A32" s="122">
        <v>8</v>
      </c>
      <c r="B32" s="125">
        <f>IF(EOMONTH(B$11,0)&gt;B29,B29+1,"")</f>
        <v>44447</v>
      </c>
      <c r="C32" s="32" t="s">
        <v>26</v>
      </c>
      <c r="D32" s="32"/>
      <c r="E32" s="33"/>
      <c r="F32" s="33"/>
      <c r="G32" s="33"/>
      <c r="H32" s="33"/>
      <c r="I32" s="33"/>
      <c r="J32" s="33"/>
      <c r="K32" s="33"/>
      <c r="L32" s="33"/>
      <c r="N32" s="2"/>
    </row>
    <row r="33" spans="1:14" ht="15" customHeight="1" thickBot="1" x14ac:dyDescent="0.3">
      <c r="A33" s="123"/>
      <c r="B33" s="126"/>
      <c r="C33" s="32" t="s">
        <v>24</v>
      </c>
      <c r="D33" s="32"/>
      <c r="E33" s="33"/>
      <c r="F33" s="33"/>
      <c r="G33" s="33"/>
      <c r="H33" s="33"/>
      <c r="I33" s="33"/>
      <c r="J33" s="33"/>
      <c r="K33" s="33"/>
      <c r="L33" s="33"/>
      <c r="N33" s="2"/>
    </row>
    <row r="34" spans="1:14" ht="15.75" customHeight="1" thickBot="1" x14ac:dyDescent="0.3">
      <c r="A34" s="124"/>
      <c r="B34" s="127"/>
      <c r="C34" s="32" t="s">
        <v>25</v>
      </c>
      <c r="D34" s="32"/>
      <c r="E34" s="33"/>
      <c r="F34" s="33"/>
      <c r="G34" s="33"/>
      <c r="H34" s="33"/>
      <c r="I34" s="33"/>
      <c r="J34" s="33"/>
      <c r="K34" s="33"/>
      <c r="L34" s="33"/>
      <c r="N34" s="2"/>
    </row>
    <row r="35" spans="1:14" ht="15" customHeight="1" thickBot="1" x14ac:dyDescent="0.3">
      <c r="A35" s="122">
        <v>9</v>
      </c>
      <c r="B35" s="125">
        <f>IF(EOMONTH(B$11,0)&gt;B32,B32+1,"")</f>
        <v>44448</v>
      </c>
      <c r="C35" s="32" t="s">
        <v>26</v>
      </c>
      <c r="D35" s="32"/>
      <c r="E35" s="33"/>
      <c r="F35" s="33"/>
      <c r="G35" s="33"/>
      <c r="H35" s="33"/>
      <c r="I35" s="33"/>
      <c r="J35" s="33"/>
      <c r="K35" s="33"/>
      <c r="L35" s="33"/>
      <c r="N35" s="2"/>
    </row>
    <row r="36" spans="1:14" ht="15" customHeight="1" thickBot="1" x14ac:dyDescent="0.3">
      <c r="A36" s="123"/>
      <c r="B36" s="126"/>
      <c r="C36" s="32" t="s">
        <v>24</v>
      </c>
      <c r="D36" s="32"/>
      <c r="E36" s="33"/>
      <c r="F36" s="33"/>
      <c r="G36" s="33"/>
      <c r="H36" s="33"/>
      <c r="I36" s="33"/>
      <c r="J36" s="33"/>
      <c r="K36" s="33"/>
      <c r="L36" s="33"/>
      <c r="N36" s="2"/>
    </row>
    <row r="37" spans="1:14" ht="15.75" customHeight="1" thickBot="1" x14ac:dyDescent="0.3">
      <c r="A37" s="124"/>
      <c r="B37" s="127"/>
      <c r="C37" s="32" t="s">
        <v>25</v>
      </c>
      <c r="D37" s="32"/>
      <c r="E37" s="33"/>
      <c r="F37" s="33"/>
      <c r="G37" s="33"/>
      <c r="H37" s="33"/>
      <c r="I37" s="33"/>
      <c r="J37" s="33"/>
      <c r="K37" s="33"/>
      <c r="L37" s="33"/>
      <c r="N37" s="2"/>
    </row>
    <row r="38" spans="1:14" ht="15" customHeight="1" thickBot="1" x14ac:dyDescent="0.3">
      <c r="A38" s="122">
        <v>10</v>
      </c>
      <c r="B38" s="125">
        <f>IF(EOMONTH(B$11,0)&gt;B35,B35+1,"")</f>
        <v>44449</v>
      </c>
      <c r="C38" s="32" t="s">
        <v>26</v>
      </c>
      <c r="D38" s="32"/>
      <c r="E38" s="33"/>
      <c r="F38" s="33"/>
      <c r="G38" s="33"/>
      <c r="H38" s="33"/>
      <c r="I38" s="33"/>
      <c r="J38" s="33"/>
      <c r="K38" s="33"/>
      <c r="L38" s="33"/>
      <c r="N38" s="2"/>
    </row>
    <row r="39" spans="1:14" ht="15" customHeight="1" thickBot="1" x14ac:dyDescent="0.3">
      <c r="A39" s="123"/>
      <c r="B39" s="126"/>
      <c r="C39" s="32" t="s">
        <v>24</v>
      </c>
      <c r="D39" s="32"/>
      <c r="E39" s="33"/>
      <c r="F39" s="33"/>
      <c r="G39" s="33"/>
      <c r="H39" s="33"/>
      <c r="I39" s="33"/>
      <c r="J39" s="33"/>
      <c r="K39" s="33"/>
      <c r="L39" s="33"/>
      <c r="N39" s="2"/>
    </row>
    <row r="40" spans="1:14" ht="15.75" customHeight="1" thickBot="1" x14ac:dyDescent="0.3">
      <c r="A40" s="124"/>
      <c r="B40" s="127"/>
      <c r="C40" s="32" t="s">
        <v>25</v>
      </c>
      <c r="D40" s="32"/>
      <c r="E40" s="33"/>
      <c r="F40" s="33"/>
      <c r="G40" s="33"/>
      <c r="H40" s="33"/>
      <c r="I40" s="33"/>
      <c r="J40" s="33"/>
      <c r="K40" s="33"/>
      <c r="L40" s="33"/>
      <c r="N40" s="2"/>
    </row>
    <row r="41" spans="1:14" ht="15" customHeight="1" thickBot="1" x14ac:dyDescent="0.3">
      <c r="A41" s="122">
        <v>11</v>
      </c>
      <c r="B41" s="125">
        <f>IF(EOMONTH(B$11,0)&gt;B38,B38+1,"")</f>
        <v>44450</v>
      </c>
      <c r="C41" s="32" t="s">
        <v>26</v>
      </c>
      <c r="D41" s="32"/>
      <c r="E41" s="33"/>
      <c r="F41" s="33"/>
      <c r="G41" s="33"/>
      <c r="H41" s="35"/>
      <c r="I41" s="33"/>
      <c r="J41" s="33"/>
      <c r="K41" s="33"/>
      <c r="L41" s="33"/>
      <c r="N41" s="2"/>
    </row>
    <row r="42" spans="1:14" ht="15" customHeight="1" thickBot="1" x14ac:dyDescent="0.3">
      <c r="A42" s="123"/>
      <c r="B42" s="126"/>
      <c r="C42" s="32" t="s">
        <v>24</v>
      </c>
      <c r="D42" s="32"/>
      <c r="E42" s="33"/>
      <c r="F42" s="33"/>
      <c r="G42" s="33"/>
      <c r="H42" s="35"/>
      <c r="I42" s="33"/>
      <c r="J42" s="33"/>
      <c r="K42" s="33"/>
      <c r="L42" s="33"/>
      <c r="N42" s="2"/>
    </row>
    <row r="43" spans="1:14" ht="15.75" customHeight="1" thickBot="1" x14ac:dyDescent="0.3">
      <c r="A43" s="124"/>
      <c r="B43" s="127"/>
      <c r="C43" s="32" t="s">
        <v>25</v>
      </c>
      <c r="D43" s="32"/>
      <c r="E43" s="33"/>
      <c r="F43" s="33"/>
      <c r="G43" s="33"/>
      <c r="H43" s="35"/>
      <c r="I43" s="33"/>
      <c r="J43" s="33"/>
      <c r="K43" s="33"/>
      <c r="L43" s="33"/>
      <c r="N43" s="2"/>
    </row>
    <row r="44" spans="1:14" ht="15" customHeight="1" thickBot="1" x14ac:dyDescent="0.3">
      <c r="A44" s="122">
        <v>12</v>
      </c>
      <c r="B44" s="125">
        <f>IF(EOMONTH(B$11,0)&gt;B41,B41+1,"")</f>
        <v>44451</v>
      </c>
      <c r="C44" s="32" t="s">
        <v>26</v>
      </c>
      <c r="D44" s="32"/>
      <c r="E44" s="33"/>
      <c r="F44" s="33"/>
      <c r="G44" s="33"/>
      <c r="H44" s="33"/>
      <c r="I44" s="33"/>
      <c r="J44" s="33"/>
      <c r="K44" s="33"/>
      <c r="L44" s="33"/>
      <c r="N44" s="2"/>
    </row>
    <row r="45" spans="1:14" ht="15" customHeight="1" thickBot="1" x14ac:dyDescent="0.3">
      <c r="A45" s="123"/>
      <c r="B45" s="126"/>
      <c r="C45" s="32" t="s">
        <v>24</v>
      </c>
      <c r="D45" s="32"/>
      <c r="E45" s="33"/>
      <c r="F45" s="33"/>
      <c r="G45" s="33"/>
      <c r="H45" s="33"/>
      <c r="I45" s="33"/>
      <c r="J45" s="33"/>
      <c r="K45" s="33"/>
      <c r="L45" s="33"/>
      <c r="N45" s="2"/>
    </row>
    <row r="46" spans="1:14" ht="15.75" customHeight="1" thickBot="1" x14ac:dyDescent="0.3">
      <c r="A46" s="124"/>
      <c r="B46" s="127"/>
      <c r="C46" s="32" t="s">
        <v>25</v>
      </c>
      <c r="D46" s="32"/>
      <c r="E46" s="33"/>
      <c r="F46" s="33"/>
      <c r="G46" s="33"/>
      <c r="H46" s="33"/>
      <c r="I46" s="33"/>
      <c r="J46" s="33"/>
      <c r="K46" s="33"/>
      <c r="L46" s="33"/>
      <c r="N46" s="2"/>
    </row>
    <row r="47" spans="1:14" ht="15" customHeight="1" thickBot="1" x14ac:dyDescent="0.3">
      <c r="A47" s="122">
        <v>13</v>
      </c>
      <c r="B47" s="125">
        <f>IF(EOMONTH(B$11,0)&gt;B44,B44+1,"")</f>
        <v>44452</v>
      </c>
      <c r="C47" s="32" t="s">
        <v>26</v>
      </c>
      <c r="D47" s="32"/>
      <c r="E47" s="33"/>
      <c r="F47" s="33"/>
      <c r="G47" s="33"/>
      <c r="H47" s="36"/>
      <c r="I47" s="33"/>
      <c r="J47" s="33"/>
      <c r="K47" s="33"/>
      <c r="L47" s="33"/>
      <c r="N47" s="2"/>
    </row>
    <row r="48" spans="1:14" ht="15" customHeight="1" thickBot="1" x14ac:dyDescent="0.3">
      <c r="A48" s="123"/>
      <c r="B48" s="126"/>
      <c r="C48" s="32" t="s">
        <v>24</v>
      </c>
      <c r="D48" s="32"/>
      <c r="E48" s="33"/>
      <c r="F48" s="33"/>
      <c r="G48" s="33"/>
      <c r="H48" s="36"/>
      <c r="I48" s="33"/>
      <c r="J48" s="33"/>
      <c r="K48" s="33"/>
      <c r="L48" s="33"/>
      <c r="N48" s="2"/>
    </row>
    <row r="49" spans="1:14" ht="15.75" customHeight="1" thickBot="1" x14ac:dyDescent="0.3">
      <c r="A49" s="124"/>
      <c r="B49" s="127"/>
      <c r="C49" s="32" t="s">
        <v>25</v>
      </c>
      <c r="D49" s="32"/>
      <c r="E49" s="33"/>
      <c r="F49" s="33"/>
      <c r="G49" s="37"/>
      <c r="H49" s="36"/>
      <c r="I49" s="33"/>
      <c r="J49" s="33"/>
      <c r="K49" s="37"/>
      <c r="L49" s="33"/>
      <c r="N49" s="2"/>
    </row>
    <row r="50" spans="1:14" ht="15" customHeight="1" thickBot="1" x14ac:dyDescent="0.3">
      <c r="A50" s="131">
        <v>14</v>
      </c>
      <c r="B50" s="125">
        <f>IF(EOMONTH(B$11,0)&gt;B47,B47+1,"")</f>
        <v>44453</v>
      </c>
      <c r="C50" s="32" t="s">
        <v>26</v>
      </c>
      <c r="D50" s="32"/>
      <c r="E50" s="33"/>
      <c r="F50" s="33"/>
      <c r="G50" s="33"/>
      <c r="H50" s="33"/>
      <c r="I50" s="33"/>
      <c r="J50" s="33"/>
      <c r="K50" s="33"/>
      <c r="L50" s="33"/>
      <c r="N50" s="2"/>
    </row>
    <row r="51" spans="1:14" ht="15" customHeight="1" thickBot="1" x14ac:dyDescent="0.3">
      <c r="A51" s="132"/>
      <c r="B51" s="126"/>
      <c r="C51" s="32" t="s">
        <v>24</v>
      </c>
      <c r="D51" s="32"/>
      <c r="E51" s="33"/>
      <c r="F51" s="33"/>
      <c r="G51" s="33"/>
      <c r="H51" s="33"/>
      <c r="I51" s="33"/>
      <c r="J51" s="33"/>
      <c r="K51" s="33"/>
      <c r="L51" s="33"/>
      <c r="N51" s="2"/>
    </row>
    <row r="52" spans="1:14" ht="15.75" customHeight="1" thickBot="1" x14ac:dyDescent="0.3">
      <c r="A52" s="133"/>
      <c r="B52" s="127"/>
      <c r="C52" s="32" t="s">
        <v>25</v>
      </c>
      <c r="D52" s="32"/>
      <c r="E52" s="33"/>
      <c r="F52" s="33"/>
      <c r="G52" s="33"/>
      <c r="H52" s="33"/>
      <c r="I52" s="33"/>
      <c r="J52" s="33"/>
      <c r="K52" s="33"/>
      <c r="L52" s="33"/>
      <c r="N52" s="2"/>
    </row>
    <row r="53" spans="1:14" ht="15" customHeight="1" thickBot="1" x14ac:dyDescent="0.3">
      <c r="A53" s="128">
        <v>15</v>
      </c>
      <c r="B53" s="125">
        <f>IF(EOMONTH(B$11,0)&gt;B50,B50+1,"")</f>
        <v>44454</v>
      </c>
      <c r="C53" s="32" t="s">
        <v>26</v>
      </c>
      <c r="D53" s="32"/>
      <c r="E53" s="33"/>
      <c r="F53" s="33"/>
      <c r="G53" s="33"/>
      <c r="H53" s="33"/>
      <c r="I53" s="33"/>
      <c r="J53" s="33"/>
      <c r="K53" s="33"/>
      <c r="L53" s="33"/>
      <c r="N53" s="2"/>
    </row>
    <row r="54" spans="1:14" ht="15" customHeight="1" thickBot="1" x14ac:dyDescent="0.3">
      <c r="A54" s="129"/>
      <c r="B54" s="126"/>
      <c r="C54" s="32" t="s">
        <v>24</v>
      </c>
      <c r="D54" s="32"/>
      <c r="E54" s="33"/>
      <c r="F54" s="33"/>
      <c r="G54" s="33"/>
      <c r="H54" s="33"/>
      <c r="I54" s="33"/>
      <c r="J54" s="33"/>
      <c r="K54" s="33"/>
      <c r="L54" s="33"/>
      <c r="N54" s="2"/>
    </row>
    <row r="55" spans="1:14" ht="15.75" customHeight="1" thickBot="1" x14ac:dyDescent="0.3">
      <c r="A55" s="130"/>
      <c r="B55" s="127"/>
      <c r="C55" s="32" t="s">
        <v>25</v>
      </c>
      <c r="D55" s="32"/>
      <c r="E55" s="33"/>
      <c r="F55" s="33"/>
      <c r="G55" s="33"/>
      <c r="H55" s="33"/>
      <c r="I55" s="33"/>
      <c r="J55" s="33"/>
      <c r="K55" s="33"/>
      <c r="L55" s="33"/>
      <c r="N55" s="2"/>
    </row>
    <row r="56" spans="1:14" ht="15" customHeight="1" thickBot="1" x14ac:dyDescent="0.3">
      <c r="A56" s="122">
        <v>16</v>
      </c>
      <c r="B56" s="125">
        <f>IF(EOMONTH(B$11,0)&gt;B53,B53+1,"")</f>
        <v>44455</v>
      </c>
      <c r="C56" s="32" t="s">
        <v>26</v>
      </c>
      <c r="D56" s="32"/>
      <c r="E56" s="33"/>
      <c r="F56" s="33"/>
      <c r="G56" s="33"/>
      <c r="H56" s="34"/>
      <c r="I56" s="33"/>
      <c r="J56" s="33"/>
      <c r="K56" s="33"/>
      <c r="L56" s="33"/>
      <c r="N56" s="2"/>
    </row>
    <row r="57" spans="1:14" ht="15" customHeight="1" thickBot="1" x14ac:dyDescent="0.3">
      <c r="A57" s="123"/>
      <c r="B57" s="126"/>
      <c r="C57" s="32" t="s">
        <v>24</v>
      </c>
      <c r="D57" s="32"/>
      <c r="E57" s="33"/>
      <c r="F57" s="33"/>
      <c r="G57" s="33"/>
      <c r="H57" s="34"/>
      <c r="I57" s="33"/>
      <c r="J57" s="33"/>
      <c r="K57" s="33"/>
      <c r="L57" s="33"/>
      <c r="N57" s="2"/>
    </row>
    <row r="58" spans="1:14" ht="15.75" customHeight="1" thickBot="1" x14ac:dyDescent="0.3">
      <c r="A58" s="124"/>
      <c r="B58" s="127"/>
      <c r="C58" s="32" t="s">
        <v>25</v>
      </c>
      <c r="D58" s="32"/>
      <c r="E58" s="37"/>
      <c r="F58" s="37"/>
      <c r="G58" s="33"/>
      <c r="H58" s="34"/>
      <c r="I58" s="37"/>
      <c r="J58" s="37"/>
      <c r="K58" s="33"/>
      <c r="L58" s="37"/>
      <c r="N58" s="2"/>
    </row>
    <row r="59" spans="1:14" ht="15" customHeight="1" thickBot="1" x14ac:dyDescent="0.3">
      <c r="A59" s="122">
        <v>17</v>
      </c>
      <c r="B59" s="125">
        <f>IF(EOMONTH(B$11,0)&gt;B56,B56+1,"")</f>
        <v>44456</v>
      </c>
      <c r="C59" s="32" t="s">
        <v>26</v>
      </c>
      <c r="D59" s="32"/>
      <c r="E59" s="33"/>
      <c r="F59" s="33"/>
      <c r="G59" s="33"/>
      <c r="H59" s="33"/>
      <c r="I59" s="33"/>
      <c r="J59" s="33"/>
      <c r="K59" s="33"/>
      <c r="L59" s="33"/>
      <c r="N59" s="2"/>
    </row>
    <row r="60" spans="1:14" ht="15" customHeight="1" thickBot="1" x14ac:dyDescent="0.3">
      <c r="A60" s="123"/>
      <c r="B60" s="126"/>
      <c r="C60" s="32" t="s">
        <v>24</v>
      </c>
      <c r="D60" s="32"/>
      <c r="E60" s="33"/>
      <c r="F60" s="33"/>
      <c r="G60" s="33"/>
      <c r="H60" s="33"/>
      <c r="I60" s="33"/>
      <c r="J60" s="33"/>
      <c r="K60" s="33"/>
      <c r="L60" s="33"/>
      <c r="N60" s="2"/>
    </row>
    <row r="61" spans="1:14" ht="15.75" customHeight="1" thickBot="1" x14ac:dyDescent="0.3">
      <c r="A61" s="124"/>
      <c r="B61" s="127"/>
      <c r="C61" s="32" t="s">
        <v>25</v>
      </c>
      <c r="D61" s="32"/>
      <c r="E61" s="33"/>
      <c r="F61" s="33"/>
      <c r="G61" s="33"/>
      <c r="H61" s="33"/>
      <c r="I61" s="33"/>
      <c r="J61" s="33"/>
      <c r="K61" s="33"/>
      <c r="L61" s="33"/>
      <c r="N61" s="2"/>
    </row>
    <row r="62" spans="1:14" ht="15" customHeight="1" thickBot="1" x14ac:dyDescent="0.3">
      <c r="A62" s="122">
        <v>18</v>
      </c>
      <c r="B62" s="125">
        <f>IF(EOMONTH(B$11,0)&gt;B59,B59+1,"")</f>
        <v>44457</v>
      </c>
      <c r="C62" s="32" t="s">
        <v>26</v>
      </c>
      <c r="D62" s="32"/>
      <c r="E62" s="33"/>
      <c r="F62" s="33"/>
      <c r="G62" s="33"/>
      <c r="H62" s="35"/>
      <c r="I62" s="33"/>
      <c r="J62" s="33"/>
      <c r="K62" s="33"/>
      <c r="L62" s="33"/>
      <c r="N62" s="2"/>
    </row>
    <row r="63" spans="1:14" ht="15" customHeight="1" thickBot="1" x14ac:dyDescent="0.3">
      <c r="A63" s="123"/>
      <c r="B63" s="126"/>
      <c r="C63" s="32" t="s">
        <v>24</v>
      </c>
      <c r="D63" s="32"/>
      <c r="E63" s="33"/>
      <c r="F63" s="33"/>
      <c r="G63" s="33"/>
      <c r="H63" s="35"/>
      <c r="I63" s="33"/>
      <c r="J63" s="33"/>
      <c r="K63" s="33"/>
      <c r="L63" s="33"/>
      <c r="N63" s="2"/>
    </row>
    <row r="64" spans="1:14" ht="15.75" customHeight="1" thickBot="1" x14ac:dyDescent="0.3">
      <c r="A64" s="124"/>
      <c r="B64" s="127"/>
      <c r="C64" s="32" t="s">
        <v>25</v>
      </c>
      <c r="D64" s="32"/>
      <c r="E64" s="33"/>
      <c r="F64" s="33"/>
      <c r="G64" s="33"/>
      <c r="H64" s="35"/>
      <c r="I64" s="33"/>
      <c r="J64" s="33"/>
      <c r="K64" s="33"/>
      <c r="L64" s="33"/>
      <c r="N64" s="2"/>
    </row>
    <row r="65" spans="1:14" ht="15" customHeight="1" thickBot="1" x14ac:dyDescent="0.3">
      <c r="A65" s="122">
        <v>19</v>
      </c>
      <c r="B65" s="125">
        <f>IF(EOMONTH(B$11,0)&gt;B62,B62+1,"")</f>
        <v>44458</v>
      </c>
      <c r="C65" s="32" t="s">
        <v>26</v>
      </c>
      <c r="D65" s="32"/>
      <c r="E65" s="33"/>
      <c r="F65" s="33"/>
      <c r="G65" s="33"/>
      <c r="H65" s="33"/>
      <c r="I65" s="33"/>
      <c r="J65" s="33"/>
      <c r="K65" s="33"/>
      <c r="L65" s="33"/>
      <c r="N65" s="2"/>
    </row>
    <row r="66" spans="1:14" ht="15" customHeight="1" thickBot="1" x14ac:dyDescent="0.3">
      <c r="A66" s="123"/>
      <c r="B66" s="126"/>
      <c r="C66" s="32" t="s">
        <v>24</v>
      </c>
      <c r="D66" s="32"/>
      <c r="E66" s="33"/>
      <c r="F66" s="33"/>
      <c r="G66" s="33"/>
      <c r="H66" s="33"/>
      <c r="I66" s="33"/>
      <c r="J66" s="33"/>
      <c r="K66" s="33"/>
      <c r="L66" s="33"/>
      <c r="N66" s="2"/>
    </row>
    <row r="67" spans="1:14" ht="15.75" customHeight="1" thickBot="1" x14ac:dyDescent="0.3">
      <c r="A67" s="124"/>
      <c r="B67" s="127"/>
      <c r="C67" s="32" t="s">
        <v>25</v>
      </c>
      <c r="D67" s="32"/>
      <c r="E67" s="33"/>
      <c r="F67" s="33"/>
      <c r="G67" s="33"/>
      <c r="H67" s="33"/>
      <c r="I67" s="33"/>
      <c r="J67" s="33"/>
      <c r="K67" s="33"/>
      <c r="L67" s="33"/>
      <c r="N67" s="2"/>
    </row>
    <row r="68" spans="1:14" ht="15" customHeight="1" thickBot="1" x14ac:dyDescent="0.3">
      <c r="A68" s="122">
        <v>20</v>
      </c>
      <c r="B68" s="125">
        <f>IF(EOMONTH(B$11,0)&gt;B65,B65+1,"")</f>
        <v>44459</v>
      </c>
      <c r="C68" s="32" t="s">
        <v>26</v>
      </c>
      <c r="D68" s="32"/>
      <c r="E68" s="33"/>
      <c r="F68" s="33"/>
      <c r="G68" s="33"/>
      <c r="H68" s="33"/>
      <c r="I68" s="33"/>
      <c r="J68" s="33"/>
      <c r="K68" s="33"/>
      <c r="L68" s="33"/>
      <c r="N68" s="2"/>
    </row>
    <row r="69" spans="1:14" ht="15" customHeight="1" thickBot="1" x14ac:dyDescent="0.3">
      <c r="A69" s="123"/>
      <c r="B69" s="126"/>
      <c r="C69" s="32" t="s">
        <v>24</v>
      </c>
      <c r="D69" s="32"/>
      <c r="E69" s="33"/>
      <c r="F69" s="33"/>
      <c r="G69" s="33"/>
      <c r="H69" s="33"/>
      <c r="I69" s="33"/>
      <c r="J69" s="33"/>
      <c r="K69" s="33"/>
      <c r="L69" s="33"/>
      <c r="N69" s="2"/>
    </row>
    <row r="70" spans="1:14" ht="15.75" customHeight="1" thickBot="1" x14ac:dyDescent="0.3">
      <c r="A70" s="124"/>
      <c r="B70" s="127"/>
      <c r="C70" s="32" t="s">
        <v>25</v>
      </c>
      <c r="D70" s="32"/>
      <c r="E70" s="33"/>
      <c r="F70" s="33"/>
      <c r="G70" s="33"/>
      <c r="H70" s="33"/>
      <c r="I70" s="33"/>
      <c r="J70" s="33"/>
      <c r="K70" s="33"/>
      <c r="L70" s="33"/>
      <c r="N70" s="2"/>
    </row>
    <row r="71" spans="1:14" ht="15" customHeight="1" thickBot="1" x14ac:dyDescent="0.3">
      <c r="A71" s="122">
        <v>21</v>
      </c>
      <c r="B71" s="125">
        <f>IF(EOMONTH(B$11,0)&gt;B68,B68+1,"")</f>
        <v>44460</v>
      </c>
      <c r="C71" s="32" t="s">
        <v>26</v>
      </c>
      <c r="D71" s="32"/>
      <c r="E71" s="33"/>
      <c r="F71" s="33"/>
      <c r="G71" s="33"/>
      <c r="H71" s="33"/>
      <c r="I71" s="33"/>
      <c r="J71" s="33"/>
      <c r="K71" s="33"/>
      <c r="L71" s="33"/>
      <c r="N71" s="2"/>
    </row>
    <row r="72" spans="1:14" ht="15" customHeight="1" thickBot="1" x14ac:dyDescent="0.3">
      <c r="A72" s="123"/>
      <c r="B72" s="126"/>
      <c r="C72" s="32" t="s">
        <v>24</v>
      </c>
      <c r="D72" s="32"/>
      <c r="E72" s="33"/>
      <c r="F72" s="33"/>
      <c r="G72" s="33"/>
      <c r="H72" s="33"/>
      <c r="I72" s="33"/>
      <c r="J72" s="33"/>
      <c r="K72" s="33"/>
      <c r="L72" s="33"/>
      <c r="N72" s="2"/>
    </row>
    <row r="73" spans="1:14" ht="15.75" customHeight="1" thickBot="1" x14ac:dyDescent="0.3">
      <c r="A73" s="124"/>
      <c r="B73" s="127"/>
      <c r="C73" s="32" t="s">
        <v>25</v>
      </c>
      <c r="D73" s="32"/>
      <c r="E73" s="33"/>
      <c r="F73" s="33"/>
      <c r="G73" s="33"/>
      <c r="H73" s="33"/>
      <c r="I73" s="33"/>
      <c r="J73" s="33"/>
      <c r="K73" s="33"/>
      <c r="L73" s="33"/>
      <c r="N73" s="2"/>
    </row>
    <row r="74" spans="1:14" ht="15" customHeight="1" thickBot="1" x14ac:dyDescent="0.3">
      <c r="A74" s="122">
        <v>22</v>
      </c>
      <c r="B74" s="125">
        <f>IF(EOMONTH(B$11,0)&gt;B71,B71+1,"")</f>
        <v>44461</v>
      </c>
      <c r="C74" s="32" t="s">
        <v>26</v>
      </c>
      <c r="D74" s="32"/>
      <c r="E74" s="34"/>
      <c r="F74" s="34"/>
      <c r="G74" s="34"/>
      <c r="H74" s="34"/>
      <c r="I74" s="34"/>
      <c r="J74" s="34"/>
      <c r="K74" s="34"/>
      <c r="L74" s="34"/>
      <c r="N74" s="2"/>
    </row>
    <row r="75" spans="1:14" ht="15" customHeight="1" thickBot="1" x14ac:dyDescent="0.3">
      <c r="A75" s="123"/>
      <c r="B75" s="126"/>
      <c r="C75" s="32"/>
      <c r="D75" s="32"/>
      <c r="E75" s="34"/>
      <c r="F75" s="34"/>
      <c r="G75" s="34"/>
      <c r="H75" s="34"/>
      <c r="I75" s="34"/>
      <c r="J75" s="34"/>
      <c r="K75" s="34"/>
      <c r="L75" s="34"/>
      <c r="N75" s="2"/>
    </row>
    <row r="76" spans="1:14" ht="15.75" customHeight="1" thickBot="1" x14ac:dyDescent="0.3">
      <c r="A76" s="124"/>
      <c r="B76" s="127"/>
      <c r="C76" s="32" t="s">
        <v>25</v>
      </c>
      <c r="D76" s="32"/>
      <c r="E76" s="34"/>
      <c r="F76" s="34"/>
      <c r="G76" s="34"/>
      <c r="H76" s="34"/>
      <c r="I76" s="34"/>
      <c r="J76" s="34"/>
      <c r="K76" s="34"/>
      <c r="L76" s="34"/>
      <c r="N76" s="2"/>
    </row>
    <row r="77" spans="1:14" ht="15" customHeight="1" thickBot="1" x14ac:dyDescent="0.3">
      <c r="A77" s="122">
        <v>23</v>
      </c>
      <c r="B77" s="125">
        <f>IF(EOMONTH(B$11,0)&gt;B74,B74+1,"")</f>
        <v>44462</v>
      </c>
      <c r="C77" s="32" t="s">
        <v>26</v>
      </c>
      <c r="D77" s="32"/>
      <c r="E77" s="33"/>
      <c r="F77" s="33"/>
      <c r="G77" s="33"/>
      <c r="H77" s="34"/>
      <c r="I77" s="33"/>
      <c r="J77" s="33"/>
      <c r="K77" s="33"/>
      <c r="L77" s="33"/>
      <c r="N77" s="2"/>
    </row>
    <row r="78" spans="1:14" ht="15" customHeight="1" thickBot="1" x14ac:dyDescent="0.3">
      <c r="A78" s="123"/>
      <c r="B78" s="126"/>
      <c r="C78" s="32" t="s">
        <v>24</v>
      </c>
      <c r="D78" s="32"/>
      <c r="E78" s="33"/>
      <c r="F78" s="33"/>
      <c r="G78" s="33"/>
      <c r="H78" s="34"/>
      <c r="I78" s="33"/>
      <c r="J78" s="33"/>
      <c r="K78" s="33"/>
      <c r="L78" s="33"/>
      <c r="N78" s="2"/>
    </row>
    <row r="79" spans="1:14" ht="15.75" customHeight="1" thickBot="1" x14ac:dyDescent="0.3">
      <c r="A79" s="124"/>
      <c r="B79" s="127"/>
      <c r="C79" s="32" t="s">
        <v>25</v>
      </c>
      <c r="D79" s="32"/>
      <c r="E79" s="33"/>
      <c r="F79" s="33"/>
      <c r="G79" s="33"/>
      <c r="H79" s="34"/>
      <c r="I79" s="33"/>
      <c r="J79" s="33"/>
      <c r="K79" s="33"/>
      <c r="L79" s="33"/>
      <c r="N79" s="2"/>
    </row>
    <row r="80" spans="1:14" ht="15" customHeight="1" thickBot="1" x14ac:dyDescent="0.3">
      <c r="A80" s="122">
        <v>24</v>
      </c>
      <c r="B80" s="125">
        <f>IF(EOMONTH(B$11,0)&gt;B77,B77+1,"")</f>
        <v>44463</v>
      </c>
      <c r="C80" s="32" t="s">
        <v>26</v>
      </c>
      <c r="D80" s="32"/>
      <c r="E80" s="33"/>
      <c r="F80" s="33"/>
      <c r="G80" s="33"/>
      <c r="H80" s="33"/>
      <c r="I80" s="33"/>
      <c r="J80" s="33"/>
      <c r="K80" s="33"/>
      <c r="L80" s="33"/>
      <c r="N80" s="2"/>
    </row>
    <row r="81" spans="1:14" ht="15" customHeight="1" thickBot="1" x14ac:dyDescent="0.3">
      <c r="A81" s="123"/>
      <c r="B81" s="126"/>
      <c r="C81" s="32" t="s">
        <v>24</v>
      </c>
      <c r="D81" s="32"/>
      <c r="E81" s="33"/>
      <c r="F81" s="33"/>
      <c r="G81" s="33"/>
      <c r="H81" s="33"/>
      <c r="I81" s="33"/>
      <c r="J81" s="33"/>
      <c r="K81" s="33"/>
      <c r="L81" s="33"/>
      <c r="N81" s="2"/>
    </row>
    <row r="82" spans="1:14" ht="15.75" customHeight="1" thickBot="1" x14ac:dyDescent="0.3">
      <c r="A82" s="124"/>
      <c r="B82" s="127"/>
      <c r="C82" s="32" t="s">
        <v>25</v>
      </c>
      <c r="D82" s="32"/>
      <c r="E82" s="33"/>
      <c r="F82" s="33"/>
      <c r="G82" s="33"/>
      <c r="H82" s="33"/>
      <c r="I82" s="33"/>
      <c r="J82" s="33"/>
      <c r="K82" s="33"/>
      <c r="L82" s="33"/>
      <c r="N82" s="2"/>
    </row>
    <row r="83" spans="1:14" ht="15" customHeight="1" thickBot="1" x14ac:dyDescent="0.3">
      <c r="A83" s="122">
        <v>25</v>
      </c>
      <c r="B83" s="125">
        <f>IF(EOMONTH(B$11,0)&gt;B80,B80+1,"")</f>
        <v>44464</v>
      </c>
      <c r="C83" s="32" t="s">
        <v>26</v>
      </c>
      <c r="D83" s="32"/>
      <c r="E83" s="33"/>
      <c r="F83" s="33"/>
      <c r="G83" s="33"/>
      <c r="H83" s="35"/>
      <c r="I83" s="33"/>
      <c r="J83" s="33"/>
      <c r="K83" s="33"/>
      <c r="L83" s="33"/>
      <c r="N83" s="2"/>
    </row>
    <row r="84" spans="1:14" ht="15" customHeight="1" thickBot="1" x14ac:dyDescent="0.3">
      <c r="A84" s="123"/>
      <c r="B84" s="126"/>
      <c r="C84" s="32" t="s">
        <v>24</v>
      </c>
      <c r="D84" s="32"/>
      <c r="E84" s="33"/>
      <c r="F84" s="33"/>
      <c r="G84" s="33"/>
      <c r="H84" s="35"/>
      <c r="I84" s="33"/>
      <c r="J84" s="33"/>
      <c r="K84" s="33"/>
      <c r="L84" s="33"/>
      <c r="N84" s="2"/>
    </row>
    <row r="85" spans="1:14" ht="15.75" customHeight="1" thickBot="1" x14ac:dyDescent="0.3">
      <c r="A85" s="124"/>
      <c r="B85" s="127"/>
      <c r="C85" s="32" t="s">
        <v>25</v>
      </c>
      <c r="D85" s="32"/>
      <c r="E85" s="33"/>
      <c r="F85" s="33"/>
      <c r="G85" s="33"/>
      <c r="H85" s="35"/>
      <c r="I85" s="33"/>
      <c r="J85" s="33"/>
      <c r="K85" s="33"/>
      <c r="L85" s="33"/>
      <c r="N85" s="2"/>
    </row>
    <row r="86" spans="1:14" ht="15" customHeight="1" thickBot="1" x14ac:dyDescent="0.3">
      <c r="A86" s="122">
        <v>26</v>
      </c>
      <c r="B86" s="125">
        <f>IF(EOMONTH(B$11,0)&gt;B83,B83+1,"")</f>
        <v>44465</v>
      </c>
      <c r="C86" s="32" t="s">
        <v>26</v>
      </c>
      <c r="D86" s="32"/>
      <c r="E86" s="38"/>
      <c r="F86" s="38"/>
      <c r="G86" s="38"/>
      <c r="H86" s="38"/>
      <c r="I86" s="38"/>
      <c r="J86" s="38"/>
      <c r="K86" s="38"/>
      <c r="L86" s="38"/>
      <c r="N86" s="2"/>
    </row>
    <row r="87" spans="1:14" ht="15" customHeight="1" thickBot="1" x14ac:dyDescent="0.3">
      <c r="A87" s="123"/>
      <c r="B87" s="126"/>
      <c r="C87" s="32" t="s">
        <v>24</v>
      </c>
      <c r="D87" s="32"/>
      <c r="E87" s="38"/>
      <c r="F87" s="38"/>
      <c r="G87" s="38"/>
      <c r="H87" s="38"/>
      <c r="I87" s="38"/>
      <c r="J87" s="38"/>
      <c r="K87" s="38"/>
      <c r="L87" s="38"/>
      <c r="N87" s="2"/>
    </row>
    <row r="88" spans="1:14" ht="15.75" customHeight="1" thickBot="1" x14ac:dyDescent="0.3">
      <c r="A88" s="124"/>
      <c r="B88" s="127"/>
      <c r="C88" s="32" t="s">
        <v>25</v>
      </c>
      <c r="D88" s="32"/>
      <c r="E88" s="38"/>
      <c r="F88" s="38"/>
      <c r="G88" s="38"/>
      <c r="H88" s="38"/>
      <c r="I88" s="38"/>
      <c r="J88" s="38"/>
      <c r="K88" s="38"/>
      <c r="L88" s="38"/>
      <c r="N88" s="2"/>
    </row>
    <row r="89" spans="1:14" ht="15" customHeight="1" thickBot="1" x14ac:dyDescent="0.3">
      <c r="A89" s="122">
        <v>27</v>
      </c>
      <c r="B89" s="125">
        <f>IF(EOMONTH(B$11,0)&gt;B86,B86+1,"")</f>
        <v>44466</v>
      </c>
      <c r="C89" s="32" t="s">
        <v>26</v>
      </c>
      <c r="D89" s="32"/>
      <c r="E89" s="38"/>
      <c r="F89" s="38"/>
      <c r="G89" s="33"/>
      <c r="H89" s="33"/>
      <c r="I89" s="38"/>
      <c r="J89" s="38"/>
      <c r="K89" s="33"/>
      <c r="L89" s="38"/>
      <c r="N89" s="2"/>
    </row>
    <row r="90" spans="1:14" ht="15" customHeight="1" thickBot="1" x14ac:dyDescent="0.3">
      <c r="A90" s="123"/>
      <c r="B90" s="126"/>
      <c r="C90" s="32" t="s">
        <v>24</v>
      </c>
      <c r="D90" s="32"/>
      <c r="E90" s="38"/>
      <c r="F90" s="38"/>
      <c r="G90" s="33"/>
      <c r="H90" s="33"/>
      <c r="I90" s="38"/>
      <c r="J90" s="38"/>
      <c r="K90" s="33"/>
      <c r="L90" s="38"/>
      <c r="N90" s="2"/>
    </row>
    <row r="91" spans="1:14" ht="15.75" customHeight="1" thickBot="1" x14ac:dyDescent="0.3">
      <c r="A91" s="124"/>
      <c r="B91" s="127"/>
      <c r="C91" s="32" t="s">
        <v>25</v>
      </c>
      <c r="D91" s="32"/>
      <c r="E91" s="38"/>
      <c r="F91" s="38"/>
      <c r="G91" s="33"/>
      <c r="H91" s="33"/>
      <c r="I91" s="38"/>
      <c r="J91" s="38"/>
      <c r="K91" s="33"/>
      <c r="L91" s="38"/>
      <c r="N91" s="2"/>
    </row>
    <row r="92" spans="1:14" ht="15" customHeight="1" thickBot="1" x14ac:dyDescent="0.3">
      <c r="A92" s="122">
        <v>28</v>
      </c>
      <c r="B92" s="125">
        <f>IF(EOMONTH(B$11,0)&gt;B89,B89+1,"")</f>
        <v>44467</v>
      </c>
      <c r="C92" s="32" t="s">
        <v>26</v>
      </c>
      <c r="D92" s="32"/>
      <c r="E92" s="38"/>
      <c r="F92" s="38"/>
      <c r="G92" s="38"/>
      <c r="H92" s="38"/>
      <c r="I92" s="38"/>
      <c r="J92" s="38"/>
      <c r="K92" s="38"/>
      <c r="L92" s="38"/>
      <c r="N92" s="2"/>
    </row>
    <row r="93" spans="1:14" ht="15" customHeight="1" thickBot="1" x14ac:dyDescent="0.3">
      <c r="A93" s="123"/>
      <c r="B93" s="126"/>
      <c r="C93" s="32" t="s">
        <v>24</v>
      </c>
      <c r="D93" s="32"/>
      <c r="E93" s="38"/>
      <c r="F93" s="38"/>
      <c r="G93" s="38"/>
      <c r="H93" s="38"/>
      <c r="I93" s="38"/>
      <c r="J93" s="38"/>
      <c r="K93" s="38"/>
      <c r="L93" s="38"/>
      <c r="N93" s="2"/>
    </row>
    <row r="94" spans="1:14" ht="15.75" customHeight="1" thickBot="1" x14ac:dyDescent="0.3">
      <c r="A94" s="124"/>
      <c r="B94" s="127"/>
      <c r="C94" s="32" t="s">
        <v>25</v>
      </c>
      <c r="D94" s="32"/>
      <c r="E94" s="38"/>
      <c r="F94" s="38"/>
      <c r="G94" s="38"/>
      <c r="H94" s="38"/>
      <c r="I94" s="38"/>
      <c r="J94" s="38"/>
      <c r="K94" s="38"/>
      <c r="L94" s="38"/>
      <c r="N94" s="2"/>
    </row>
    <row r="95" spans="1:14" ht="15" customHeight="1" thickBot="1" x14ac:dyDescent="0.3">
      <c r="A95" s="122">
        <v>29</v>
      </c>
      <c r="B95" s="125">
        <f>IF(EOMONTH(B$11,0)&gt;B92,B92+1,"")</f>
        <v>44468</v>
      </c>
      <c r="C95" s="32" t="s">
        <v>26</v>
      </c>
      <c r="D95" s="32"/>
      <c r="E95" s="33"/>
      <c r="F95" s="33"/>
      <c r="G95" s="33"/>
      <c r="H95" s="34"/>
      <c r="I95" s="33"/>
      <c r="J95" s="33"/>
      <c r="K95" s="33"/>
      <c r="L95" s="33"/>
      <c r="N95" s="2"/>
    </row>
    <row r="96" spans="1:14" ht="15" customHeight="1" thickBot="1" x14ac:dyDescent="0.3">
      <c r="A96" s="123"/>
      <c r="B96" s="126"/>
      <c r="C96" s="32" t="s">
        <v>24</v>
      </c>
      <c r="D96" s="32"/>
      <c r="E96" s="33"/>
      <c r="F96" s="33"/>
      <c r="G96" s="33"/>
      <c r="H96" s="34"/>
      <c r="I96" s="33"/>
      <c r="J96" s="33"/>
      <c r="K96" s="33"/>
      <c r="L96" s="33"/>
      <c r="N96" s="2"/>
    </row>
    <row r="97" spans="1:14" ht="15.75" customHeight="1" thickBot="1" x14ac:dyDescent="0.3">
      <c r="A97" s="124"/>
      <c r="B97" s="127"/>
      <c r="C97" s="32" t="s">
        <v>25</v>
      </c>
      <c r="D97" s="32"/>
      <c r="E97" s="33"/>
      <c r="F97" s="33"/>
      <c r="G97" s="33"/>
      <c r="H97" s="34"/>
      <c r="I97" s="33"/>
      <c r="J97" s="33"/>
      <c r="K97" s="33"/>
      <c r="L97" s="33"/>
      <c r="N97" s="2"/>
    </row>
    <row r="98" spans="1:14" ht="15" customHeight="1" thickBot="1" x14ac:dyDescent="0.3">
      <c r="A98" s="122">
        <v>30</v>
      </c>
      <c r="B98" s="125">
        <f>IF(EOMONTH(B$11,0)&gt;B95,B95+1,"")</f>
        <v>44469</v>
      </c>
      <c r="C98" s="32" t="s">
        <v>26</v>
      </c>
      <c r="D98" s="32"/>
      <c r="E98" s="33"/>
      <c r="F98" s="33"/>
      <c r="G98" s="33"/>
      <c r="H98" s="34"/>
      <c r="I98" s="33"/>
      <c r="J98" s="33"/>
      <c r="K98" s="33"/>
      <c r="L98" s="33"/>
      <c r="N98" s="2"/>
    </row>
    <row r="99" spans="1:14" ht="15" customHeight="1" thickBot="1" x14ac:dyDescent="0.3">
      <c r="A99" s="123"/>
      <c r="B99" s="126"/>
      <c r="C99" s="32" t="s">
        <v>24</v>
      </c>
      <c r="D99" s="32"/>
      <c r="E99" s="33"/>
      <c r="F99" s="33"/>
      <c r="G99" s="33"/>
      <c r="H99" s="34"/>
      <c r="I99" s="33"/>
      <c r="J99" s="33"/>
      <c r="K99" s="33"/>
      <c r="L99" s="33"/>
      <c r="N99" s="2"/>
    </row>
    <row r="100" spans="1:14" ht="15.75" customHeight="1" thickBot="1" x14ac:dyDescent="0.3">
      <c r="A100" s="124"/>
      <c r="B100" s="127"/>
      <c r="C100" s="32" t="s">
        <v>25</v>
      </c>
      <c r="D100" s="32"/>
      <c r="E100" s="33"/>
      <c r="F100" s="33"/>
      <c r="G100" s="33"/>
      <c r="H100" s="34"/>
      <c r="I100" s="33"/>
      <c r="J100" s="33"/>
      <c r="K100" s="33"/>
      <c r="L100" s="33"/>
      <c r="N100" s="2"/>
    </row>
    <row r="101" spans="1:14" ht="15.75" thickBot="1" x14ac:dyDescent="0.3">
      <c r="A101" s="122">
        <v>31</v>
      </c>
      <c r="B101" s="125" t="str">
        <f>IF(EOMONTH(B$11,0)&gt;B98,B98+1,"")</f>
        <v/>
      </c>
      <c r="C101" s="32" t="s">
        <v>26</v>
      </c>
      <c r="D101" s="32"/>
      <c r="E101" s="33"/>
      <c r="F101" s="33"/>
      <c r="G101" s="33"/>
      <c r="H101" s="34"/>
      <c r="I101" s="33"/>
      <c r="J101" s="33"/>
      <c r="K101" s="33"/>
      <c r="L101" s="33"/>
      <c r="N101" s="2"/>
    </row>
    <row r="102" spans="1:14" ht="15.75" thickBot="1" x14ac:dyDescent="0.3">
      <c r="A102" s="123"/>
      <c r="B102" s="126"/>
      <c r="C102" s="39" t="s">
        <v>24</v>
      </c>
      <c r="D102" s="39"/>
      <c r="E102" s="33"/>
      <c r="F102" s="33"/>
      <c r="G102" s="33"/>
      <c r="H102" s="34"/>
      <c r="I102" s="33"/>
      <c r="J102" s="33"/>
      <c r="K102" s="33"/>
      <c r="L102" s="33"/>
      <c r="N102" s="2"/>
    </row>
    <row r="103" spans="1:14" ht="15.75" thickBot="1" x14ac:dyDescent="0.3">
      <c r="A103" s="124"/>
      <c r="B103" s="127"/>
      <c r="C103" s="32" t="s">
        <v>25</v>
      </c>
      <c r="D103" s="32"/>
      <c r="E103" s="33"/>
      <c r="F103" s="33"/>
      <c r="G103" s="33"/>
      <c r="H103" s="34"/>
      <c r="I103" s="33"/>
      <c r="J103" s="33"/>
      <c r="K103" s="33"/>
      <c r="L103" s="33"/>
      <c r="N103" s="2"/>
    </row>
    <row r="104" spans="1:1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</row>
    <row r="105" spans="1:1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</row>
    <row r="106" spans="1:1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</row>
  </sheetData>
  <mergeCells count="65">
    <mergeCell ref="A14:A16"/>
    <mergeCell ref="B14:B16"/>
    <mergeCell ref="B3:C3"/>
    <mergeCell ref="A4:A6"/>
    <mergeCell ref="B4:C6"/>
    <mergeCell ref="A11:A13"/>
    <mergeCell ref="B11:B13"/>
    <mergeCell ref="A17:A19"/>
    <mergeCell ref="B17:B19"/>
    <mergeCell ref="A20:A22"/>
    <mergeCell ref="B20:B22"/>
    <mergeCell ref="A23:A25"/>
    <mergeCell ref="B23:B25"/>
    <mergeCell ref="A26:A28"/>
    <mergeCell ref="B26:B28"/>
    <mergeCell ref="A29:A31"/>
    <mergeCell ref="B29:B31"/>
    <mergeCell ref="A32:A34"/>
    <mergeCell ref="B32:B34"/>
    <mergeCell ref="A35:A37"/>
    <mergeCell ref="B35:B37"/>
    <mergeCell ref="A38:A40"/>
    <mergeCell ref="B38:B40"/>
    <mergeCell ref="A41:A43"/>
    <mergeCell ref="B41:B43"/>
    <mergeCell ref="A44:A46"/>
    <mergeCell ref="B44:B46"/>
    <mergeCell ref="A47:A49"/>
    <mergeCell ref="B47:B49"/>
    <mergeCell ref="A50:A52"/>
    <mergeCell ref="B50:B52"/>
    <mergeCell ref="A53:A55"/>
    <mergeCell ref="B53:B55"/>
    <mergeCell ref="A56:A58"/>
    <mergeCell ref="B56:B58"/>
    <mergeCell ref="A59:A61"/>
    <mergeCell ref="B59:B61"/>
    <mergeCell ref="A62:A64"/>
    <mergeCell ref="B62:B64"/>
    <mergeCell ref="A65:A67"/>
    <mergeCell ref="B65:B67"/>
    <mergeCell ref="A68:A70"/>
    <mergeCell ref="B68:B70"/>
    <mergeCell ref="A71:A73"/>
    <mergeCell ref="B71:B73"/>
    <mergeCell ref="A74:A76"/>
    <mergeCell ref="B74:B76"/>
    <mergeCell ref="A77:A79"/>
    <mergeCell ref="B77:B79"/>
    <mergeCell ref="A80:A82"/>
    <mergeCell ref="B80:B82"/>
    <mergeCell ref="A83:A85"/>
    <mergeCell ref="B83:B85"/>
    <mergeCell ref="A86:A88"/>
    <mergeCell ref="B86:B88"/>
    <mergeCell ref="A98:A100"/>
    <mergeCell ref="B98:B100"/>
    <mergeCell ref="A101:A103"/>
    <mergeCell ref="B101:B103"/>
    <mergeCell ref="A89:A91"/>
    <mergeCell ref="B89:B91"/>
    <mergeCell ref="A92:A94"/>
    <mergeCell ref="B92:B94"/>
    <mergeCell ref="A95:A97"/>
    <mergeCell ref="B95:B97"/>
  </mergeCells>
  <conditionalFormatting sqref="B11:B103">
    <cfRule type="expression" dxfId="47" priority="375">
      <formula>OR(WEEKDAY($B11,2)=6,WEEKDAY($B11,2)=7)</formula>
    </cfRule>
  </conditionalFormatting>
  <conditionalFormatting sqref="C18:L18 C48:L48 C12:L12 C21:L21 C24:L24 C27:L27 C30:L30 C33:L33 C36:L36 C39:L39 C42:L42 C45:L45 C51:L51 C54:L54 C57:L57 C60:L60 C66:L66 C69:L69 C72:L72 C75:L75 C78:L78 C81:L81 C87:L87 C90:L90 C93:L93 C96:L96 C99:L99 C102:L102 C84:L84 C15:L15 C63:L63">
    <cfRule type="expression" dxfId="46" priority="376">
      <formula>OR(WEEKDAY($B11,2)=6,WEEKDAY($B11,2)=7)</formula>
    </cfRule>
  </conditionalFormatting>
  <conditionalFormatting sqref="C14:L14 C47:L47 C17:L17 C26:L26 C11:L11 C20:L20 C23:L23 C29:L29 C32:L32 C35:L35 C38:L38 C41:L41 C44:L44 C50:L50 C53:L53 C56:L56 C59:L59 C62:L62 C65:L65 C68:L68 C71:L71 C74:L74 C77:L77 C80:L80 C86:L86 C89:L89 C92:L92 C95:L95 C98:L98 C101:L101 C83:L83">
    <cfRule type="expression" dxfId="45" priority="372">
      <formula>OR(WEEKDAY($B11,2)=6,WEEKDAY($B11,2)=7)</formula>
    </cfRule>
  </conditionalFormatting>
  <conditionalFormatting sqref="C19:L19 C13:L13 C22:L22 C25:L25 C28:L28 C31:L31 C34:L34 C37:L37 C40:L40 C43:L43 C46:L46 C49:L49 C52:L52 C55:L55 C58:L58 C61:L61 C67:L67 C70:L70 C73:L73 C76:L76 C79:L79 C82:L82 C85:L85 C88:L88 C91:L91 C94:L94 C97:L97 C100:L100 C103:L103 C16:L16 C64:L64">
    <cfRule type="expression" dxfId="44" priority="373">
      <formula>OR(WEEKDAY($B11,2)=6,WEEKDAY($B11,2)=7)</formula>
    </cfRule>
  </conditionalFormatting>
  <dataValidations count="2">
    <dataValidation type="list" allowBlank="1" showInputMessage="1" showErrorMessage="1" sqref="B4:C9">
      <formula1>listemois</formula1>
    </dataValidation>
    <dataValidation type="list" allowBlank="1" showInputMessage="1" showErrorMessage="1" sqref="B3:C3">
      <formula1>listeAnnées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9" id="{E7A6D901-2831-497A-B00F-DE3B1F5B070C}">
            <xm:f>COUNTIFS('\Users\Utilisateur\Desktop\[cahier de liaison planning 3.xlsm]sources'!#REF!,$B11)=1</xm:f>
            <x14:dxf>
              <font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m:sqref>C18:L18 C102:L103 C12:L12 C21:L21 C24:L24 C27:L27 C30:L30 C36:L36 C39:L39 C42:L42 C45:L45 C48:L48 C51:L51 C54:L54 C57:L57 C60:L60 C66:L66 C78:L78 C81:L81 C87:L87 C90:L90 C93:L93 C96:L96 C99:L99 C84:L84 C15:L15 C63:L64</xm:sqref>
        </x14:conditionalFormatting>
        <x14:conditionalFormatting xmlns:xm="http://schemas.microsoft.com/office/excel/2006/main">
          <x14:cfRule type="expression" priority="368" id="{FD645BD2-907B-4A59-90E3-68BBA654338D}">
            <xm:f>COUNTIFS('\Users\Utilisateur\Desktop\[cahier de liaison planning 3.xlsm]sources'!#REF!,$B11)=1</xm:f>
            <x14:dxf>
              <font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m:sqref>C14:L14 C17:L17 C26:L26 C11:L11 C20:L20 C23:L23 C29:L29 C32:L32 C35:L35 C38:L38 C41:L41 C44:L44 C47:L47 C50:L50 C53:L53 C56:L56 C59:L59 C62:L62 C65:L65 C68:L68 C71:L71 C74:L74 C77:L77 C80:L80 C86:L86 C89:L89 C92:L92 C95:L95 C98:L98 C101:L101 C83:L83</xm:sqref>
        </x14:conditionalFormatting>
        <x14:conditionalFormatting xmlns:xm="http://schemas.microsoft.com/office/excel/2006/main">
          <x14:cfRule type="expression" priority="374" id="{9CD86311-5CFE-412F-9F7F-0E8F1B72CF6C}">
            <xm:f>COUNTIFS('\Users\Utilisateur\Desktop\[cahier de liaison planning 3.xlsm]sources'!#REF!,B11)=1</xm:f>
            <x14:dxf>
              <font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m:sqref>B11:B103</xm:sqref>
        </x14:conditionalFormatting>
        <x14:conditionalFormatting xmlns:xm="http://schemas.microsoft.com/office/excel/2006/main">
          <x14:cfRule type="expression" priority="371" id="{E7A2BA57-1688-4F84-97B9-32576DA3F866}">
            <xm:f>COUNTIFS('\Users\Utilisateur\Desktop\[cahier de liaison planning 3.xlsm]sources'!#REF!,$B11)=1</xm:f>
            <x14:dxf>
              <font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m:sqref>C19:H19 C13:L13 C22:L22 C25:L25 C28:L28 C31:L31 C37:L37 C40:L40 C43:L43 C46:L46 C49:L49 C52:L52 C55:L55 C58:L58 C61:L61 C64:L64 C67:L67 C69:L70 C72:L73 C76:L76 C79:L79 C82:L82 C85:L85 C88:L88 C91:L91 C94:L94 C97:L97 C100:L100 C103:L103 C16:L16 C33:L34</xm:sqref>
        </x14:conditionalFormatting>
        <x14:conditionalFormatting xmlns:xm="http://schemas.microsoft.com/office/excel/2006/main">
          <x14:cfRule type="expression" priority="370" id="{82EF63FA-98F1-4D71-8CAD-BB2F3DB83994}">
            <xm:f>COUNTIFS('\Users\Utilisateur\Desktop\[cahier de liaison planning 3.xlsm]sources'!#REF!,$B73)=1</xm:f>
            <x14:dxf>
              <font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m:sqref>C75:D75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185"/>
  <sheetViews>
    <sheetView topLeftCell="L1" workbookViewId="0">
      <selection activeCell="H10" sqref="H3:H10"/>
    </sheetView>
  </sheetViews>
  <sheetFormatPr baseColWidth="10" defaultRowHeight="15" x14ac:dyDescent="0.25"/>
  <cols>
    <col min="2" max="2" width="15.7109375" customWidth="1"/>
    <col min="3" max="3" width="30.7109375" customWidth="1"/>
    <col min="4" max="4" width="22.7109375" bestFit="1" customWidth="1"/>
    <col min="6" max="6" width="10.85546875" customWidth="1"/>
    <col min="8" max="8" width="37.7109375" customWidth="1"/>
    <col min="9" max="9" width="4" customWidth="1"/>
    <col min="10" max="10" width="12" style="81" bestFit="1" customWidth="1"/>
    <col min="11" max="11" width="7.28515625" customWidth="1"/>
    <col min="14" max="14" width="18" customWidth="1"/>
    <col min="16" max="16" width="12" bestFit="1" customWidth="1"/>
    <col min="18" max="18" width="27.28515625" customWidth="1"/>
    <col min="20" max="20" width="46.140625" customWidth="1"/>
    <col min="22" max="22" width="22.28515625" customWidth="1"/>
    <col min="23" max="23" width="5.140625" customWidth="1"/>
    <col min="24" max="24" width="38.28515625" bestFit="1" customWidth="1"/>
    <col min="25" max="25" width="43.7109375" bestFit="1" customWidth="1"/>
    <col min="26" max="26" width="21.5703125" customWidth="1"/>
    <col min="27" max="27" width="35.5703125" bestFit="1" customWidth="1"/>
    <col min="28" max="28" width="18.7109375" bestFit="1" customWidth="1"/>
    <col min="29" max="29" width="19.85546875" bestFit="1" customWidth="1"/>
    <col min="31" max="31" width="32.140625" customWidth="1"/>
    <col min="32" max="32" width="25.7109375" customWidth="1"/>
    <col min="33" max="33" width="31" customWidth="1"/>
    <col min="36" max="36" width="17.28515625" customWidth="1"/>
    <col min="37" max="37" width="31.5703125" customWidth="1"/>
    <col min="38" max="38" width="35.42578125" customWidth="1"/>
  </cols>
  <sheetData>
    <row r="1" spans="1:38" ht="21.75" thickBot="1" x14ac:dyDescent="0.4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 s="80"/>
      <c r="H1" s="80" t="s">
        <v>108</v>
      </c>
      <c r="I1" s="80"/>
      <c r="P1">
        <v>16</v>
      </c>
      <c r="Q1">
        <v>17</v>
      </c>
      <c r="R1">
        <v>18</v>
      </c>
      <c r="S1" s="80" t="s">
        <v>109</v>
      </c>
      <c r="T1" s="80"/>
      <c r="V1">
        <v>22</v>
      </c>
      <c r="W1">
        <v>23</v>
      </c>
      <c r="X1" s="80" t="s">
        <v>109</v>
      </c>
      <c r="Y1" s="80"/>
      <c r="Z1" s="80"/>
      <c r="AA1" s="80"/>
      <c r="AB1" s="80"/>
      <c r="AC1" s="80"/>
      <c r="AD1">
        <v>29</v>
      </c>
      <c r="AE1" s="137" t="s">
        <v>109</v>
      </c>
      <c r="AF1" s="137"/>
      <c r="AG1">
        <v>29</v>
      </c>
      <c r="AH1">
        <v>29</v>
      </c>
      <c r="AI1">
        <v>29</v>
      </c>
      <c r="AJ1">
        <v>29</v>
      </c>
      <c r="AK1" s="137" t="s">
        <v>110</v>
      </c>
      <c r="AL1" s="137"/>
    </row>
    <row r="2" spans="1:38" ht="15.75" thickBot="1" x14ac:dyDescent="0.3">
      <c r="C2" s="47" t="s">
        <v>38</v>
      </c>
      <c r="D2" s="47" t="s">
        <v>39</v>
      </c>
      <c r="F2" s="47" t="s">
        <v>40</v>
      </c>
      <c r="H2" s="48" t="s">
        <v>41</v>
      </c>
      <c r="I2">
        <v>2</v>
      </c>
      <c r="J2" s="82" t="s">
        <v>111</v>
      </c>
      <c r="K2" s="83" t="s">
        <v>26</v>
      </c>
      <c r="L2" s="47"/>
      <c r="N2" s="47" t="s">
        <v>42</v>
      </c>
      <c r="P2" s="50">
        <v>44187</v>
      </c>
      <c r="R2" s="84" t="s">
        <v>43</v>
      </c>
      <c r="T2" s="49" t="s">
        <v>44</v>
      </c>
      <c r="V2" s="47" t="s">
        <v>45</v>
      </c>
      <c r="X2" s="51" t="s">
        <v>46</v>
      </c>
      <c r="Y2" s="51" t="s">
        <v>47</v>
      </c>
      <c r="Z2" s="52" t="s">
        <v>4</v>
      </c>
      <c r="AA2" s="51" t="s">
        <v>48</v>
      </c>
      <c r="AB2" s="51" t="s">
        <v>49</v>
      </c>
      <c r="AC2" s="51" t="s">
        <v>50</v>
      </c>
      <c r="AE2" s="48" t="s">
        <v>51</v>
      </c>
      <c r="AF2" s="85" t="s">
        <v>112</v>
      </c>
      <c r="AG2" s="12"/>
      <c r="AH2" s="12"/>
      <c r="AI2" s="12"/>
      <c r="AK2" s="48" t="s">
        <v>52</v>
      </c>
      <c r="AL2" s="85" t="s">
        <v>112</v>
      </c>
    </row>
    <row r="3" spans="1:38" ht="16.5" thickBot="1" x14ac:dyDescent="0.3">
      <c r="C3" s="53" t="s">
        <v>53</v>
      </c>
      <c r="D3" s="53">
        <v>1</v>
      </c>
      <c r="F3" s="53">
        <v>2020</v>
      </c>
      <c r="H3" s="54" t="s">
        <v>106</v>
      </c>
      <c r="I3">
        <v>3</v>
      </c>
      <c r="J3" s="86">
        <v>0.3125</v>
      </c>
      <c r="K3" s="83" t="s">
        <v>26</v>
      </c>
      <c r="L3" s="66"/>
      <c r="N3" s="53" t="s">
        <v>54</v>
      </c>
      <c r="R3" s="87">
        <v>0</v>
      </c>
      <c r="T3" s="55" t="s">
        <v>55</v>
      </c>
      <c r="V3" s="53" t="s">
        <v>56</v>
      </c>
      <c r="W3">
        <v>1</v>
      </c>
      <c r="X3" s="109" t="s">
        <v>150</v>
      </c>
      <c r="Y3" s="109" t="s">
        <v>57</v>
      </c>
      <c r="Z3" s="110">
        <v>11111</v>
      </c>
      <c r="AA3" s="109" t="s">
        <v>157</v>
      </c>
      <c r="AB3" s="111">
        <v>330000000006</v>
      </c>
      <c r="AC3" s="112"/>
      <c r="AE3" s="54" t="s">
        <v>106</v>
      </c>
      <c r="AF3" s="79" t="s">
        <v>113</v>
      </c>
      <c r="AG3" s="88"/>
      <c r="AH3" s="12"/>
      <c r="AI3" s="12"/>
      <c r="AK3" s="54" t="s">
        <v>161</v>
      </c>
      <c r="AL3" s="79" t="s">
        <v>114</v>
      </c>
    </row>
    <row r="4" spans="1:38" ht="16.5" thickBot="1" x14ac:dyDescent="0.3">
      <c r="C4" s="53" t="s">
        <v>58</v>
      </c>
      <c r="D4" s="53">
        <v>2</v>
      </c>
      <c r="F4" s="53">
        <v>2021</v>
      </c>
      <c r="H4" s="54" t="s">
        <v>107</v>
      </c>
      <c r="I4">
        <v>4</v>
      </c>
      <c r="J4" s="89">
        <v>0.33333333333333331</v>
      </c>
      <c r="K4" s="83" t="s">
        <v>26</v>
      </c>
      <c r="L4" s="66"/>
      <c r="N4" s="53" t="s">
        <v>59</v>
      </c>
      <c r="R4" s="87">
        <v>1</v>
      </c>
      <c r="T4" s="58" t="s">
        <v>60</v>
      </c>
      <c r="V4" s="53" t="s">
        <v>61</v>
      </c>
      <c r="W4">
        <v>2</v>
      </c>
      <c r="X4" s="109" t="s">
        <v>151</v>
      </c>
      <c r="Y4" s="109" t="s">
        <v>165</v>
      </c>
      <c r="Z4" s="110">
        <v>11112</v>
      </c>
      <c r="AA4" s="109" t="s">
        <v>158</v>
      </c>
      <c r="AB4" s="111">
        <v>330000000005</v>
      </c>
      <c r="AC4" s="112"/>
      <c r="AE4" s="54" t="s">
        <v>107</v>
      </c>
      <c r="AF4" s="54" t="s">
        <v>113</v>
      </c>
      <c r="AG4" s="88"/>
      <c r="AH4" s="12"/>
      <c r="AI4" s="12"/>
      <c r="AK4" s="54" t="s">
        <v>162</v>
      </c>
      <c r="AL4" s="54" t="s">
        <v>113</v>
      </c>
    </row>
    <row r="5" spans="1:38" ht="16.5" thickBot="1" x14ac:dyDescent="0.3">
      <c r="C5" s="53" t="s">
        <v>62</v>
      </c>
      <c r="D5" s="53">
        <v>3</v>
      </c>
      <c r="F5" s="53">
        <v>2022</v>
      </c>
      <c r="H5" s="54" t="s">
        <v>159</v>
      </c>
      <c r="I5">
        <v>5</v>
      </c>
      <c r="J5" s="90">
        <v>0.35416666666666702</v>
      </c>
      <c r="K5" s="83" t="s">
        <v>26</v>
      </c>
      <c r="L5" s="66"/>
      <c r="N5" s="53" t="s">
        <v>45</v>
      </c>
      <c r="R5" s="87">
        <v>2</v>
      </c>
      <c r="T5" s="59" t="s">
        <v>64</v>
      </c>
      <c r="V5" s="53" t="s">
        <v>65</v>
      </c>
      <c r="W5">
        <v>3</v>
      </c>
      <c r="X5" s="109" t="s">
        <v>152</v>
      </c>
      <c r="Y5" s="109" t="s">
        <v>156</v>
      </c>
      <c r="Z5" s="110">
        <v>11113</v>
      </c>
      <c r="AA5" s="109" t="s">
        <v>148</v>
      </c>
      <c r="AB5" s="111">
        <v>330000000004</v>
      </c>
      <c r="AC5" s="112"/>
      <c r="AE5" s="54" t="s">
        <v>159</v>
      </c>
      <c r="AF5" s="54" t="s">
        <v>115</v>
      </c>
      <c r="AG5" s="88"/>
      <c r="AH5" s="12"/>
      <c r="AI5" s="12"/>
      <c r="AK5" s="54" t="s">
        <v>163</v>
      </c>
      <c r="AL5" s="54" t="s">
        <v>116</v>
      </c>
    </row>
    <row r="6" spans="1:38" ht="16.5" thickBot="1" x14ac:dyDescent="0.3">
      <c r="C6" s="53" t="s">
        <v>66</v>
      </c>
      <c r="D6" s="53">
        <v>4</v>
      </c>
      <c r="F6" s="53">
        <v>2023</v>
      </c>
      <c r="H6" s="54" t="s">
        <v>160</v>
      </c>
      <c r="I6">
        <v>6</v>
      </c>
      <c r="J6" s="89">
        <v>0.375</v>
      </c>
      <c r="K6" s="83" t="s">
        <v>26</v>
      </c>
      <c r="L6" s="91"/>
      <c r="N6" s="53" t="s">
        <v>67</v>
      </c>
      <c r="R6" s="87">
        <v>3</v>
      </c>
      <c r="T6" s="92" t="s">
        <v>117</v>
      </c>
      <c r="V6" s="53" t="s">
        <v>68</v>
      </c>
      <c r="W6">
        <v>4</v>
      </c>
      <c r="X6" s="109" t="s">
        <v>149</v>
      </c>
      <c r="Y6" s="109" t="s">
        <v>69</v>
      </c>
      <c r="Z6" s="110">
        <v>11114</v>
      </c>
      <c r="AA6" s="109" t="s">
        <v>157</v>
      </c>
      <c r="AB6" s="111">
        <v>330000000003</v>
      </c>
      <c r="AC6" s="112"/>
      <c r="AE6" s="54" t="s">
        <v>160</v>
      </c>
      <c r="AF6" s="54" t="s">
        <v>115</v>
      </c>
      <c r="AG6" s="93"/>
      <c r="AH6" s="12"/>
      <c r="AI6" s="12"/>
      <c r="AK6" s="54" t="s">
        <v>164</v>
      </c>
      <c r="AL6" s="54" t="s">
        <v>113</v>
      </c>
    </row>
    <row r="7" spans="1:38" ht="16.5" thickBot="1" x14ac:dyDescent="0.3">
      <c r="C7" s="53" t="s">
        <v>70</v>
      </c>
      <c r="D7" s="53">
        <v>5</v>
      </c>
      <c r="F7" s="53">
        <v>2024</v>
      </c>
      <c r="H7" s="54" t="s">
        <v>161</v>
      </c>
      <c r="I7">
        <v>7</v>
      </c>
      <c r="J7" s="90">
        <v>0.39583333333333298</v>
      </c>
      <c r="K7" s="83" t="s">
        <v>26</v>
      </c>
      <c r="L7" s="94"/>
      <c r="N7" s="53" t="s">
        <v>71</v>
      </c>
      <c r="R7" s="87">
        <v>4</v>
      </c>
      <c r="T7" s="95" t="s">
        <v>118</v>
      </c>
      <c r="V7" s="53" t="s">
        <v>72</v>
      </c>
      <c r="W7">
        <v>5</v>
      </c>
      <c r="X7" s="109" t="s">
        <v>153</v>
      </c>
      <c r="Y7" s="109" t="s">
        <v>73</v>
      </c>
      <c r="Z7" s="110">
        <v>11115</v>
      </c>
      <c r="AA7" s="109" t="s">
        <v>158</v>
      </c>
      <c r="AB7" s="111">
        <v>330000000002</v>
      </c>
      <c r="AC7" s="112"/>
      <c r="AE7" s="54"/>
      <c r="AF7" s="54"/>
      <c r="AG7" s="93"/>
      <c r="AH7" s="12"/>
      <c r="AI7" s="12"/>
      <c r="AK7" s="54"/>
      <c r="AL7" s="54"/>
    </row>
    <row r="8" spans="1:38" ht="16.5" thickBot="1" x14ac:dyDescent="0.3">
      <c r="C8" s="53" t="s">
        <v>74</v>
      </c>
      <c r="D8" s="53">
        <v>6</v>
      </c>
      <c r="F8" s="53">
        <v>2025</v>
      </c>
      <c r="H8" s="54" t="s">
        <v>162</v>
      </c>
      <c r="I8">
        <v>8</v>
      </c>
      <c r="J8" s="89">
        <v>0.41666666666666702</v>
      </c>
      <c r="K8" s="83" t="s">
        <v>26</v>
      </c>
      <c r="L8" s="94"/>
      <c r="R8" s="87">
        <v>5</v>
      </c>
      <c r="T8" s="95" t="s">
        <v>119</v>
      </c>
      <c r="V8" s="53" t="s">
        <v>75</v>
      </c>
      <c r="W8">
        <v>6</v>
      </c>
      <c r="X8" s="109" t="s">
        <v>154</v>
      </c>
      <c r="Y8" s="109" t="s">
        <v>76</v>
      </c>
      <c r="Z8" s="110">
        <v>11116</v>
      </c>
      <c r="AA8" s="109" t="s">
        <v>148</v>
      </c>
      <c r="AB8" s="111">
        <v>330000000001</v>
      </c>
      <c r="AC8" s="112"/>
      <c r="AE8" s="54"/>
      <c r="AF8" s="54"/>
      <c r="AG8" s="93"/>
      <c r="AH8" s="12"/>
      <c r="AI8" s="12"/>
      <c r="AK8" s="54"/>
      <c r="AL8" s="54"/>
    </row>
    <row r="9" spans="1:38" ht="16.5" thickBot="1" x14ac:dyDescent="0.3">
      <c r="C9" s="53" t="s">
        <v>77</v>
      </c>
      <c r="D9" s="53">
        <v>7</v>
      </c>
      <c r="F9" s="53">
        <v>2026</v>
      </c>
      <c r="H9" s="54" t="s">
        <v>163</v>
      </c>
      <c r="I9">
        <v>9</v>
      </c>
      <c r="J9" s="96">
        <v>0.4375</v>
      </c>
      <c r="K9" s="83" t="s">
        <v>26</v>
      </c>
      <c r="L9" s="94"/>
      <c r="R9" s="97">
        <v>6</v>
      </c>
      <c r="T9" s="58" t="s">
        <v>120</v>
      </c>
      <c r="V9" s="53" t="s">
        <v>78</v>
      </c>
      <c r="W9">
        <v>7</v>
      </c>
      <c r="X9" s="109" t="s">
        <v>155</v>
      </c>
      <c r="Y9" s="109" t="s">
        <v>79</v>
      </c>
      <c r="Z9" s="110">
        <v>11117</v>
      </c>
      <c r="AA9" s="109" t="s">
        <v>157</v>
      </c>
      <c r="AB9" s="111">
        <v>330000000000</v>
      </c>
      <c r="AC9" s="112"/>
      <c r="AE9" s="54"/>
      <c r="AF9" s="54"/>
      <c r="AG9" s="93"/>
      <c r="AH9" s="12"/>
      <c r="AI9" s="12"/>
      <c r="AK9" s="54"/>
      <c r="AL9" s="54"/>
    </row>
    <row r="10" spans="1:38" ht="16.5" thickBot="1" x14ac:dyDescent="0.3">
      <c r="C10" s="53" t="s">
        <v>80</v>
      </c>
      <c r="D10" s="53">
        <v>8</v>
      </c>
      <c r="F10" s="53">
        <v>2027</v>
      </c>
      <c r="H10" s="54" t="s">
        <v>164</v>
      </c>
      <c r="I10">
        <v>10</v>
      </c>
      <c r="J10" s="98">
        <v>0.45833333333333298</v>
      </c>
      <c r="K10" s="83" t="s">
        <v>24</v>
      </c>
      <c r="L10" s="94"/>
      <c r="T10" s="59" t="s">
        <v>121</v>
      </c>
      <c r="V10" s="53" t="s">
        <v>81</v>
      </c>
      <c r="W10">
        <v>8</v>
      </c>
      <c r="X10" s="109"/>
      <c r="Y10" s="109"/>
      <c r="Z10" s="110"/>
      <c r="AA10" s="109"/>
      <c r="AB10" s="112"/>
      <c r="AC10" s="112"/>
      <c r="AE10" s="54"/>
      <c r="AF10" s="54"/>
      <c r="AG10" s="93"/>
      <c r="AH10" s="12"/>
      <c r="AI10" s="12"/>
      <c r="AK10" s="54"/>
      <c r="AL10" s="54"/>
    </row>
    <row r="11" spans="1:38" ht="16.5" thickBot="1" x14ac:dyDescent="0.3">
      <c r="C11" s="53" t="s">
        <v>22</v>
      </c>
      <c r="D11" s="53">
        <v>9</v>
      </c>
      <c r="F11" s="53">
        <v>2028</v>
      </c>
      <c r="H11" s="61"/>
      <c r="I11">
        <v>11</v>
      </c>
      <c r="J11" s="90">
        <v>0.47916666666666702</v>
      </c>
      <c r="K11" s="83" t="s">
        <v>24</v>
      </c>
      <c r="L11" s="94"/>
      <c r="T11" s="59" t="s">
        <v>122</v>
      </c>
      <c r="V11" s="53" t="s">
        <v>82</v>
      </c>
      <c r="W11">
        <v>9</v>
      </c>
      <c r="X11" s="53"/>
      <c r="Y11" s="53"/>
      <c r="Z11" s="56"/>
      <c r="AA11" s="53"/>
      <c r="AB11" s="57"/>
      <c r="AC11" s="57"/>
      <c r="AE11" s="54"/>
      <c r="AF11" s="54"/>
      <c r="AG11" s="93"/>
      <c r="AH11" s="12"/>
      <c r="AI11" s="12"/>
      <c r="AK11" s="54"/>
      <c r="AL11" s="54"/>
    </row>
    <row r="12" spans="1:38" ht="16.5" thickBot="1" x14ac:dyDescent="0.3">
      <c r="C12" s="53" t="s">
        <v>83</v>
      </c>
      <c r="D12" s="53">
        <v>10</v>
      </c>
      <c r="F12" s="53">
        <v>2029</v>
      </c>
      <c r="H12" s="12"/>
      <c r="I12">
        <v>12</v>
      </c>
      <c r="J12" s="89">
        <v>0.5</v>
      </c>
      <c r="K12" s="83" t="s">
        <v>24</v>
      </c>
      <c r="L12" s="94"/>
      <c r="T12" s="59" t="s">
        <v>123</v>
      </c>
      <c r="V12" s="53" t="s">
        <v>84</v>
      </c>
      <c r="W12">
        <v>10</v>
      </c>
      <c r="X12" s="53"/>
      <c r="Y12" s="53"/>
      <c r="Z12" s="56"/>
      <c r="AA12" s="53"/>
      <c r="AB12" s="57"/>
      <c r="AC12" s="57"/>
      <c r="AE12" s="54"/>
      <c r="AF12" s="54"/>
      <c r="AG12" s="93"/>
      <c r="AH12" s="12"/>
      <c r="AI12" s="12"/>
      <c r="AK12" s="54"/>
      <c r="AL12" s="54"/>
    </row>
    <row r="13" spans="1:38" ht="16.5" thickBot="1" x14ac:dyDescent="0.3">
      <c r="C13" s="53" t="s">
        <v>85</v>
      </c>
      <c r="D13" s="53">
        <v>11</v>
      </c>
      <c r="F13" s="53">
        <v>2030</v>
      </c>
      <c r="H13" s="12"/>
      <c r="I13">
        <v>13</v>
      </c>
      <c r="J13" s="90">
        <v>0.52083333333333304</v>
      </c>
      <c r="K13" s="83" t="s">
        <v>24</v>
      </c>
      <c r="L13" s="94"/>
      <c r="T13" s="95" t="s">
        <v>124</v>
      </c>
      <c r="W13">
        <v>11</v>
      </c>
      <c r="X13" s="53"/>
      <c r="Y13" s="53"/>
      <c r="Z13" s="56"/>
      <c r="AA13" s="53"/>
      <c r="AB13" s="57"/>
      <c r="AC13" s="57"/>
      <c r="AE13" s="54"/>
      <c r="AF13" s="54"/>
      <c r="AG13" s="93"/>
      <c r="AH13" s="12"/>
      <c r="AI13" s="12"/>
      <c r="AK13" s="54"/>
      <c r="AL13" s="54"/>
    </row>
    <row r="14" spans="1:38" ht="16.5" thickBot="1" x14ac:dyDescent="0.3">
      <c r="C14" s="53" t="s">
        <v>86</v>
      </c>
      <c r="D14" s="53">
        <v>12</v>
      </c>
      <c r="F14" s="53">
        <v>2031</v>
      </c>
      <c r="H14" s="12"/>
      <c r="I14">
        <v>14</v>
      </c>
      <c r="J14" s="89">
        <v>0.54166666666666596</v>
      </c>
      <c r="K14" s="83" t="s">
        <v>24</v>
      </c>
      <c r="L14" s="94"/>
      <c r="T14" s="58" t="s">
        <v>125</v>
      </c>
      <c r="W14">
        <v>12</v>
      </c>
      <c r="X14" s="53"/>
      <c r="Y14" s="53"/>
      <c r="Z14" s="56"/>
      <c r="AA14" s="53"/>
      <c r="AB14" s="57"/>
      <c r="AC14" s="57"/>
      <c r="AE14" s="54"/>
      <c r="AF14" s="54"/>
      <c r="AG14" s="93"/>
      <c r="AH14" s="12"/>
      <c r="AI14" s="12"/>
      <c r="AK14" s="54"/>
      <c r="AL14" s="54"/>
    </row>
    <row r="15" spans="1:38" ht="16.5" thickBot="1" x14ac:dyDescent="0.3">
      <c r="F15" s="53">
        <v>2032</v>
      </c>
      <c r="H15" s="12"/>
      <c r="I15">
        <v>15</v>
      </c>
      <c r="J15" s="96">
        <v>0.5625</v>
      </c>
      <c r="K15" s="83" t="s">
        <v>24</v>
      </c>
      <c r="T15" s="99" t="s">
        <v>126</v>
      </c>
      <c r="W15">
        <v>13</v>
      </c>
      <c r="X15" s="53"/>
      <c r="Y15" s="53"/>
      <c r="Z15" s="56"/>
      <c r="AA15" s="53"/>
      <c r="AB15" s="57"/>
      <c r="AC15" s="57"/>
      <c r="AE15" s="54"/>
      <c r="AF15" s="54"/>
      <c r="AG15" s="93"/>
      <c r="AH15" s="12"/>
      <c r="AI15" s="12"/>
      <c r="AK15" s="54"/>
      <c r="AL15" s="54"/>
    </row>
    <row r="16" spans="1:38" ht="16.5" thickBot="1" x14ac:dyDescent="0.3">
      <c r="F16" s="53">
        <v>2033</v>
      </c>
      <c r="H16" s="93"/>
      <c r="I16">
        <v>16</v>
      </c>
      <c r="J16" s="98">
        <v>0.58333333333333304</v>
      </c>
      <c r="K16" s="100" t="s">
        <v>63</v>
      </c>
      <c r="T16" s="99" t="s">
        <v>127</v>
      </c>
      <c r="W16">
        <v>14</v>
      </c>
      <c r="X16" s="53"/>
      <c r="Y16" s="53"/>
      <c r="Z16" s="56"/>
      <c r="AA16" s="53"/>
      <c r="AB16" s="57"/>
      <c r="AC16" s="57"/>
      <c r="AE16" s="12"/>
      <c r="AG16" s="93"/>
      <c r="AH16" s="12"/>
      <c r="AI16" s="12"/>
      <c r="AK16" s="54"/>
      <c r="AL16" s="54"/>
    </row>
    <row r="17" spans="4:38" ht="16.5" thickBot="1" x14ac:dyDescent="0.3">
      <c r="F17" s="53">
        <v>2034</v>
      </c>
      <c r="H17" s="93"/>
      <c r="I17">
        <v>17</v>
      </c>
      <c r="J17" s="90">
        <v>0.60416666666666596</v>
      </c>
      <c r="K17" s="100" t="s">
        <v>63</v>
      </c>
      <c r="T17" s="99" t="s">
        <v>128</v>
      </c>
      <c r="W17">
        <v>15</v>
      </c>
      <c r="X17" s="53"/>
      <c r="Y17" s="53"/>
      <c r="Z17" s="56"/>
      <c r="AA17" s="53"/>
      <c r="AB17" s="57"/>
      <c r="AC17" s="57"/>
      <c r="AE17" s="12"/>
      <c r="AG17" s="93"/>
      <c r="AH17" s="12"/>
      <c r="AI17" s="12"/>
      <c r="AK17" s="54"/>
      <c r="AL17" s="54"/>
    </row>
    <row r="18" spans="4:38" ht="16.5" thickBot="1" x14ac:dyDescent="0.3">
      <c r="D18" s="60"/>
      <c r="F18" s="53">
        <v>2035</v>
      </c>
      <c r="H18" s="93"/>
      <c r="I18">
        <v>18</v>
      </c>
      <c r="J18" s="89">
        <v>0.625</v>
      </c>
      <c r="K18" s="100" t="s">
        <v>63</v>
      </c>
      <c r="T18" s="101" t="s">
        <v>129</v>
      </c>
      <c r="W18">
        <v>16</v>
      </c>
      <c r="X18" s="53"/>
      <c r="Y18" s="53"/>
      <c r="Z18" s="56"/>
      <c r="AA18" s="53"/>
      <c r="AB18" s="57"/>
      <c r="AC18" s="57"/>
      <c r="AE18" s="12"/>
      <c r="AG18" s="93"/>
      <c r="AH18" s="12"/>
      <c r="AI18" s="12"/>
      <c r="AK18" s="61"/>
    </row>
    <row r="19" spans="4:38" ht="16.5" thickBot="1" x14ac:dyDescent="0.3">
      <c r="D19" s="60"/>
      <c r="F19" s="53">
        <v>2036</v>
      </c>
      <c r="H19" s="93"/>
      <c r="I19">
        <v>19</v>
      </c>
      <c r="J19" s="90">
        <v>0.64583333333333304</v>
      </c>
      <c r="K19" s="100" t="s">
        <v>63</v>
      </c>
      <c r="T19" s="55" t="s">
        <v>130</v>
      </c>
      <c r="W19">
        <v>17</v>
      </c>
      <c r="X19" s="53"/>
      <c r="Y19" s="53"/>
      <c r="Z19" s="56"/>
      <c r="AA19" s="53"/>
      <c r="AB19" s="57"/>
      <c r="AC19" s="57"/>
      <c r="AE19" s="12"/>
      <c r="AG19" s="93"/>
      <c r="AH19" s="12"/>
      <c r="AI19" s="12"/>
      <c r="AK19" s="12"/>
    </row>
    <row r="20" spans="4:38" ht="16.5" thickBot="1" x14ac:dyDescent="0.3">
      <c r="F20" s="53">
        <v>2037</v>
      </c>
      <c r="H20" s="93"/>
      <c r="I20">
        <v>20</v>
      </c>
      <c r="J20" s="89">
        <v>0.66666666666666596</v>
      </c>
      <c r="K20" s="100" t="s">
        <v>63</v>
      </c>
      <c r="T20" s="59" t="s">
        <v>131</v>
      </c>
      <c r="W20">
        <v>18</v>
      </c>
      <c r="X20" s="53"/>
      <c r="Y20" s="53"/>
      <c r="Z20" s="56"/>
      <c r="AA20" s="53"/>
      <c r="AB20" s="57"/>
      <c r="AC20" s="57"/>
      <c r="AE20" s="12"/>
      <c r="AG20" s="93"/>
      <c r="AH20" s="12"/>
      <c r="AI20" s="12"/>
      <c r="AK20" s="12"/>
    </row>
    <row r="21" spans="4:38" ht="16.5" thickBot="1" x14ac:dyDescent="0.3">
      <c r="F21" s="53">
        <v>2038</v>
      </c>
      <c r="H21" s="93"/>
      <c r="I21">
        <v>21</v>
      </c>
      <c r="J21" s="90">
        <v>0.6875</v>
      </c>
      <c r="K21" s="100" t="s">
        <v>63</v>
      </c>
      <c r="T21" s="99" t="s">
        <v>132</v>
      </c>
      <c r="W21">
        <v>19</v>
      </c>
      <c r="X21" s="53"/>
      <c r="Y21" s="53"/>
      <c r="Z21" s="56"/>
      <c r="AA21" s="53"/>
      <c r="AB21" s="57"/>
      <c r="AC21" s="57"/>
      <c r="AE21" s="12"/>
      <c r="AG21" s="93"/>
      <c r="AH21" s="12"/>
      <c r="AI21" s="12"/>
      <c r="AK21" s="12"/>
    </row>
    <row r="22" spans="4:38" ht="16.5" thickBot="1" x14ac:dyDescent="0.3">
      <c r="F22" s="53">
        <v>2039</v>
      </c>
      <c r="H22" s="93"/>
      <c r="I22">
        <v>22</v>
      </c>
      <c r="J22" s="89">
        <v>0.70833333333333304</v>
      </c>
      <c r="K22" s="100" t="s">
        <v>63</v>
      </c>
      <c r="T22" s="55" t="s">
        <v>133</v>
      </c>
      <c r="W22">
        <v>20</v>
      </c>
      <c r="X22" s="53"/>
      <c r="Y22" s="53"/>
      <c r="Z22" s="56"/>
      <c r="AA22" s="53"/>
      <c r="AB22" s="57"/>
      <c r="AC22" s="57"/>
      <c r="AE22" s="12"/>
      <c r="AG22" s="93"/>
      <c r="AH22" s="12"/>
      <c r="AI22" s="12"/>
      <c r="AK22" s="12"/>
    </row>
    <row r="23" spans="4:38" ht="16.5" thickBot="1" x14ac:dyDescent="0.3">
      <c r="F23" s="53">
        <v>2040</v>
      </c>
      <c r="H23" s="93"/>
      <c r="I23">
        <v>23</v>
      </c>
      <c r="J23" s="90">
        <v>0.72916666666666596</v>
      </c>
      <c r="K23" s="100" t="s">
        <v>63</v>
      </c>
      <c r="T23" s="55" t="s">
        <v>134</v>
      </c>
      <c r="W23">
        <v>21</v>
      </c>
      <c r="X23" s="53"/>
      <c r="Y23" s="53"/>
      <c r="Z23" s="56"/>
      <c r="AA23" s="53"/>
      <c r="AB23" s="57"/>
      <c r="AC23" s="57"/>
      <c r="AE23" s="12"/>
      <c r="AG23" s="93"/>
      <c r="AH23" s="12"/>
      <c r="AI23" s="12"/>
      <c r="AK23" s="12"/>
    </row>
    <row r="24" spans="4:38" ht="16.5" thickBot="1" x14ac:dyDescent="0.3">
      <c r="F24" s="53">
        <v>2041</v>
      </c>
      <c r="H24" s="93"/>
      <c r="I24">
        <v>24</v>
      </c>
      <c r="J24" s="89">
        <v>0.75</v>
      </c>
      <c r="K24" s="100" t="s">
        <v>63</v>
      </c>
      <c r="T24" s="102" t="s">
        <v>135</v>
      </c>
      <c r="W24">
        <v>22</v>
      </c>
      <c r="X24" s="53"/>
      <c r="Y24" s="53"/>
      <c r="Z24" s="56"/>
      <c r="AA24" s="53"/>
      <c r="AB24" s="57"/>
      <c r="AC24" s="57"/>
      <c r="AE24" s="12"/>
      <c r="AG24" s="93"/>
      <c r="AH24" s="12"/>
      <c r="AI24" s="12"/>
      <c r="AK24" s="12"/>
    </row>
    <row r="25" spans="4:38" ht="16.5" thickBot="1" x14ac:dyDescent="0.3">
      <c r="F25" s="53">
        <v>2042</v>
      </c>
      <c r="H25" s="93"/>
      <c r="I25">
        <v>25</v>
      </c>
      <c r="J25" s="90">
        <v>0.77083333333333304</v>
      </c>
      <c r="K25" s="100" t="s">
        <v>63</v>
      </c>
      <c r="T25" s="58" t="s">
        <v>136</v>
      </c>
      <c r="W25">
        <v>23</v>
      </c>
      <c r="X25" s="53"/>
      <c r="Y25" s="53"/>
      <c r="Z25" s="56"/>
      <c r="AA25" s="53"/>
      <c r="AB25" s="57"/>
      <c r="AC25" s="57"/>
      <c r="AG25" s="93"/>
      <c r="AH25" s="12"/>
      <c r="AI25" s="12"/>
    </row>
    <row r="26" spans="4:38" ht="16.5" thickBot="1" x14ac:dyDescent="0.3">
      <c r="F26" s="53">
        <v>2043</v>
      </c>
      <c r="H26" s="93"/>
      <c r="I26">
        <v>26</v>
      </c>
      <c r="J26" s="89">
        <v>0.79166666666666596</v>
      </c>
      <c r="K26" s="100" t="s">
        <v>63</v>
      </c>
      <c r="T26" s="102" t="s">
        <v>137</v>
      </c>
      <c r="W26">
        <v>24</v>
      </c>
      <c r="X26" s="53"/>
      <c r="Y26" s="53"/>
      <c r="Z26" s="56"/>
      <c r="AA26" s="53"/>
      <c r="AB26" s="57"/>
      <c r="AC26" s="57"/>
      <c r="AG26" s="93"/>
      <c r="AH26" s="12"/>
      <c r="AI26" s="12"/>
    </row>
    <row r="27" spans="4:38" ht="16.5" thickBot="1" x14ac:dyDescent="0.3">
      <c r="F27" s="53">
        <v>2044</v>
      </c>
      <c r="H27" s="93"/>
      <c r="I27">
        <v>27</v>
      </c>
      <c r="J27" s="90">
        <v>0.8125</v>
      </c>
      <c r="K27" s="100" t="s">
        <v>63</v>
      </c>
      <c r="T27" s="102" t="s">
        <v>138</v>
      </c>
      <c r="W27">
        <v>25</v>
      </c>
      <c r="X27" s="53"/>
      <c r="Y27" s="53"/>
      <c r="Z27" s="56"/>
      <c r="AA27" s="53"/>
      <c r="AB27" s="57"/>
      <c r="AC27" s="57"/>
      <c r="AG27" s="93"/>
      <c r="AH27" s="12"/>
      <c r="AI27" s="12"/>
    </row>
    <row r="28" spans="4:38" ht="16.5" thickBot="1" x14ac:dyDescent="0.3">
      <c r="F28" s="53">
        <v>2045</v>
      </c>
      <c r="H28" s="93"/>
      <c r="I28">
        <v>28</v>
      </c>
      <c r="J28" s="103">
        <v>0.83333333333333304</v>
      </c>
      <c r="K28" s="104" t="s">
        <v>63</v>
      </c>
      <c r="T28" s="55" t="s">
        <v>139</v>
      </c>
      <c r="W28">
        <v>26</v>
      </c>
      <c r="X28" s="53"/>
      <c r="Y28" s="53"/>
      <c r="Z28" s="56"/>
      <c r="AA28" s="53"/>
      <c r="AB28" s="57"/>
      <c r="AC28" s="57"/>
      <c r="AG28" s="93"/>
      <c r="AH28" s="12"/>
      <c r="AI28" s="12"/>
    </row>
    <row r="29" spans="4:38" ht="15.75" x14ac:dyDescent="0.25">
      <c r="F29" s="53">
        <v>2046</v>
      </c>
      <c r="H29" s="93"/>
      <c r="T29" s="59" t="s">
        <v>140</v>
      </c>
      <c r="W29">
        <v>27</v>
      </c>
      <c r="X29" s="53"/>
      <c r="Y29" s="53"/>
      <c r="Z29" s="56"/>
      <c r="AA29" s="53"/>
      <c r="AB29" s="57"/>
      <c r="AC29" s="57"/>
      <c r="AG29" s="93"/>
      <c r="AH29" s="12"/>
      <c r="AI29" s="12"/>
    </row>
    <row r="30" spans="4:38" ht="15.75" x14ac:dyDescent="0.25">
      <c r="F30" s="53">
        <v>2047</v>
      </c>
      <c r="H30" s="93"/>
      <c r="T30" s="102" t="s">
        <v>141</v>
      </c>
      <c r="W30">
        <v>28</v>
      </c>
      <c r="X30" s="53"/>
      <c r="Y30" s="53"/>
      <c r="Z30" s="56"/>
      <c r="AA30" s="53"/>
      <c r="AB30" s="57"/>
      <c r="AC30" s="57"/>
      <c r="AG30" s="93"/>
      <c r="AH30" s="12"/>
      <c r="AI30" s="12"/>
    </row>
    <row r="31" spans="4:38" ht="15.75" x14ac:dyDescent="0.25">
      <c r="F31" s="53">
        <v>2048</v>
      </c>
      <c r="H31" s="12"/>
      <c r="T31" s="102" t="s">
        <v>142</v>
      </c>
      <c r="W31">
        <v>29</v>
      </c>
      <c r="X31" s="53"/>
      <c r="Y31" s="53"/>
      <c r="Z31" s="56"/>
      <c r="AA31" s="53"/>
      <c r="AB31" s="57"/>
      <c r="AC31" s="57"/>
      <c r="AG31" s="93"/>
      <c r="AH31" s="12"/>
      <c r="AI31" s="12"/>
    </row>
    <row r="32" spans="4:38" ht="15.75" x14ac:dyDescent="0.25">
      <c r="F32" s="62">
        <v>2049</v>
      </c>
      <c r="H32" s="12"/>
      <c r="T32" s="105" t="s">
        <v>143</v>
      </c>
      <c r="W32">
        <v>30</v>
      </c>
      <c r="X32" s="53"/>
      <c r="Y32" s="53"/>
      <c r="Z32" s="56"/>
      <c r="AA32" s="53"/>
      <c r="AB32" s="57"/>
      <c r="AC32" s="57"/>
      <c r="AG32" s="93"/>
      <c r="AH32" s="12"/>
      <c r="AI32" s="12"/>
    </row>
    <row r="33" spans="2:35" ht="15.75" x14ac:dyDescent="0.25">
      <c r="B33" s="63" t="s">
        <v>87</v>
      </c>
      <c r="C33" s="64" t="s">
        <v>88</v>
      </c>
      <c r="D33" s="65" t="s">
        <v>89</v>
      </c>
      <c r="H33" s="12"/>
      <c r="T33" s="106" t="s">
        <v>144</v>
      </c>
      <c r="W33">
        <v>31</v>
      </c>
      <c r="X33" s="53"/>
      <c r="Y33" s="53"/>
      <c r="Z33" s="56"/>
      <c r="AA33" s="53"/>
      <c r="AB33" s="57"/>
      <c r="AC33" s="57"/>
      <c r="AG33" s="93"/>
      <c r="AH33" s="12"/>
      <c r="AI33" s="12"/>
    </row>
    <row r="34" spans="2:35" ht="15.75" x14ac:dyDescent="0.25">
      <c r="B34" s="66" t="s">
        <v>90</v>
      </c>
      <c r="C34" s="67">
        <f xml:space="preserve"> DATE([1]PLANNING!B3,1,1)</f>
        <v>44197</v>
      </c>
      <c r="D34" s="68" t="s">
        <v>91</v>
      </c>
      <c r="F34" s="69"/>
      <c r="H34" s="12"/>
      <c r="T34" s="107" t="s">
        <v>145</v>
      </c>
      <c r="W34">
        <v>32</v>
      </c>
      <c r="X34" s="53"/>
      <c r="Y34" s="53"/>
      <c r="Z34" s="56"/>
      <c r="AA34" s="53"/>
      <c r="AB34" s="57"/>
      <c r="AC34" s="57"/>
      <c r="AG34" s="93"/>
      <c r="AH34" s="12"/>
      <c r="AI34" s="12"/>
    </row>
    <row r="35" spans="2:35" x14ac:dyDescent="0.25">
      <c r="B35" s="66" t="s">
        <v>92</v>
      </c>
      <c r="C35" s="67">
        <f xml:space="preserve"> FLOOR(DAY(MINUTE([1]PLANNING!B3/38)/2+56)&amp;"/5/"&amp;[1]PLANNING!B3,7)-34+1</f>
        <v>44291</v>
      </c>
      <c r="D35" s="70" t="s">
        <v>93</v>
      </c>
      <c r="F35" s="69"/>
      <c r="H35" s="12"/>
      <c r="W35">
        <v>33</v>
      </c>
      <c r="X35" s="53"/>
      <c r="Y35" s="53"/>
      <c r="Z35" s="56"/>
      <c r="AA35" s="53"/>
      <c r="AB35" s="57"/>
      <c r="AC35" s="57"/>
      <c r="AG35" s="93"/>
      <c r="AH35" s="12"/>
      <c r="AI35" s="12"/>
    </row>
    <row r="36" spans="2:35" x14ac:dyDescent="0.25">
      <c r="B36" s="66" t="s">
        <v>94</v>
      </c>
      <c r="C36" s="67">
        <f xml:space="preserve"> DATE([1]PLANNING!B3,5,1)</f>
        <v>44317</v>
      </c>
      <c r="D36" s="68" t="s">
        <v>95</v>
      </c>
      <c r="H36" s="12"/>
      <c r="W36">
        <v>34</v>
      </c>
      <c r="X36" s="53"/>
      <c r="Y36" s="53"/>
      <c r="Z36" s="56"/>
      <c r="AA36" s="53"/>
      <c r="AB36" s="57"/>
      <c r="AC36" s="57"/>
      <c r="AG36" s="93"/>
      <c r="AH36" s="12"/>
      <c r="AI36" s="12"/>
    </row>
    <row r="37" spans="2:35" x14ac:dyDescent="0.25">
      <c r="B37" s="66" t="s">
        <v>96</v>
      </c>
      <c r="C37" s="67">
        <f xml:space="preserve"> DATE([1]PLANNING!B3,5,8)</f>
        <v>44324</v>
      </c>
      <c r="D37" s="70" t="s">
        <v>97</v>
      </c>
      <c r="H37" s="12"/>
      <c r="W37">
        <v>35</v>
      </c>
      <c r="X37" s="53"/>
      <c r="Y37" s="53"/>
      <c r="Z37" s="56"/>
      <c r="AA37" s="53"/>
      <c r="AB37" s="57"/>
      <c r="AC37" s="57"/>
    </row>
    <row r="38" spans="2:35" x14ac:dyDescent="0.25">
      <c r="B38" s="66" t="s">
        <v>98</v>
      </c>
      <c r="C38" s="67">
        <f xml:space="preserve"> C35 + 38</f>
        <v>44329</v>
      </c>
      <c r="D38" s="68" t="s">
        <v>99</v>
      </c>
      <c r="W38">
        <v>36</v>
      </c>
      <c r="X38" s="53"/>
      <c r="Y38" s="53"/>
      <c r="Z38" s="56"/>
      <c r="AA38" s="53"/>
      <c r="AB38" s="57"/>
      <c r="AC38" s="57"/>
    </row>
    <row r="39" spans="2:35" x14ac:dyDescent="0.25">
      <c r="B39" s="66" t="s">
        <v>146</v>
      </c>
      <c r="C39" s="67">
        <f xml:space="preserve"> DATE([1]PLANNING!B3,5,24)</f>
        <v>44340</v>
      </c>
      <c r="D39" s="70" t="s">
        <v>147</v>
      </c>
      <c r="K39" t="s">
        <v>19</v>
      </c>
      <c r="L39" t="s">
        <v>19</v>
      </c>
      <c r="M39" t="s">
        <v>19</v>
      </c>
      <c r="N39" t="s">
        <v>19</v>
      </c>
      <c r="O39" t="s">
        <v>19</v>
      </c>
      <c r="P39" t="s">
        <v>19</v>
      </c>
      <c r="Q39" t="s">
        <v>19</v>
      </c>
      <c r="R39" t="s">
        <v>19</v>
      </c>
      <c r="S39" t="s">
        <v>19</v>
      </c>
      <c r="T39" t="s">
        <v>19</v>
      </c>
      <c r="W39">
        <v>37</v>
      </c>
      <c r="X39" s="53"/>
      <c r="Y39" s="53"/>
      <c r="Z39" s="56"/>
      <c r="AA39" s="53"/>
      <c r="AB39" s="57"/>
      <c r="AC39" s="57"/>
    </row>
    <row r="40" spans="2:35" x14ac:dyDescent="0.25">
      <c r="B40" s="66" t="s">
        <v>100</v>
      </c>
      <c r="C40" s="67">
        <f xml:space="preserve"> DATE([1]PLANNING!B3,7,14)</f>
        <v>44391</v>
      </c>
      <c r="D40" s="68" t="s">
        <v>101</v>
      </c>
      <c r="W40">
        <v>38</v>
      </c>
      <c r="X40" s="53"/>
      <c r="Y40" s="53"/>
      <c r="Z40" s="56"/>
      <c r="AA40" s="53"/>
      <c r="AB40" s="57"/>
      <c r="AC40" s="57"/>
    </row>
    <row r="41" spans="2:35" x14ac:dyDescent="0.25">
      <c r="B41" s="66" t="s">
        <v>102</v>
      </c>
      <c r="C41" s="67">
        <f xml:space="preserve"> DATE([1]PLANNING!B3,8,15)</f>
        <v>44423</v>
      </c>
      <c r="D41" s="70" t="s">
        <v>91</v>
      </c>
      <c r="W41">
        <v>39</v>
      </c>
      <c r="X41" s="53"/>
      <c r="Y41" s="53"/>
      <c r="Z41" s="56"/>
      <c r="AA41" s="53"/>
      <c r="AB41" s="57"/>
      <c r="AC41" s="57"/>
    </row>
    <row r="42" spans="2:35" x14ac:dyDescent="0.25">
      <c r="B42" s="66" t="s">
        <v>103</v>
      </c>
      <c r="C42" s="67">
        <f xml:space="preserve"> DATE([1]PLANNING!B3,11,1)</f>
        <v>44501</v>
      </c>
      <c r="D42" s="68" t="s">
        <v>93</v>
      </c>
      <c r="W42">
        <v>40</v>
      </c>
      <c r="X42" s="53"/>
      <c r="Y42" s="53"/>
      <c r="Z42" s="56"/>
      <c r="AA42" s="53"/>
      <c r="AB42" s="57"/>
      <c r="AC42" s="57"/>
    </row>
    <row r="43" spans="2:35" x14ac:dyDescent="0.25">
      <c r="B43" s="66" t="s">
        <v>104</v>
      </c>
      <c r="C43" s="67">
        <f xml:space="preserve"> DATE([1]PLANNING!B3,11,11)</f>
        <v>44511</v>
      </c>
      <c r="D43" s="70" t="s">
        <v>95</v>
      </c>
      <c r="W43">
        <v>41</v>
      </c>
      <c r="X43" s="53"/>
      <c r="Y43" s="53"/>
      <c r="Z43" s="56"/>
      <c r="AA43" s="53"/>
      <c r="AB43" s="57"/>
      <c r="AC43" s="57"/>
    </row>
    <row r="44" spans="2:35" x14ac:dyDescent="0.25">
      <c r="B44" s="71" t="s">
        <v>105</v>
      </c>
      <c r="C44" s="72">
        <f xml:space="preserve"> DATE([1]PLANNING!B3,12,25)</f>
        <v>44555</v>
      </c>
      <c r="D44" s="73" t="s">
        <v>97</v>
      </c>
      <c r="W44">
        <v>42</v>
      </c>
      <c r="X44" s="53"/>
      <c r="Y44" s="53"/>
      <c r="Z44" s="56"/>
      <c r="AA44" s="53"/>
      <c r="AB44" s="57"/>
      <c r="AC44" s="57"/>
    </row>
    <row r="45" spans="2:35" x14ac:dyDescent="0.25">
      <c r="W45">
        <v>43</v>
      </c>
      <c r="X45" s="53"/>
      <c r="Y45" s="53"/>
      <c r="Z45" s="56"/>
      <c r="AA45" s="53"/>
      <c r="AB45" s="57"/>
      <c r="AC45" s="57"/>
    </row>
    <row r="46" spans="2:35" x14ac:dyDescent="0.25">
      <c r="W46">
        <v>44</v>
      </c>
      <c r="X46" s="53"/>
      <c r="Y46" s="53"/>
      <c r="Z46" s="56"/>
      <c r="AA46" s="53"/>
      <c r="AB46" s="57"/>
      <c r="AC46" s="57"/>
    </row>
    <row r="47" spans="2:35" x14ac:dyDescent="0.25">
      <c r="W47">
        <v>45</v>
      </c>
      <c r="X47" s="53"/>
      <c r="Y47" s="53"/>
      <c r="Z47" s="56"/>
      <c r="AA47" s="53"/>
      <c r="AB47" s="57"/>
      <c r="AC47" s="57"/>
    </row>
    <row r="48" spans="2:35" x14ac:dyDescent="0.25">
      <c r="W48">
        <v>46</v>
      </c>
      <c r="X48" s="53"/>
      <c r="Y48" s="53"/>
      <c r="Z48" s="56"/>
      <c r="AA48" s="53"/>
      <c r="AB48" s="57"/>
      <c r="AC48" s="57"/>
    </row>
    <row r="49" spans="23:29" x14ac:dyDescent="0.25">
      <c r="W49">
        <v>47</v>
      </c>
      <c r="X49" s="53"/>
      <c r="Y49" s="53"/>
      <c r="Z49" s="56"/>
      <c r="AA49" s="53"/>
      <c r="AB49" s="57"/>
      <c r="AC49" s="57"/>
    </row>
    <row r="50" spans="23:29" x14ac:dyDescent="0.25">
      <c r="W50">
        <v>48</v>
      </c>
      <c r="X50" s="53"/>
      <c r="Y50" s="53"/>
      <c r="Z50" s="56"/>
      <c r="AA50" s="53"/>
      <c r="AB50" s="57"/>
      <c r="AC50" s="57"/>
    </row>
    <row r="51" spans="23:29" x14ac:dyDescent="0.25">
      <c r="W51">
        <v>49</v>
      </c>
      <c r="X51" s="53"/>
      <c r="Y51" s="53"/>
      <c r="Z51" s="56"/>
      <c r="AA51" s="53"/>
      <c r="AB51" s="57"/>
      <c r="AC51" s="57"/>
    </row>
    <row r="52" spans="23:29" x14ac:dyDescent="0.25">
      <c r="W52">
        <v>50</v>
      </c>
      <c r="X52" s="53"/>
      <c r="Y52" s="53"/>
      <c r="Z52" s="56"/>
      <c r="AA52" s="53"/>
      <c r="AB52" s="57"/>
      <c r="AC52" s="57"/>
    </row>
    <row r="53" spans="23:29" x14ac:dyDescent="0.25">
      <c r="W53">
        <v>51</v>
      </c>
      <c r="X53" s="53"/>
      <c r="Y53" s="53"/>
      <c r="Z53" s="56"/>
      <c r="AA53" s="53"/>
      <c r="AB53" s="57"/>
      <c r="AC53" s="57"/>
    </row>
    <row r="54" spans="23:29" x14ac:dyDescent="0.25">
      <c r="W54">
        <v>52</v>
      </c>
      <c r="X54" s="53"/>
      <c r="Y54" s="53"/>
      <c r="Z54" s="56"/>
      <c r="AA54" s="53"/>
      <c r="AB54" s="57"/>
      <c r="AC54" s="57"/>
    </row>
    <row r="55" spans="23:29" x14ac:dyDescent="0.25">
      <c r="W55">
        <v>53</v>
      </c>
      <c r="X55" s="53"/>
      <c r="Y55" s="53"/>
      <c r="Z55" s="56"/>
      <c r="AA55" s="53"/>
      <c r="AB55" s="57"/>
      <c r="AC55" s="57"/>
    </row>
    <row r="56" spans="23:29" x14ac:dyDescent="0.25">
      <c r="W56">
        <v>54</v>
      </c>
      <c r="X56" s="53"/>
      <c r="Y56" s="53"/>
      <c r="Z56" s="56"/>
      <c r="AA56" s="53"/>
      <c r="AB56" s="57"/>
      <c r="AC56" s="57"/>
    </row>
    <row r="57" spans="23:29" x14ac:dyDescent="0.25">
      <c r="W57">
        <v>55</v>
      </c>
      <c r="X57" s="53"/>
      <c r="Y57" s="53"/>
      <c r="Z57" s="56"/>
      <c r="AA57" s="53"/>
      <c r="AB57" s="57"/>
      <c r="AC57" s="57"/>
    </row>
    <row r="58" spans="23:29" x14ac:dyDescent="0.25">
      <c r="W58">
        <v>56</v>
      </c>
      <c r="X58" s="53"/>
      <c r="Y58" s="53"/>
      <c r="Z58" s="56"/>
      <c r="AA58" s="53"/>
      <c r="AB58" s="57"/>
      <c r="AC58" s="57"/>
    </row>
    <row r="59" spans="23:29" x14ac:dyDescent="0.25">
      <c r="W59">
        <v>57</v>
      </c>
      <c r="X59" s="53"/>
      <c r="Y59" s="53"/>
      <c r="Z59" s="56"/>
      <c r="AA59" s="53"/>
      <c r="AB59" s="57"/>
      <c r="AC59" s="57"/>
    </row>
    <row r="60" spans="23:29" x14ac:dyDescent="0.25">
      <c r="W60">
        <v>58</v>
      </c>
      <c r="X60" s="53"/>
      <c r="Y60" s="53"/>
      <c r="Z60" s="56"/>
      <c r="AA60" s="53"/>
      <c r="AB60" s="57"/>
      <c r="AC60" s="57"/>
    </row>
    <row r="61" spans="23:29" x14ac:dyDescent="0.25">
      <c r="W61">
        <v>59</v>
      </c>
      <c r="X61" s="53"/>
      <c r="Y61" s="53"/>
      <c r="Z61" s="56"/>
      <c r="AA61" s="53"/>
      <c r="AB61" s="57"/>
      <c r="AC61" s="57"/>
    </row>
    <row r="62" spans="23:29" x14ac:dyDescent="0.25">
      <c r="W62">
        <v>60</v>
      </c>
      <c r="X62" s="53"/>
      <c r="Y62" s="53"/>
      <c r="Z62" s="56"/>
      <c r="AA62" s="53"/>
      <c r="AB62" s="57"/>
      <c r="AC62" s="57"/>
    </row>
    <row r="63" spans="23:29" x14ac:dyDescent="0.25">
      <c r="W63">
        <v>61</v>
      </c>
      <c r="X63" s="53"/>
      <c r="Y63" s="53"/>
      <c r="Z63" s="56"/>
      <c r="AA63" s="53"/>
      <c r="AB63" s="57"/>
      <c r="AC63" s="57"/>
    </row>
    <row r="64" spans="23:29" x14ac:dyDescent="0.25">
      <c r="W64">
        <v>62</v>
      </c>
      <c r="X64" s="53"/>
      <c r="Y64" s="53"/>
      <c r="Z64" s="56"/>
      <c r="AA64" s="53"/>
      <c r="AB64" s="57"/>
      <c r="AC64" s="57"/>
    </row>
    <row r="65" spans="23:29" x14ac:dyDescent="0.25">
      <c r="W65">
        <v>63</v>
      </c>
      <c r="X65" s="53"/>
      <c r="Y65" s="53"/>
      <c r="Z65" s="56"/>
      <c r="AA65" s="53"/>
      <c r="AB65" s="57"/>
      <c r="AC65" s="57"/>
    </row>
    <row r="66" spans="23:29" x14ac:dyDescent="0.25">
      <c r="W66">
        <v>64</v>
      </c>
      <c r="X66" s="53"/>
      <c r="Y66" s="53"/>
      <c r="Z66" s="56"/>
      <c r="AA66" s="53"/>
      <c r="AB66" s="57"/>
      <c r="AC66" s="57"/>
    </row>
    <row r="67" spans="23:29" x14ac:dyDescent="0.25">
      <c r="W67">
        <v>65</v>
      </c>
      <c r="X67" s="53"/>
      <c r="Y67" s="53"/>
      <c r="Z67" s="56"/>
      <c r="AA67" s="53"/>
      <c r="AB67" s="57"/>
      <c r="AC67" s="57"/>
    </row>
    <row r="68" spans="23:29" x14ac:dyDescent="0.25">
      <c r="W68">
        <v>66</v>
      </c>
      <c r="X68" s="53"/>
      <c r="Y68" s="53"/>
      <c r="Z68" s="56"/>
      <c r="AA68" s="53"/>
      <c r="AB68" s="57"/>
      <c r="AC68" s="57"/>
    </row>
    <row r="69" spans="23:29" x14ac:dyDescent="0.25">
      <c r="W69">
        <v>67</v>
      </c>
      <c r="X69" s="53"/>
      <c r="Y69" s="53"/>
      <c r="Z69" s="56"/>
      <c r="AA69" s="53"/>
      <c r="AB69" s="57"/>
      <c r="AC69" s="57"/>
    </row>
    <row r="70" spans="23:29" x14ac:dyDescent="0.25">
      <c r="W70">
        <v>68</v>
      </c>
      <c r="X70" s="53"/>
      <c r="Y70" s="53"/>
      <c r="Z70" s="56"/>
      <c r="AA70" s="53"/>
      <c r="AB70" s="57"/>
      <c r="AC70" s="57"/>
    </row>
    <row r="71" spans="23:29" x14ac:dyDescent="0.25">
      <c r="W71">
        <v>69</v>
      </c>
      <c r="X71" s="53"/>
      <c r="Y71" s="53"/>
      <c r="Z71" s="56"/>
      <c r="AA71" s="53"/>
      <c r="AB71" s="57"/>
      <c r="AC71" s="57"/>
    </row>
    <row r="72" spans="23:29" x14ac:dyDescent="0.25">
      <c r="W72">
        <v>70</v>
      </c>
      <c r="X72" s="53"/>
      <c r="Y72" s="53"/>
      <c r="Z72" s="56"/>
      <c r="AA72" s="53"/>
      <c r="AB72" s="57"/>
      <c r="AC72" s="57"/>
    </row>
    <row r="73" spans="23:29" x14ac:dyDescent="0.25">
      <c r="W73">
        <v>71</v>
      </c>
      <c r="X73" s="53"/>
      <c r="Y73" s="53"/>
      <c r="Z73" s="56"/>
      <c r="AA73" s="53"/>
      <c r="AB73" s="57"/>
      <c r="AC73" s="57"/>
    </row>
    <row r="74" spans="23:29" x14ac:dyDescent="0.25">
      <c r="W74">
        <v>72</v>
      </c>
      <c r="X74" s="53"/>
      <c r="Y74" s="53"/>
      <c r="Z74" s="56"/>
      <c r="AA74" s="53"/>
      <c r="AB74" s="57"/>
      <c r="AC74" s="57"/>
    </row>
    <row r="75" spans="23:29" x14ac:dyDescent="0.25">
      <c r="W75">
        <v>73</v>
      </c>
      <c r="X75" s="53"/>
      <c r="Y75" s="53"/>
      <c r="Z75" s="56"/>
      <c r="AA75" s="53"/>
      <c r="AB75" s="57"/>
      <c r="AC75" s="57"/>
    </row>
    <row r="76" spans="23:29" x14ac:dyDescent="0.25">
      <c r="W76">
        <v>74</v>
      </c>
      <c r="X76" s="53"/>
      <c r="Y76" s="53"/>
      <c r="Z76" s="56"/>
      <c r="AA76" s="53"/>
      <c r="AB76" s="57"/>
      <c r="AC76" s="57"/>
    </row>
    <row r="77" spans="23:29" x14ac:dyDescent="0.25">
      <c r="W77">
        <v>75</v>
      </c>
      <c r="X77" s="53"/>
      <c r="Y77" s="53"/>
      <c r="Z77" s="56"/>
      <c r="AA77" s="53"/>
      <c r="AB77" s="57"/>
      <c r="AC77" s="57"/>
    </row>
    <row r="78" spans="23:29" x14ac:dyDescent="0.25">
      <c r="W78">
        <v>76</v>
      </c>
      <c r="X78" s="53"/>
      <c r="Y78" s="53"/>
      <c r="Z78" s="56"/>
      <c r="AA78" s="53"/>
      <c r="AB78" s="57"/>
      <c r="AC78" s="57"/>
    </row>
    <row r="79" spans="23:29" x14ac:dyDescent="0.25">
      <c r="W79">
        <v>77</v>
      </c>
      <c r="X79" s="53"/>
      <c r="Y79" s="53"/>
      <c r="Z79" s="56"/>
      <c r="AA79" s="53"/>
      <c r="AB79" s="57"/>
      <c r="AC79" s="57"/>
    </row>
    <row r="80" spans="23:29" x14ac:dyDescent="0.25">
      <c r="W80">
        <v>78</v>
      </c>
      <c r="X80" s="53"/>
      <c r="Y80" s="53"/>
      <c r="Z80" s="56"/>
      <c r="AA80" s="53"/>
      <c r="AB80" s="57"/>
      <c r="AC80" s="57"/>
    </row>
    <row r="81" spans="23:29" x14ac:dyDescent="0.25">
      <c r="W81">
        <v>79</v>
      </c>
      <c r="X81" s="53"/>
      <c r="Y81" s="53"/>
      <c r="Z81" s="56"/>
      <c r="AA81" s="53"/>
      <c r="AB81" s="57"/>
      <c r="AC81" s="57"/>
    </row>
    <row r="82" spans="23:29" x14ac:dyDescent="0.25">
      <c r="W82">
        <v>80</v>
      </c>
      <c r="X82" s="53"/>
      <c r="Y82" s="53"/>
      <c r="Z82" s="56"/>
      <c r="AA82" s="53"/>
      <c r="AB82" s="57"/>
      <c r="AC82" s="57"/>
    </row>
    <row r="83" spans="23:29" x14ac:dyDescent="0.25">
      <c r="W83">
        <v>81</v>
      </c>
      <c r="X83" s="53"/>
      <c r="Y83" s="53"/>
      <c r="Z83" s="56"/>
      <c r="AA83" s="53"/>
      <c r="AB83" s="57"/>
      <c r="AC83" s="57"/>
    </row>
    <row r="84" spans="23:29" x14ac:dyDescent="0.25">
      <c r="W84">
        <v>82</v>
      </c>
      <c r="X84" s="53"/>
      <c r="Y84" s="53"/>
      <c r="Z84" s="56"/>
      <c r="AA84" s="53"/>
      <c r="AB84" s="57"/>
      <c r="AC84" s="57"/>
    </row>
    <row r="85" spans="23:29" x14ac:dyDescent="0.25">
      <c r="W85">
        <v>83</v>
      </c>
      <c r="X85" s="53"/>
      <c r="Y85" s="53"/>
      <c r="Z85" s="56"/>
      <c r="AA85" s="53"/>
      <c r="AB85" s="57"/>
      <c r="AC85" s="57"/>
    </row>
    <row r="86" spans="23:29" x14ac:dyDescent="0.25">
      <c r="W86">
        <v>84</v>
      </c>
      <c r="X86" s="53"/>
      <c r="Y86" s="53"/>
      <c r="Z86" s="56"/>
      <c r="AA86" s="53"/>
      <c r="AB86" s="57"/>
      <c r="AC86" s="57"/>
    </row>
    <row r="87" spans="23:29" x14ac:dyDescent="0.25">
      <c r="W87">
        <v>85</v>
      </c>
      <c r="X87" s="53"/>
      <c r="Y87" s="53"/>
      <c r="Z87" s="56"/>
      <c r="AA87" s="53"/>
      <c r="AB87" s="57"/>
      <c r="AC87" s="57"/>
    </row>
    <row r="88" spans="23:29" x14ac:dyDescent="0.25">
      <c r="W88">
        <v>86</v>
      </c>
      <c r="X88" s="53"/>
      <c r="Y88" s="53"/>
      <c r="Z88" s="56"/>
      <c r="AA88" s="53"/>
      <c r="AB88" s="57"/>
      <c r="AC88" s="57"/>
    </row>
    <row r="89" spans="23:29" x14ac:dyDescent="0.25">
      <c r="W89">
        <v>87</v>
      </c>
      <c r="X89" s="53"/>
      <c r="Y89" s="53"/>
      <c r="Z89" s="56"/>
      <c r="AA89" s="53"/>
      <c r="AB89" s="57"/>
      <c r="AC89" s="57"/>
    </row>
    <row r="90" spans="23:29" x14ac:dyDescent="0.25">
      <c r="W90">
        <v>88</v>
      </c>
      <c r="X90" s="53"/>
      <c r="Y90" s="53"/>
      <c r="Z90" s="56"/>
      <c r="AA90" s="53"/>
      <c r="AB90" s="57"/>
      <c r="AC90" s="57"/>
    </row>
    <row r="91" spans="23:29" x14ac:dyDescent="0.25">
      <c r="W91">
        <v>89</v>
      </c>
      <c r="X91" s="53"/>
      <c r="Y91" s="53"/>
      <c r="Z91" s="56"/>
      <c r="AA91" s="53"/>
      <c r="AB91" s="57"/>
      <c r="AC91" s="57"/>
    </row>
    <row r="92" spans="23:29" x14ac:dyDescent="0.25">
      <c r="W92">
        <v>90</v>
      </c>
      <c r="X92" s="53"/>
      <c r="Y92" s="53"/>
      <c r="Z92" s="56"/>
      <c r="AA92" s="53"/>
      <c r="AB92" s="57"/>
      <c r="AC92" s="57"/>
    </row>
    <row r="93" spans="23:29" x14ac:dyDescent="0.25">
      <c r="W93">
        <v>91</v>
      </c>
      <c r="X93" s="53"/>
      <c r="Y93" s="53"/>
      <c r="Z93" s="56"/>
      <c r="AA93" s="53"/>
      <c r="AB93" s="57"/>
      <c r="AC93" s="57"/>
    </row>
    <row r="94" spans="23:29" x14ac:dyDescent="0.25">
      <c r="W94">
        <v>92</v>
      </c>
      <c r="X94" s="53"/>
      <c r="Y94" s="53"/>
      <c r="Z94" s="56"/>
      <c r="AA94" s="53"/>
      <c r="AB94" s="57"/>
      <c r="AC94" s="57"/>
    </row>
    <row r="95" spans="23:29" x14ac:dyDescent="0.25">
      <c r="W95">
        <v>93</v>
      </c>
      <c r="X95" s="53"/>
      <c r="Y95" s="53"/>
      <c r="Z95" s="56"/>
      <c r="AA95" s="53"/>
      <c r="AB95" s="57"/>
      <c r="AC95" s="57"/>
    </row>
    <row r="96" spans="23:29" x14ac:dyDescent="0.25">
      <c r="W96">
        <v>94</v>
      </c>
      <c r="X96" s="53"/>
      <c r="Y96" s="53"/>
      <c r="Z96" s="56"/>
      <c r="AA96" s="53"/>
      <c r="AB96" s="57"/>
      <c r="AC96" s="57"/>
    </row>
    <row r="97" spans="23:29" x14ac:dyDescent="0.25">
      <c r="W97">
        <v>95</v>
      </c>
      <c r="X97" s="53"/>
      <c r="Y97" s="53"/>
      <c r="Z97" s="56"/>
      <c r="AA97" s="53"/>
      <c r="AB97" s="57"/>
      <c r="AC97" s="57"/>
    </row>
    <row r="98" spans="23:29" x14ac:dyDescent="0.25">
      <c r="W98">
        <v>96</v>
      </c>
      <c r="X98" s="53"/>
      <c r="Y98" s="53"/>
      <c r="Z98" s="56"/>
      <c r="AA98" s="53"/>
      <c r="AB98" s="57"/>
      <c r="AC98" s="57"/>
    </row>
    <row r="99" spans="23:29" x14ac:dyDescent="0.25">
      <c r="W99">
        <v>97</v>
      </c>
      <c r="X99" s="53"/>
      <c r="Y99" s="53"/>
      <c r="Z99" s="56"/>
      <c r="AA99" s="53"/>
      <c r="AB99" s="57"/>
      <c r="AC99" s="57"/>
    </row>
    <row r="100" spans="23:29" x14ac:dyDescent="0.25">
      <c r="W100">
        <v>98</v>
      </c>
      <c r="X100" s="53"/>
      <c r="Y100" s="53"/>
      <c r="Z100" s="56"/>
      <c r="AA100" s="53"/>
      <c r="AB100" s="57"/>
      <c r="AC100" s="57"/>
    </row>
    <row r="101" spans="23:29" x14ac:dyDescent="0.25">
      <c r="W101">
        <v>99</v>
      </c>
      <c r="X101" s="53"/>
      <c r="Y101" s="53"/>
      <c r="Z101" s="56"/>
      <c r="AA101" s="53"/>
      <c r="AB101" s="57"/>
      <c r="AC101" s="57"/>
    </row>
    <row r="102" spans="23:29" x14ac:dyDescent="0.25">
      <c r="W102">
        <v>100</v>
      </c>
      <c r="X102" s="53"/>
      <c r="Y102" s="53"/>
      <c r="Z102" s="56"/>
      <c r="AA102" s="53"/>
      <c r="AB102" s="57"/>
      <c r="AC102" s="57"/>
    </row>
    <row r="103" spans="23:29" x14ac:dyDescent="0.25">
      <c r="W103">
        <v>101</v>
      </c>
      <c r="X103" s="53"/>
      <c r="Y103" s="53"/>
      <c r="Z103" s="56"/>
      <c r="AA103" s="53"/>
      <c r="AB103" s="57"/>
      <c r="AC103" s="57"/>
    </row>
    <row r="104" spans="23:29" x14ac:dyDescent="0.25">
      <c r="W104">
        <v>102</v>
      </c>
      <c r="X104" s="53"/>
      <c r="Y104" s="53"/>
      <c r="Z104" s="56"/>
      <c r="AA104" s="53"/>
      <c r="AB104" s="57"/>
      <c r="AC104" s="57"/>
    </row>
    <row r="105" spans="23:29" x14ac:dyDescent="0.25">
      <c r="W105">
        <v>103</v>
      </c>
      <c r="X105" s="53"/>
      <c r="Y105" s="53"/>
      <c r="Z105" s="56"/>
      <c r="AA105" s="53"/>
      <c r="AB105" s="57"/>
      <c r="AC105" s="57"/>
    </row>
    <row r="106" spans="23:29" x14ac:dyDescent="0.25">
      <c r="W106">
        <v>104</v>
      </c>
      <c r="X106" s="53"/>
      <c r="Y106" s="53"/>
      <c r="Z106" s="56"/>
      <c r="AA106" s="53"/>
      <c r="AB106" s="57"/>
      <c r="AC106" s="57"/>
    </row>
    <row r="107" spans="23:29" x14ac:dyDescent="0.25">
      <c r="W107">
        <v>105</v>
      </c>
      <c r="X107" s="53"/>
      <c r="Y107" s="53"/>
      <c r="Z107" s="56"/>
      <c r="AA107" s="53"/>
      <c r="AB107" s="57"/>
      <c r="AC107" s="57"/>
    </row>
    <row r="108" spans="23:29" x14ac:dyDescent="0.25">
      <c r="W108">
        <v>106</v>
      </c>
      <c r="X108" s="53"/>
      <c r="Y108" s="53"/>
      <c r="Z108" s="56"/>
      <c r="AA108" s="53"/>
      <c r="AB108" s="57"/>
      <c r="AC108" s="57"/>
    </row>
    <row r="109" spans="23:29" x14ac:dyDescent="0.25">
      <c r="W109">
        <v>107</v>
      </c>
      <c r="X109" s="53"/>
      <c r="Y109" s="53"/>
      <c r="Z109" s="56"/>
      <c r="AA109" s="53"/>
      <c r="AB109" s="57"/>
      <c r="AC109" s="57"/>
    </row>
    <row r="110" spans="23:29" x14ac:dyDescent="0.25">
      <c r="W110">
        <v>108</v>
      </c>
      <c r="X110" s="53"/>
      <c r="Y110" s="53"/>
      <c r="Z110" s="56"/>
      <c r="AA110" s="53"/>
      <c r="AB110" s="57"/>
      <c r="AC110" s="57"/>
    </row>
    <row r="111" spans="23:29" x14ac:dyDescent="0.25">
      <c r="W111">
        <v>109</v>
      </c>
      <c r="X111" s="53"/>
      <c r="Y111" s="53"/>
      <c r="Z111" s="56"/>
      <c r="AA111" s="53"/>
      <c r="AB111" s="57"/>
      <c r="AC111" s="57"/>
    </row>
    <row r="112" spans="23:29" x14ac:dyDescent="0.25">
      <c r="W112">
        <v>110</v>
      </c>
      <c r="X112" s="53"/>
      <c r="Y112" s="53"/>
      <c r="Z112" s="56"/>
      <c r="AA112" s="53"/>
      <c r="AB112" s="57"/>
      <c r="AC112" s="57"/>
    </row>
    <row r="113" spans="23:29" x14ac:dyDescent="0.25">
      <c r="W113">
        <v>111</v>
      </c>
      <c r="X113" s="53"/>
      <c r="Y113" s="53"/>
      <c r="Z113" s="56"/>
      <c r="AA113" s="53"/>
      <c r="AB113" s="57"/>
      <c r="AC113" s="57"/>
    </row>
    <row r="114" spans="23:29" x14ac:dyDescent="0.25">
      <c r="W114">
        <v>112</v>
      </c>
      <c r="X114" s="53"/>
      <c r="Y114" s="53"/>
      <c r="Z114" s="56"/>
      <c r="AA114" s="53"/>
      <c r="AB114" s="57"/>
      <c r="AC114" s="57"/>
    </row>
    <row r="115" spans="23:29" x14ac:dyDescent="0.25">
      <c r="W115">
        <v>113</v>
      </c>
      <c r="X115" s="53"/>
      <c r="Y115" s="53"/>
      <c r="Z115" s="56"/>
      <c r="AA115" s="53"/>
      <c r="AB115" s="57"/>
      <c r="AC115" s="57"/>
    </row>
    <row r="116" spans="23:29" x14ac:dyDescent="0.25">
      <c r="W116">
        <v>114</v>
      </c>
      <c r="X116" s="53"/>
      <c r="Y116" s="53"/>
      <c r="Z116" s="56"/>
      <c r="AA116" s="53"/>
      <c r="AB116" s="57"/>
      <c r="AC116" s="57"/>
    </row>
    <row r="117" spans="23:29" x14ac:dyDescent="0.25">
      <c r="W117">
        <v>115</v>
      </c>
      <c r="X117" s="53"/>
      <c r="Y117" s="53"/>
      <c r="Z117" s="56"/>
      <c r="AA117" s="53"/>
      <c r="AB117" s="57"/>
      <c r="AC117" s="57"/>
    </row>
    <row r="118" spans="23:29" x14ac:dyDescent="0.25">
      <c r="W118">
        <v>116</v>
      </c>
      <c r="X118" s="53"/>
      <c r="Y118" s="53"/>
      <c r="Z118" s="56"/>
      <c r="AA118" s="53"/>
      <c r="AB118" s="57"/>
      <c r="AC118" s="57"/>
    </row>
    <row r="119" spans="23:29" x14ac:dyDescent="0.25">
      <c r="W119">
        <v>117</v>
      </c>
      <c r="X119" s="53"/>
      <c r="Y119" s="53"/>
      <c r="Z119" s="56"/>
      <c r="AA119" s="53"/>
      <c r="AB119" s="57"/>
      <c r="AC119" s="57"/>
    </row>
    <row r="120" spans="23:29" x14ac:dyDescent="0.25">
      <c r="W120">
        <v>118</v>
      </c>
      <c r="X120" s="53"/>
      <c r="Y120" s="53"/>
      <c r="Z120" s="56"/>
      <c r="AA120" s="53"/>
      <c r="AB120" s="57"/>
      <c r="AC120" s="57"/>
    </row>
    <row r="121" spans="23:29" x14ac:dyDescent="0.25">
      <c r="W121">
        <v>119</v>
      </c>
      <c r="X121" s="53"/>
      <c r="Y121" s="53"/>
      <c r="Z121" s="56"/>
      <c r="AA121" s="53"/>
      <c r="AB121" s="57"/>
      <c r="AC121" s="57"/>
    </row>
    <row r="122" spans="23:29" x14ac:dyDescent="0.25">
      <c r="W122">
        <v>120</v>
      </c>
      <c r="X122" s="53"/>
      <c r="Y122" s="53"/>
      <c r="Z122" s="56"/>
      <c r="AA122" s="53"/>
      <c r="AB122" s="57"/>
      <c r="AC122" s="57"/>
    </row>
    <row r="123" spans="23:29" x14ac:dyDescent="0.25">
      <c r="W123">
        <v>121</v>
      </c>
      <c r="X123" s="53"/>
      <c r="Y123" s="53"/>
      <c r="Z123" s="56"/>
      <c r="AA123" s="53"/>
      <c r="AB123" s="57"/>
      <c r="AC123" s="57"/>
    </row>
    <row r="124" spans="23:29" x14ac:dyDescent="0.25">
      <c r="W124">
        <v>122</v>
      </c>
      <c r="X124" s="53"/>
      <c r="Y124" s="53"/>
      <c r="Z124" s="56"/>
      <c r="AA124" s="53"/>
      <c r="AB124" s="57"/>
      <c r="AC124" s="57"/>
    </row>
    <row r="125" spans="23:29" x14ac:dyDescent="0.25">
      <c r="W125">
        <v>123</v>
      </c>
      <c r="X125" s="53"/>
      <c r="Y125" s="53"/>
      <c r="Z125" s="56"/>
      <c r="AA125" s="53"/>
      <c r="AB125" s="57"/>
      <c r="AC125" s="57"/>
    </row>
    <row r="126" spans="23:29" x14ac:dyDescent="0.25">
      <c r="W126">
        <v>124</v>
      </c>
      <c r="X126" s="53"/>
      <c r="Y126" s="53"/>
      <c r="Z126" s="56"/>
      <c r="AA126" s="53"/>
      <c r="AB126" s="57"/>
      <c r="AC126" s="57"/>
    </row>
    <row r="127" spans="23:29" x14ac:dyDescent="0.25">
      <c r="W127">
        <v>125</v>
      </c>
      <c r="X127" s="53"/>
      <c r="Y127" s="53"/>
      <c r="Z127" s="56"/>
      <c r="AA127" s="53"/>
      <c r="AB127" s="57"/>
      <c r="AC127" s="57"/>
    </row>
    <row r="128" spans="23:29" x14ac:dyDescent="0.25">
      <c r="W128">
        <v>126</v>
      </c>
      <c r="X128" s="53"/>
      <c r="Y128" s="53"/>
      <c r="Z128" s="56"/>
      <c r="AA128" s="53"/>
      <c r="AB128" s="57"/>
      <c r="AC128" s="57"/>
    </row>
    <row r="129" spans="23:29" x14ac:dyDescent="0.25">
      <c r="W129">
        <v>127</v>
      </c>
      <c r="X129" s="53"/>
      <c r="Y129" s="53"/>
      <c r="Z129" s="56"/>
      <c r="AA129" s="53"/>
      <c r="AB129" s="57"/>
      <c r="AC129" s="57"/>
    </row>
    <row r="130" spans="23:29" x14ac:dyDescent="0.25">
      <c r="W130">
        <v>128</v>
      </c>
      <c r="X130" s="53"/>
      <c r="Y130" s="53"/>
      <c r="Z130" s="56"/>
      <c r="AA130" s="53"/>
      <c r="AB130" s="57"/>
      <c r="AC130" s="57"/>
    </row>
    <row r="131" spans="23:29" x14ac:dyDescent="0.25">
      <c r="W131">
        <v>129</v>
      </c>
      <c r="X131" s="53"/>
      <c r="Y131" s="53"/>
      <c r="Z131" s="56"/>
      <c r="AA131" s="53"/>
      <c r="AB131" s="57"/>
      <c r="AC131" s="57"/>
    </row>
    <row r="132" spans="23:29" x14ac:dyDescent="0.25">
      <c r="W132">
        <v>130</v>
      </c>
      <c r="X132" s="53"/>
      <c r="Y132" s="53"/>
      <c r="Z132" s="56"/>
      <c r="AA132" s="53"/>
      <c r="AB132" s="57"/>
      <c r="AC132" s="57"/>
    </row>
    <row r="133" spans="23:29" x14ac:dyDescent="0.25">
      <c r="W133">
        <v>131</v>
      </c>
      <c r="X133" s="53"/>
      <c r="Y133" s="53"/>
      <c r="Z133" s="56"/>
      <c r="AA133" s="53"/>
      <c r="AB133" s="57"/>
      <c r="AC133" s="57"/>
    </row>
    <row r="134" spans="23:29" x14ac:dyDescent="0.25">
      <c r="W134">
        <v>132</v>
      </c>
      <c r="X134" s="53"/>
      <c r="Y134" s="53"/>
      <c r="Z134" s="56"/>
      <c r="AA134" s="53"/>
      <c r="AB134" s="57"/>
      <c r="AC134" s="57"/>
    </row>
    <row r="135" spans="23:29" x14ac:dyDescent="0.25">
      <c r="W135">
        <v>133</v>
      </c>
      <c r="X135" s="53"/>
      <c r="Y135" s="53"/>
      <c r="Z135" s="56"/>
      <c r="AA135" s="53"/>
      <c r="AB135" s="57"/>
      <c r="AC135" s="57"/>
    </row>
    <row r="136" spans="23:29" x14ac:dyDescent="0.25">
      <c r="W136">
        <v>134</v>
      </c>
      <c r="X136" s="53"/>
      <c r="Y136" s="53"/>
      <c r="Z136" s="56"/>
      <c r="AA136" s="53"/>
      <c r="AB136" s="57"/>
      <c r="AC136" s="57"/>
    </row>
    <row r="137" spans="23:29" x14ac:dyDescent="0.25">
      <c r="W137">
        <v>135</v>
      </c>
      <c r="X137" s="53"/>
      <c r="Y137" s="53"/>
      <c r="Z137" s="56"/>
      <c r="AA137" s="53"/>
      <c r="AB137" s="57"/>
      <c r="AC137" s="57"/>
    </row>
    <row r="138" spans="23:29" x14ac:dyDescent="0.25">
      <c r="W138">
        <v>136</v>
      </c>
      <c r="X138" s="53"/>
      <c r="Y138" s="53"/>
      <c r="Z138" s="56"/>
      <c r="AA138" s="53"/>
      <c r="AB138" s="57"/>
      <c r="AC138" s="57"/>
    </row>
    <row r="139" spans="23:29" x14ac:dyDescent="0.25">
      <c r="W139">
        <v>137</v>
      </c>
      <c r="X139" s="53"/>
      <c r="Y139" s="53"/>
      <c r="Z139" s="56"/>
      <c r="AA139" s="53"/>
      <c r="AB139" s="57"/>
      <c r="AC139" s="57"/>
    </row>
    <row r="140" spans="23:29" x14ac:dyDescent="0.25">
      <c r="W140">
        <v>138</v>
      </c>
      <c r="X140" s="53"/>
      <c r="Y140" s="53"/>
      <c r="Z140" s="56"/>
      <c r="AA140" s="53"/>
      <c r="AB140" s="57"/>
      <c r="AC140" s="57"/>
    </row>
    <row r="141" spans="23:29" x14ac:dyDescent="0.25">
      <c r="W141">
        <v>139</v>
      </c>
      <c r="X141" s="53"/>
      <c r="Y141" s="53"/>
      <c r="Z141" s="56"/>
      <c r="AA141" s="53"/>
      <c r="AB141" s="57"/>
      <c r="AC141" s="57"/>
    </row>
    <row r="142" spans="23:29" x14ac:dyDescent="0.25">
      <c r="W142">
        <v>140</v>
      </c>
      <c r="X142" s="53"/>
      <c r="Y142" s="53"/>
      <c r="Z142" s="56"/>
      <c r="AA142" s="53"/>
      <c r="AB142" s="57"/>
      <c r="AC142" s="57"/>
    </row>
    <row r="143" spans="23:29" x14ac:dyDescent="0.25">
      <c r="W143">
        <v>141</v>
      </c>
      <c r="X143" s="53"/>
      <c r="Y143" s="53"/>
      <c r="Z143" s="56"/>
      <c r="AA143" s="53"/>
      <c r="AB143" s="57"/>
      <c r="AC143" s="57"/>
    </row>
    <row r="144" spans="23:29" x14ac:dyDescent="0.25">
      <c r="W144">
        <v>142</v>
      </c>
      <c r="X144" s="53"/>
      <c r="Y144" s="53"/>
      <c r="Z144" s="56"/>
      <c r="AA144" s="53"/>
      <c r="AB144" s="57"/>
      <c r="AC144" s="57"/>
    </row>
    <row r="145" spans="23:29" x14ac:dyDescent="0.25">
      <c r="W145">
        <v>143</v>
      </c>
      <c r="X145" s="53"/>
      <c r="Y145" s="53"/>
      <c r="Z145" s="56"/>
      <c r="AA145" s="53"/>
      <c r="AB145" s="57"/>
      <c r="AC145" s="57"/>
    </row>
    <row r="146" spans="23:29" x14ac:dyDescent="0.25">
      <c r="W146">
        <v>144</v>
      </c>
      <c r="X146" s="53"/>
      <c r="Y146" s="53"/>
      <c r="Z146" s="56"/>
      <c r="AA146" s="53"/>
      <c r="AB146" s="57"/>
      <c r="AC146" s="57"/>
    </row>
    <row r="147" spans="23:29" x14ac:dyDescent="0.25">
      <c r="W147">
        <v>145</v>
      </c>
      <c r="X147" s="53"/>
      <c r="Y147" s="53"/>
      <c r="Z147" s="56"/>
      <c r="AA147" s="53"/>
      <c r="AB147" s="57"/>
      <c r="AC147" s="57"/>
    </row>
    <row r="148" spans="23:29" x14ac:dyDescent="0.25">
      <c r="W148">
        <v>146</v>
      </c>
      <c r="X148" s="53"/>
      <c r="Y148" s="53"/>
      <c r="Z148" s="56"/>
      <c r="AA148" s="53"/>
      <c r="AB148" s="57"/>
      <c r="AC148" s="57"/>
    </row>
    <row r="149" spans="23:29" x14ac:dyDescent="0.25">
      <c r="W149">
        <v>147</v>
      </c>
      <c r="X149" s="53"/>
      <c r="Y149" s="53"/>
      <c r="Z149" s="56"/>
      <c r="AA149" s="53"/>
      <c r="AB149" s="57"/>
      <c r="AC149" s="57"/>
    </row>
    <row r="150" spans="23:29" x14ac:dyDescent="0.25">
      <c r="W150">
        <v>148</v>
      </c>
      <c r="X150" s="53"/>
      <c r="Y150" s="53"/>
      <c r="Z150" s="56"/>
      <c r="AA150" s="53"/>
      <c r="AB150" s="57"/>
      <c r="AC150" s="57"/>
    </row>
    <row r="151" spans="23:29" x14ac:dyDescent="0.25">
      <c r="W151">
        <v>149</v>
      </c>
      <c r="X151" s="53"/>
      <c r="Y151" s="53"/>
      <c r="Z151" s="56"/>
      <c r="AA151" s="53"/>
      <c r="AB151" s="57"/>
      <c r="AC151" s="57"/>
    </row>
    <row r="152" spans="23:29" x14ac:dyDescent="0.25">
      <c r="W152">
        <v>150</v>
      </c>
      <c r="X152" s="53"/>
      <c r="Y152" s="53"/>
      <c r="Z152" s="56"/>
      <c r="AA152" s="53"/>
      <c r="AB152" s="57"/>
      <c r="AC152" s="57"/>
    </row>
    <row r="153" spans="23:29" x14ac:dyDescent="0.25">
      <c r="W153">
        <v>151</v>
      </c>
      <c r="X153" s="53"/>
      <c r="Y153" s="53"/>
      <c r="Z153" s="56"/>
      <c r="AA153" s="53"/>
      <c r="AB153" s="57"/>
      <c r="AC153" s="57"/>
    </row>
    <row r="154" spans="23:29" x14ac:dyDescent="0.25">
      <c r="W154">
        <v>152</v>
      </c>
      <c r="X154" s="53"/>
      <c r="Y154" s="53"/>
      <c r="Z154" s="56"/>
      <c r="AA154" s="53"/>
      <c r="AB154" s="57"/>
      <c r="AC154" s="57"/>
    </row>
    <row r="155" spans="23:29" x14ac:dyDescent="0.25">
      <c r="W155">
        <v>153</v>
      </c>
      <c r="X155" s="53"/>
      <c r="Y155" s="53"/>
      <c r="Z155" s="56"/>
      <c r="AA155" s="53"/>
      <c r="AB155" s="57"/>
      <c r="AC155" s="57"/>
    </row>
    <row r="156" spans="23:29" x14ac:dyDescent="0.25">
      <c r="W156">
        <v>154</v>
      </c>
      <c r="X156" s="53"/>
      <c r="Y156" s="53"/>
      <c r="Z156" s="56"/>
      <c r="AA156" s="53"/>
      <c r="AB156" s="57"/>
      <c r="AC156" s="57"/>
    </row>
    <row r="157" spans="23:29" x14ac:dyDescent="0.25">
      <c r="W157">
        <v>155</v>
      </c>
      <c r="X157" s="53"/>
      <c r="Y157" s="53"/>
      <c r="Z157" s="56"/>
      <c r="AA157" s="53"/>
      <c r="AB157" s="57"/>
      <c r="AC157" s="57"/>
    </row>
    <row r="158" spans="23:29" x14ac:dyDescent="0.25">
      <c r="W158">
        <v>156</v>
      </c>
      <c r="X158" s="53"/>
      <c r="Y158" s="53"/>
      <c r="Z158" s="56"/>
      <c r="AA158" s="53"/>
      <c r="AB158" s="57"/>
      <c r="AC158" s="57"/>
    </row>
    <row r="159" spans="23:29" x14ac:dyDescent="0.25">
      <c r="W159">
        <v>157</v>
      </c>
      <c r="X159" s="53"/>
      <c r="Y159" s="53"/>
      <c r="Z159" s="56"/>
      <c r="AA159" s="53"/>
      <c r="AB159" s="57"/>
      <c r="AC159" s="57"/>
    </row>
    <row r="160" spans="23:29" x14ac:dyDescent="0.25">
      <c r="W160">
        <v>158</v>
      </c>
      <c r="X160" s="53"/>
      <c r="Y160" s="53"/>
      <c r="Z160" s="56"/>
      <c r="AA160" s="53"/>
      <c r="AB160" s="57"/>
      <c r="AC160" s="57"/>
    </row>
    <row r="161" spans="23:29" x14ac:dyDescent="0.25">
      <c r="W161">
        <v>159</v>
      </c>
      <c r="X161" s="53"/>
      <c r="Y161" s="53"/>
      <c r="Z161" s="56"/>
      <c r="AA161" s="53"/>
      <c r="AB161" s="57"/>
      <c r="AC161" s="57"/>
    </row>
    <row r="162" spans="23:29" x14ac:dyDescent="0.25">
      <c r="W162">
        <v>160</v>
      </c>
      <c r="X162" s="53"/>
      <c r="Y162" s="53"/>
      <c r="Z162" s="56"/>
      <c r="AA162" s="53"/>
      <c r="AB162" s="57"/>
      <c r="AC162" s="57"/>
    </row>
    <row r="163" spans="23:29" x14ac:dyDescent="0.25">
      <c r="W163">
        <v>161</v>
      </c>
      <c r="X163" s="53"/>
      <c r="Y163" s="53"/>
      <c r="Z163" s="56"/>
      <c r="AA163" s="53"/>
      <c r="AB163" s="57"/>
      <c r="AC163" s="57"/>
    </row>
    <row r="164" spans="23:29" x14ac:dyDescent="0.25">
      <c r="W164">
        <v>162</v>
      </c>
      <c r="X164" s="53"/>
      <c r="Y164" s="53"/>
      <c r="Z164" s="56"/>
      <c r="AA164" s="53"/>
      <c r="AB164" s="57"/>
      <c r="AC164" s="57"/>
    </row>
    <row r="165" spans="23:29" x14ac:dyDescent="0.25">
      <c r="W165">
        <v>163</v>
      </c>
      <c r="X165" s="53"/>
      <c r="Y165" s="53"/>
      <c r="Z165" s="56"/>
      <c r="AA165" s="53"/>
      <c r="AB165" s="57"/>
      <c r="AC165" s="57"/>
    </row>
    <row r="166" spans="23:29" x14ac:dyDescent="0.25">
      <c r="W166">
        <v>164</v>
      </c>
      <c r="X166" s="53"/>
      <c r="Y166" s="53"/>
      <c r="Z166" s="56"/>
      <c r="AA166" s="53"/>
      <c r="AB166" s="57"/>
      <c r="AC166" s="57"/>
    </row>
    <row r="167" spans="23:29" x14ac:dyDescent="0.25">
      <c r="W167">
        <v>165</v>
      </c>
      <c r="X167" s="53"/>
      <c r="Y167" s="53"/>
      <c r="Z167" s="56"/>
      <c r="AA167" s="53"/>
      <c r="AB167" s="57"/>
      <c r="AC167" s="57"/>
    </row>
    <row r="168" spans="23:29" x14ac:dyDescent="0.25">
      <c r="W168">
        <v>166</v>
      </c>
      <c r="X168" s="53"/>
      <c r="Y168" s="53"/>
      <c r="Z168" s="56"/>
      <c r="AA168" s="53"/>
      <c r="AB168" s="57"/>
      <c r="AC168" s="57"/>
    </row>
    <row r="169" spans="23:29" x14ac:dyDescent="0.25">
      <c r="W169">
        <v>167</v>
      </c>
      <c r="X169" s="53"/>
      <c r="Y169" s="53"/>
      <c r="Z169" s="56"/>
      <c r="AA169" s="53"/>
      <c r="AB169" s="57"/>
      <c r="AC169" s="57"/>
    </row>
    <row r="170" spans="23:29" x14ac:dyDescent="0.25">
      <c r="W170">
        <v>168</v>
      </c>
      <c r="X170" s="53"/>
      <c r="Y170" s="53"/>
      <c r="Z170" s="56"/>
      <c r="AA170" s="53"/>
      <c r="AB170" s="57"/>
      <c r="AC170" s="57"/>
    </row>
    <row r="171" spans="23:29" x14ac:dyDescent="0.25">
      <c r="W171">
        <v>169</v>
      </c>
      <c r="X171" s="53"/>
      <c r="Y171" s="53"/>
      <c r="Z171" s="56"/>
      <c r="AA171" s="53"/>
      <c r="AB171" s="57"/>
      <c r="AC171" s="57"/>
    </row>
    <row r="172" spans="23:29" x14ac:dyDescent="0.25">
      <c r="W172">
        <v>170</v>
      </c>
      <c r="X172" s="53"/>
      <c r="Y172" s="53"/>
      <c r="Z172" s="56"/>
      <c r="AA172" s="53"/>
      <c r="AB172" s="57"/>
      <c r="AC172" s="57"/>
    </row>
    <row r="173" spans="23:29" x14ac:dyDescent="0.25">
      <c r="W173">
        <v>171</v>
      </c>
      <c r="X173" s="53"/>
      <c r="Y173" s="53"/>
      <c r="Z173" s="56"/>
      <c r="AA173" s="53"/>
      <c r="AB173" s="57"/>
      <c r="AC173" s="57"/>
    </row>
    <row r="174" spans="23:29" x14ac:dyDescent="0.25">
      <c r="W174">
        <v>172</v>
      </c>
      <c r="X174" s="53"/>
      <c r="Y174" s="53"/>
      <c r="Z174" s="56"/>
      <c r="AA174" s="53"/>
      <c r="AB174" s="57"/>
      <c r="AC174" s="57"/>
    </row>
    <row r="175" spans="23:29" x14ac:dyDescent="0.25">
      <c r="W175">
        <v>173</v>
      </c>
      <c r="X175" s="53"/>
      <c r="Y175" s="53"/>
      <c r="Z175" s="56"/>
      <c r="AA175" s="53"/>
      <c r="AB175" s="57"/>
      <c r="AC175" s="57"/>
    </row>
    <row r="176" spans="23:29" x14ac:dyDescent="0.25">
      <c r="W176">
        <v>174</v>
      </c>
      <c r="X176" s="53"/>
      <c r="Y176" s="53"/>
      <c r="Z176" s="56"/>
      <c r="AA176" s="53"/>
      <c r="AB176" s="57"/>
      <c r="AC176" s="57"/>
    </row>
    <row r="177" spans="23:29" x14ac:dyDescent="0.25">
      <c r="W177">
        <v>175</v>
      </c>
      <c r="X177" s="53"/>
      <c r="Y177" s="53"/>
      <c r="Z177" s="56"/>
      <c r="AA177" s="53"/>
      <c r="AB177" s="57"/>
      <c r="AC177" s="57"/>
    </row>
    <row r="178" spans="23:29" x14ac:dyDescent="0.25">
      <c r="W178">
        <v>176</v>
      </c>
      <c r="X178" s="53"/>
      <c r="Y178" s="53"/>
      <c r="Z178" s="56"/>
      <c r="AA178" s="53"/>
      <c r="AB178" s="57"/>
      <c r="AC178" s="57"/>
    </row>
    <row r="179" spans="23:29" x14ac:dyDescent="0.25">
      <c r="W179">
        <v>177</v>
      </c>
      <c r="X179" s="53"/>
      <c r="Y179" s="53"/>
      <c r="Z179" s="56"/>
      <c r="AA179" s="53"/>
      <c r="AB179" s="57"/>
      <c r="AC179" s="57"/>
    </row>
    <row r="180" spans="23:29" x14ac:dyDescent="0.25">
      <c r="W180">
        <v>178</v>
      </c>
      <c r="X180" s="53"/>
      <c r="Y180" s="53"/>
      <c r="Z180" s="56"/>
      <c r="AA180" s="53"/>
      <c r="AB180" s="57"/>
      <c r="AC180" s="57"/>
    </row>
    <row r="181" spans="23:29" x14ac:dyDescent="0.25">
      <c r="W181">
        <v>179</v>
      </c>
      <c r="X181" s="53"/>
      <c r="Y181" s="53"/>
      <c r="Z181" s="56"/>
      <c r="AA181" s="53"/>
      <c r="AB181" s="57"/>
      <c r="AC181" s="57"/>
    </row>
    <row r="182" spans="23:29" x14ac:dyDescent="0.25">
      <c r="X182" s="74"/>
      <c r="Y182" s="74"/>
      <c r="Z182" s="75"/>
      <c r="AA182" s="74"/>
      <c r="AB182" s="76"/>
      <c r="AC182" s="76"/>
    </row>
    <row r="183" spans="23:29" x14ac:dyDescent="0.25">
      <c r="X183" s="12"/>
      <c r="Y183" s="12"/>
      <c r="Z183" s="108"/>
      <c r="AA183" s="12"/>
      <c r="AB183" s="77"/>
      <c r="AC183" s="77"/>
    </row>
    <row r="184" spans="23:29" x14ac:dyDescent="0.25">
      <c r="X184" s="12"/>
      <c r="Y184" s="12"/>
      <c r="Z184" s="12"/>
      <c r="AA184" s="12"/>
      <c r="AB184" s="77"/>
      <c r="AC184" s="77" t="s">
        <v>19</v>
      </c>
    </row>
    <row r="185" spans="23:29" x14ac:dyDescent="0.25">
      <c r="X185" s="12"/>
      <c r="Y185" s="12"/>
      <c r="Z185" s="78"/>
      <c r="AA185" s="12"/>
      <c r="AB185" s="77"/>
      <c r="AC185" s="77" t="s">
        <v>19</v>
      </c>
    </row>
  </sheetData>
  <mergeCells count="2">
    <mergeCell ref="AE1:AF1"/>
    <mergeCell ref="AK1:AL1"/>
  </mergeCells>
  <dataValidations count="7">
    <dataValidation type="list" allowBlank="1" showInputMessage="1" showErrorMessage="1" sqref="AG2">
      <formula1>$AG$3:$AG$5</formula1>
    </dataValidation>
    <dataValidation type="list" allowBlank="1" showInputMessage="1" showErrorMessage="1" sqref="B3:C3">
      <formula1>$F$3:$F$14</formula1>
    </dataValidation>
    <dataValidation type="list" allowBlank="1" showInputMessage="1" showErrorMessage="1" sqref="AK2 AG5">
      <formula1>$AK$3:$AK$17</formula1>
    </dataValidation>
    <dataValidation type="list" allowBlank="1" showInputMessage="1" showErrorMessage="1" sqref="AG3 H2 AG6">
      <formula1>$H$3:$H$10</formula1>
    </dataValidation>
    <dataValidation type="list" allowBlank="1" showInputMessage="1" showErrorMessage="1" sqref="AE2 AG4">
      <formula1>$H$3:$H$19</formula1>
    </dataValidation>
    <dataValidation type="list" allowBlank="1" showInputMessage="1" showErrorMessage="1" sqref="H29 AG34">
      <formula1>$H$3:$H$57</formula1>
    </dataValidation>
    <dataValidation type="list" allowBlank="1" showInputMessage="1" showErrorMessage="1" sqref="AG7:AG33 H30 AG35:AG36 H11:H28">
      <formula1>$H$3:$H$28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cahier de liaison ex</vt:lpstr>
      <vt:lpstr>planningex</vt:lpstr>
      <vt:lpstr>sourceex</vt:lpstr>
      <vt:lpstr>'cahier de liaison ex'!Zone_d_impression</vt:lpstr>
      <vt:lpstr>planningex!Zone_d_impression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2020-12-30T00:39:58Z</dcterms:created>
  <dcterms:modified xsi:type="dcterms:W3CDTF">2021-01-12T21:47:16Z</dcterms:modified>
</cp:coreProperties>
</file>