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ctronCoop\Desktop\"/>
    </mc:Choice>
  </mc:AlternateContent>
  <xr:revisionPtr revIDLastSave="0" documentId="8_{53F2A75B-6AA2-464A-A217-27786C81051D}" xr6:coauthVersionLast="45" xr6:coauthVersionMax="45" xr10:uidLastSave="{00000000-0000-0000-0000-000000000000}"/>
  <bookViews>
    <workbookView xWindow="-120" yWindow="-120" windowWidth="20730" windowHeight="11160" activeTab="1" xr2:uid="{420AE300-1A77-41E4-B254-B187EC25A398}"/>
  </bookViews>
  <sheets>
    <sheet name="Contrats" sheetId="3" r:id="rId1"/>
    <sheet name="Planning" sheetId="2" r:id="rId2"/>
    <sheet name="Paramétres" sheetId="1" r:id="rId3"/>
  </sheets>
  <definedNames>
    <definedName name="Date_Début_C">DATE(YEAR(VLOOKUP(Planning!A$1,Contrats[],8,FALSE)),MONTH(VLOOKUP(Planning!A$1,Contrats[],8,FALSE)),DAY(1))</definedName>
    <definedName name="Date_du_début_de_planning">Paramétres!$A$2</definedName>
    <definedName name="Date_Fin_C">DATE(YEAR(Date_Début_C),MONTH(Date_Début_C)+NB_Echéances,DAY(Date_Début_C))</definedName>
    <definedName name="Déno_Contrat">TRANSPOSE('Contrats'!$A$2:$A$249)</definedName>
    <definedName name="Fréquence">VLOOKUP(Planning!A$1,Contrats[],10,FALSE)</definedName>
    <definedName name="montant">VLOOKUP(Planning!A$1,Contrats[],6,FALSE)*(1+VLOOKUP(Planning!A$1,Contrats[],7,FALSE))</definedName>
    <definedName name="NB_Echéances">VLOOKUP(Planning!A$1,Contrats[],11,FALSE)</definedName>
    <definedName name="NB_Echéances_mois">ROUNDUP(IF(VLOOKUP(Planning!A$1,Contrats[],10,FALSE)="Journalier",NETWORKDAYS(IF(DATE(YEAR(Date_Début_C),MONTH(Date_Début_C),DAY(1))=Planning!$A1,Date_Début_C,Planning!$A1),EOMONTH(Planning!XFD1,0)),IF(VLOOKUP(Planning!A$1,Contrats[],10,FALSE)="Hebdomadaire",NETWORKDAYS(IF(DATE(YEAR(Date_Début_C),MONTH(Date_Début_C),DAY(1))=Planning!$A1,Date_Début_C,Planning!$A1),EOMONTH(Planning!XFD1,0))/5,IF(VLOOKUP(Planning!A$1,Contrats[],10,FALSE)="Bimensuel",NETWORKDAYS(IF(DATE(YEAR(Date_Début_C),MONTH(Date_Début_C),DAY(1))=Planning!$A1,Date_Début_C,Planning!$A1),EOMONTH(Planning!$A1,0))/15,""))),0)</definedName>
    <definedName name="P">Paramétres!$F$2:$F$12</definedName>
    <definedName name="Périodicité">Paramétres!$F$2:$H$12</definedName>
    <definedName name="PM">Paramétres!$F$5:$F$12</definedName>
    <definedName name="PM_C">IF(OR('Contrats'!$H1048569=PM),TRUE,FALSE)</definedName>
    <definedName name="Prochaine_Ech">EDATE(VLOOKUP(Planning!A$1,Contrats[],8,FALSE),VP*(1+INT(((IFERROR(DATEDIF(VLOOKUP(Planning!A$1,Contrats[],8,FALSE),TODAY()-1,"Y"),0)*12)+IFERROR(DATEDIF(VLOOKUP(Planning!A$1,Contrats[],8,FALSE),TODAY()-1,"YM"),0))/VP)*VP))</definedName>
    <definedName name="Sens">IF('Contrats'!$E1="Débit",-1,1)</definedName>
    <definedName name="VP">VLOOKUP(VLOOKUP(Planning!A$1,Contrats[],10,FALSE),Périodicité,2,FALSE)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3" l="1"/>
  <c r="B1" i="2" a="1"/>
  <c r="B1" i="2" s="1"/>
  <c r="K6" i="3"/>
  <c r="K5" i="3"/>
  <c r="K4" i="3"/>
  <c r="K2" i="3"/>
  <c r="K3" i="3"/>
  <c r="B2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I3" i="1"/>
  <c r="E3" i="1"/>
  <c r="E2" i="1"/>
  <c r="B5" i="2" l="1" a="1"/>
  <c r="B5" i="2" s="1"/>
  <c r="B9" i="2" a="1"/>
  <c r="B9" i="2" s="1"/>
  <c r="B13" i="2" a="1"/>
  <c r="B13" i="2" s="1"/>
  <c r="B17" i="2" a="1"/>
  <c r="B17" i="2" s="1"/>
  <c r="B21" i="2" a="1"/>
  <c r="B21" i="2" s="1"/>
  <c r="B25" i="2" a="1"/>
  <c r="B25" i="2" s="1"/>
  <c r="B29" i="2" a="1"/>
  <c r="B29" i="2" s="1"/>
  <c r="B33" i="2" a="1"/>
  <c r="B33" i="2" s="1"/>
  <c r="B37" i="2" a="1"/>
  <c r="B37" i="2" s="1"/>
  <c r="B41" i="2" a="1"/>
  <c r="B41" i="2" s="1"/>
  <c r="B34" i="2" a="1"/>
  <c r="B34" i="2" s="1"/>
  <c r="B42" i="2" a="1"/>
  <c r="B42" i="2" s="1"/>
  <c r="B8" i="2" a="1"/>
  <c r="B8" i="2" s="1"/>
  <c r="B20" i="2" a="1"/>
  <c r="B20" i="2" s="1"/>
  <c r="B28" i="2" a="1"/>
  <c r="B28" i="2" s="1"/>
  <c r="B40" i="2" a="1"/>
  <c r="B40" i="2" s="1"/>
  <c r="B6" i="2" a="1"/>
  <c r="B6" i="2" s="1"/>
  <c r="B10" i="2" a="1"/>
  <c r="B10" i="2" s="1"/>
  <c r="B14" i="2" a="1"/>
  <c r="B14" i="2" s="1"/>
  <c r="B18" i="2" a="1"/>
  <c r="B18" i="2" s="1"/>
  <c r="B22" i="2" a="1"/>
  <c r="B22" i="2" s="1"/>
  <c r="B26" i="2" a="1"/>
  <c r="B26" i="2" s="1"/>
  <c r="B30" i="2" a="1"/>
  <c r="B30" i="2" s="1"/>
  <c r="B38" i="2" a="1"/>
  <c r="B38" i="2" s="1"/>
  <c r="B16" i="2" a="1"/>
  <c r="B16" i="2" s="1"/>
  <c r="B24" i="2" a="1"/>
  <c r="B24" i="2" s="1"/>
  <c r="B36" i="2" a="1"/>
  <c r="B36" i="2" s="1"/>
  <c r="B3" i="2" a="1"/>
  <c r="B3" i="2" s="1"/>
  <c r="B7" i="2" a="1"/>
  <c r="B7" i="2" s="1"/>
  <c r="B11" i="2" a="1"/>
  <c r="B11" i="2" s="1"/>
  <c r="B15" i="2" a="1"/>
  <c r="B15" i="2" s="1"/>
  <c r="B19" i="2" a="1"/>
  <c r="B19" i="2" s="1"/>
  <c r="B23" i="2" a="1"/>
  <c r="B23" i="2" s="1"/>
  <c r="B27" i="2" a="1"/>
  <c r="B27" i="2" s="1"/>
  <c r="B31" i="2" a="1"/>
  <c r="B31" i="2" s="1"/>
  <c r="B35" i="2" a="1"/>
  <c r="B35" i="2" s="1"/>
  <c r="B39" i="2" a="1"/>
  <c r="B39" i="2" s="1"/>
  <c r="B2" i="2" a="1"/>
  <c r="B2" i="2" s="1"/>
  <c r="B4" i="2" a="1"/>
  <c r="B4" i="2" s="1"/>
  <c r="B12" i="2" a="1"/>
  <c r="B12" i="2" s="1"/>
  <c r="B32" i="2" a="1"/>
  <c r="B32" i="2" s="1"/>
  <c r="IG1" i="2"/>
  <c r="HQ1" i="2"/>
  <c r="GK1" i="2"/>
  <c r="FU1" i="2"/>
  <c r="IC1" i="2"/>
  <c r="HM1" i="2"/>
  <c r="GW1" i="2"/>
  <c r="GG1" i="2"/>
  <c r="HA1" i="2"/>
  <c r="IO1" i="2"/>
  <c r="HY1" i="2"/>
  <c r="HI1" i="2"/>
  <c r="GS1" i="2"/>
  <c r="GC1" i="2"/>
  <c r="IK1" i="2"/>
  <c r="HU1" i="2"/>
  <c r="HE1" i="2"/>
  <c r="GO1" i="2"/>
  <c r="FY1" i="2"/>
  <c r="FQ1" i="2"/>
  <c r="FE1" i="2"/>
  <c r="EW1" i="2"/>
  <c r="EO1" i="2"/>
  <c r="EG1" i="2"/>
  <c r="DY1" i="2"/>
  <c r="DU1" i="2"/>
  <c r="DM1" i="2"/>
  <c r="DE1" i="2"/>
  <c r="CW1" i="2"/>
  <c r="CO1" i="2"/>
  <c r="CG1" i="2"/>
  <c r="CC1" i="2"/>
  <c r="BU1" i="2"/>
  <c r="BQ1" i="2"/>
  <c r="BI1" i="2"/>
  <c r="BA1" i="2"/>
  <c r="AS1" i="2"/>
  <c r="AK1" i="2"/>
  <c r="AC1" i="2"/>
  <c r="U1" i="2"/>
  <c r="Q1" i="2"/>
  <c r="E1" i="2"/>
  <c r="IN1" i="2"/>
  <c r="IJ1" i="2"/>
  <c r="IF1" i="2"/>
  <c r="IB1" i="2"/>
  <c r="HX1" i="2"/>
  <c r="HT1" i="2"/>
  <c r="HP1" i="2"/>
  <c r="HL1" i="2"/>
  <c r="HH1" i="2"/>
  <c r="HD1" i="2"/>
  <c r="GZ1" i="2"/>
  <c r="GV1" i="2"/>
  <c r="GR1" i="2"/>
  <c r="GN1" i="2"/>
  <c r="GJ1" i="2"/>
  <c r="GF1" i="2"/>
  <c r="GB1" i="2"/>
  <c r="FX1" i="2"/>
  <c r="FT1" i="2"/>
  <c r="FP1" i="2"/>
  <c r="FL1" i="2"/>
  <c r="FH1" i="2"/>
  <c r="FD1" i="2"/>
  <c r="EZ1" i="2"/>
  <c r="EV1" i="2"/>
  <c r="ER1" i="2"/>
  <c r="EN1" i="2"/>
  <c r="EJ1" i="2"/>
  <c r="EF1" i="2"/>
  <c r="EB1" i="2"/>
  <c r="DX1" i="2"/>
  <c r="DT1" i="2"/>
  <c r="DP1" i="2"/>
  <c r="DL1" i="2"/>
  <c r="DH1" i="2"/>
  <c r="DD1" i="2"/>
  <c r="CZ1" i="2"/>
  <c r="CV1" i="2"/>
  <c r="CR1" i="2"/>
  <c r="CN1" i="2"/>
  <c r="CJ1" i="2"/>
  <c r="CF1" i="2"/>
  <c r="CB1" i="2"/>
  <c r="BX1" i="2"/>
  <c r="BT1" i="2"/>
  <c r="BP1" i="2"/>
  <c r="BL1" i="2"/>
  <c r="BH1" i="2"/>
  <c r="BD1" i="2"/>
  <c r="AZ1" i="2"/>
  <c r="AV1" i="2"/>
  <c r="AR1" i="2"/>
  <c r="AN1" i="2"/>
  <c r="AJ1" i="2"/>
  <c r="AF1" i="2"/>
  <c r="AB1" i="2"/>
  <c r="X1" i="2"/>
  <c r="T1" i="2"/>
  <c r="P1" i="2"/>
  <c r="L1" i="2"/>
  <c r="H1" i="2"/>
  <c r="D1" i="2"/>
  <c r="FM1" i="2"/>
  <c r="FI1" i="2"/>
  <c r="FA1" i="2"/>
  <c r="ES1" i="2"/>
  <c r="EK1" i="2"/>
  <c r="EC1" i="2"/>
  <c r="DQ1" i="2"/>
  <c r="DI1" i="2"/>
  <c r="DA1" i="2"/>
  <c r="CS1" i="2"/>
  <c r="CK1" i="2"/>
  <c r="BY1" i="2"/>
  <c r="BM1" i="2"/>
  <c r="BE1" i="2"/>
  <c r="AW1" i="2"/>
  <c r="AO1" i="2"/>
  <c r="AG1" i="2"/>
  <c r="Y1" i="2"/>
  <c r="M1" i="2"/>
  <c r="I1" i="2"/>
  <c r="IQ1" i="2"/>
  <c r="IM1" i="2"/>
  <c r="II1" i="2"/>
  <c r="IE1" i="2"/>
  <c r="IA1" i="2"/>
  <c r="HW1" i="2"/>
  <c r="HS1" i="2"/>
  <c r="HO1" i="2"/>
  <c r="HK1" i="2"/>
  <c r="HG1" i="2"/>
  <c r="HC1" i="2"/>
  <c r="GY1" i="2"/>
  <c r="GU1" i="2"/>
  <c r="GQ1" i="2"/>
  <c r="GM1" i="2"/>
  <c r="GI1" i="2"/>
  <c r="GE1" i="2"/>
  <c r="GA1" i="2"/>
  <c r="FW1" i="2"/>
  <c r="FS1" i="2"/>
  <c r="FO1" i="2"/>
  <c r="FK1" i="2"/>
  <c r="FG1" i="2"/>
  <c r="FC1" i="2"/>
  <c r="EY1" i="2"/>
  <c r="EU1" i="2"/>
  <c r="EQ1" i="2"/>
  <c r="EM1" i="2"/>
  <c r="EI1" i="2"/>
  <c r="EE1" i="2"/>
  <c r="EA1" i="2"/>
  <c r="DW1" i="2"/>
  <c r="DS1" i="2"/>
  <c r="DO1" i="2"/>
  <c r="DK1" i="2"/>
  <c r="DG1" i="2"/>
  <c r="DC1" i="2"/>
  <c r="CY1" i="2"/>
  <c r="CU1" i="2"/>
  <c r="CQ1" i="2"/>
  <c r="CM1" i="2"/>
  <c r="CI1" i="2"/>
  <c r="CE1" i="2"/>
  <c r="CA1" i="2"/>
  <c r="BW1" i="2"/>
  <c r="BS1" i="2"/>
  <c r="BO1" i="2"/>
  <c r="BK1" i="2"/>
  <c r="BG1" i="2"/>
  <c r="BC1" i="2"/>
  <c r="AY1" i="2"/>
  <c r="AU1" i="2"/>
  <c r="AQ1" i="2"/>
  <c r="AM1" i="2"/>
  <c r="AI1" i="2"/>
  <c r="AE1" i="2"/>
  <c r="AA1" i="2"/>
  <c r="W1" i="2"/>
  <c r="S1" i="2"/>
  <c r="O1" i="2"/>
  <c r="K1" i="2"/>
  <c r="G1" i="2"/>
  <c r="C1" i="2"/>
  <c r="IP1" i="2"/>
  <c r="IL1" i="2"/>
  <c r="IH1" i="2"/>
  <c r="ID1" i="2"/>
  <c r="HZ1" i="2"/>
  <c r="HV1" i="2"/>
  <c r="HR1" i="2"/>
  <c r="HN1" i="2"/>
  <c r="HJ1" i="2"/>
  <c r="HF1" i="2"/>
  <c r="HB1" i="2"/>
  <c r="GX1" i="2"/>
  <c r="GT1" i="2"/>
  <c r="GP1" i="2"/>
  <c r="GL1" i="2"/>
  <c r="GH1" i="2"/>
  <c r="GD1" i="2"/>
  <c r="FZ1" i="2"/>
  <c r="FV1" i="2"/>
  <c r="FR1" i="2"/>
  <c r="FN1" i="2"/>
  <c r="FJ1" i="2"/>
  <c r="FF1" i="2"/>
  <c r="FB1" i="2"/>
  <c r="EX1" i="2"/>
  <c r="ET1" i="2"/>
  <c r="EP1" i="2"/>
  <c r="EL1" i="2"/>
  <c r="EH1" i="2"/>
  <c r="ED1" i="2"/>
  <c r="DZ1" i="2"/>
  <c r="DV1" i="2"/>
  <c r="DR1" i="2"/>
  <c r="DN1" i="2"/>
  <c r="DJ1" i="2"/>
  <c r="DF1" i="2"/>
  <c r="DB1" i="2"/>
  <c r="CX1" i="2"/>
  <c r="CT1" i="2"/>
  <c r="CP1" i="2"/>
  <c r="CL1" i="2"/>
  <c r="CH1" i="2"/>
  <c r="CD1" i="2"/>
  <c r="BZ1" i="2"/>
  <c r="BV1" i="2"/>
  <c r="BR1" i="2"/>
  <c r="BN1" i="2"/>
  <c r="BJ1" i="2"/>
  <c r="BF1" i="2"/>
  <c r="BB1" i="2"/>
  <c r="AX1" i="2"/>
  <c r="AT1" i="2"/>
  <c r="AP1" i="2"/>
  <c r="AL1" i="2"/>
  <c r="AH1" i="2"/>
  <c r="AD1" i="2"/>
  <c r="Z1" i="2"/>
  <c r="V1" i="2"/>
  <c r="R1" i="2"/>
  <c r="N1" i="2"/>
  <c r="J1" i="2"/>
  <c r="F1" i="2"/>
  <c r="C6" i="2" l="1" a="1"/>
  <c r="C6" i="2" s="1"/>
  <c r="C10" i="2" a="1"/>
  <c r="C10" i="2" s="1"/>
  <c r="C14" i="2" a="1"/>
  <c r="C14" i="2" s="1"/>
  <c r="C18" i="2" a="1"/>
  <c r="C18" i="2" s="1"/>
  <c r="C22" i="2" a="1"/>
  <c r="C22" i="2" s="1"/>
  <c r="C26" i="2" a="1"/>
  <c r="C26" i="2" s="1"/>
  <c r="C30" i="2" a="1"/>
  <c r="C30" i="2" s="1"/>
  <c r="C34" i="2" a="1"/>
  <c r="C34" i="2" s="1"/>
  <c r="C38" i="2" a="1"/>
  <c r="C38" i="2" s="1"/>
  <c r="C42" i="2" a="1"/>
  <c r="C42" i="2" s="1"/>
  <c r="C9" i="2" a="1"/>
  <c r="C9" i="2" s="1"/>
  <c r="C21" i="2" a="1"/>
  <c r="C21" i="2" s="1"/>
  <c r="C29" i="2" a="1"/>
  <c r="C29" i="2" s="1"/>
  <c r="C41" i="2" a="1"/>
  <c r="C41" i="2" s="1"/>
  <c r="C3" i="2" a="1"/>
  <c r="C3" i="2" s="1"/>
  <c r="C7" i="2" a="1"/>
  <c r="C7" i="2" s="1"/>
  <c r="C11" i="2" a="1"/>
  <c r="C11" i="2" s="1"/>
  <c r="C15" i="2" a="1"/>
  <c r="C15" i="2" s="1"/>
  <c r="C19" i="2" a="1"/>
  <c r="C19" i="2" s="1"/>
  <c r="C23" i="2" a="1"/>
  <c r="C23" i="2" s="1"/>
  <c r="C27" i="2" a="1"/>
  <c r="C27" i="2" s="1"/>
  <c r="C31" i="2" a="1"/>
  <c r="C31" i="2" s="1"/>
  <c r="C35" i="2" a="1"/>
  <c r="C35" i="2" s="1"/>
  <c r="C39" i="2" a="1"/>
  <c r="C39" i="2" s="1"/>
  <c r="C2" i="2" a="1"/>
  <c r="C2" i="2" s="1"/>
  <c r="C17" i="2" a="1"/>
  <c r="C17" i="2" s="1"/>
  <c r="C37" i="2" a="1"/>
  <c r="C37" i="2" s="1"/>
  <c r="C4" i="2" a="1"/>
  <c r="C4" i="2" s="1"/>
  <c r="C8" i="2" a="1"/>
  <c r="C8" i="2" s="1"/>
  <c r="C12" i="2" a="1"/>
  <c r="C12" i="2" s="1"/>
  <c r="C16" i="2" a="1"/>
  <c r="C16" i="2" s="1"/>
  <c r="C20" i="2" a="1"/>
  <c r="C20" i="2" s="1"/>
  <c r="C24" i="2" a="1"/>
  <c r="C24" i="2" s="1"/>
  <c r="C28" i="2" a="1"/>
  <c r="C28" i="2" s="1"/>
  <c r="C32" i="2" a="1"/>
  <c r="C32" i="2" s="1"/>
  <c r="C36" i="2" a="1"/>
  <c r="C36" i="2" s="1"/>
  <c r="C40" i="2" a="1"/>
  <c r="C40" i="2" s="1"/>
  <c r="C5" i="2" a="1"/>
  <c r="C5" i="2" s="1"/>
  <c r="C13" i="2" a="1"/>
  <c r="C13" i="2" s="1"/>
  <c r="C25" i="2" a="1"/>
  <c r="C25" i="2" s="1"/>
  <c r="C33" i="2" a="1"/>
  <c r="C3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ElectronCoop</author>
  </authors>
  <commentList>
    <comment ref="A2" authorId="0" shapeId="0" xr:uid="{B8F3918C-256B-486E-B077-7D036908E2A7}">
      <text>
        <r>
          <rPr>
            <b/>
            <sz val="9"/>
            <color indexed="81"/>
            <rFont val="Tahoma"/>
            <family val="2"/>
          </rPr>
          <t>ElectronCoop:</t>
        </r>
        <r>
          <rPr>
            <sz val="9"/>
            <color indexed="81"/>
            <rFont val="Tahoma"/>
            <family val="2"/>
          </rPr>
          <t xml:space="preserve">
c952eb8a-579f-48ee-bf75-50dfd0327226</t>
        </r>
      </text>
    </comment>
    <comment ref="A6" authorId="0" shapeId="0" xr:uid="{47AABBBC-DA7A-444E-882A-47D33DDA60C7}">
      <text>
        <r>
          <rPr>
            <b/>
            <sz val="9"/>
            <color indexed="81"/>
            <rFont val="Tahoma"/>
            <family val="2"/>
          </rPr>
          <t>ElectronCoop:</t>
        </r>
        <r>
          <rPr>
            <sz val="9"/>
            <color indexed="81"/>
            <rFont val="Tahoma"/>
            <family val="2"/>
          </rPr>
          <t xml:space="preserve">
c952eb8a-579f-48ee-bf75-50dfd0327226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<sst xmlns="http://schemas.openxmlformats.org/spreadsheetml/2006/main" count="99" uniqueCount="53">
  <si>
    <t>Dénomination contrat</t>
  </si>
  <si>
    <t>Tiers</t>
  </si>
  <si>
    <t>Compte</t>
  </si>
  <si>
    <t>Débit
Crédit</t>
  </si>
  <si>
    <t>Taux de TVA</t>
  </si>
  <si>
    <t>Date première échéance</t>
  </si>
  <si>
    <t>Fréquence des échéances</t>
  </si>
  <si>
    <t>Nombre d'échéance</t>
  </si>
  <si>
    <t>Montant HT</t>
  </si>
  <si>
    <t>Pack-Office</t>
  </si>
  <si>
    <t>4.0.1.1.1_Microsoft</t>
  </si>
  <si>
    <t>6.0.6.4.1_Microsoft</t>
  </si>
  <si>
    <t>Débit</t>
  </si>
  <si>
    <t>Mensuelle</t>
  </si>
  <si>
    <t>Site_Web</t>
  </si>
  <si>
    <t>4.0.1.1.2_OVH</t>
  </si>
  <si>
    <t>6.1.3.5.1_OVH</t>
  </si>
  <si>
    <t>Annuelle</t>
  </si>
  <si>
    <t>Date Signature</t>
  </si>
  <si>
    <t>Date Dernière échéance</t>
  </si>
  <si>
    <t>Date du début de planning</t>
  </si>
  <si>
    <t>Tous les fériés : fériés et ponts</t>
  </si>
  <si>
    <t>Intitulés Des jours chômés</t>
  </si>
  <si>
    <t>Date de début du calendrier</t>
  </si>
  <si>
    <t>Périodicité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</si>
  <si>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</si>
  <si>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Premier
jour de la
semaine</t>
  </si>
  <si>
    <t>Assomption</t>
  </si>
  <si>
    <t>Lundi</t>
  </si>
  <si>
    <t>Toussaint</t>
  </si>
  <si>
    <t>4.0.1.1.3_K2-Système</t>
  </si>
  <si>
    <t>4.0.1.1.4_Citroën</t>
  </si>
  <si>
    <t>1er janvier</t>
  </si>
  <si>
    <t>4.1.1.1.EDF_ENR</t>
  </si>
  <si>
    <t>Lundi de PÃ¢ques</t>
  </si>
  <si>
    <t>Bimestrielle</t>
  </si>
  <si>
    <t>1er mai</t>
  </si>
  <si>
    <t>Trimestrielle</t>
  </si>
  <si>
    <t>Quadrimestrielle</t>
  </si>
  <si>
    <t>Ascension</t>
  </si>
  <si>
    <t>Semestrielle</t>
  </si>
  <si>
    <t>Lundi de PentecÃ´te</t>
  </si>
  <si>
    <t>18 mois</t>
  </si>
  <si>
    <t>Bisannuelle</t>
  </si>
  <si>
    <t>3 ans</t>
  </si>
  <si>
    <t>4 ans</t>
  </si>
  <si>
    <t>5 ans</t>
  </si>
  <si>
    <t>Jour de Noël</t>
  </si>
  <si>
    <t>Mois</t>
  </si>
  <si>
    <t>Aujourd'hui</t>
  </si>
  <si>
    <t>Journalier</t>
  </si>
  <si>
    <t>Hebdomadaire</t>
  </si>
  <si>
    <t>Bimensuel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</si>
</sst>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_-* #,##0.00\ [$€-40C]_-;\-* #,##0.00\ [$€-40C]_-;_-* &quot;-&quot;??\ [$€-40C]_-;_-@_-"/>
    <numFmt numFmtId="166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</font>
    <font>
      <sz val="11"/>
      <color rgb="FF7030A0"/>
      <name val="Calibri"/>
      <family val="2"/>
    </font>
    <font>
      <b/>
      <sz val="11"/>
      <color rgb="FF92D05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11"/>
      <color rgb="FF7030A0"/>
      <name val="Calibri"/>
      <family val="2"/>
    </font>
    <font>
      <sz val="14"/>
      <color theme="1"/>
      <name val="Browallia New"/>
      <family val="2"/>
      <charset val="222"/>
    </font>
    <font>
      <b/>
      <sz val="10"/>
      <color theme="0"/>
      <name val="Arial Nova"/>
      <family val="2"/>
    </font>
  </fonts>
  <fills count="10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7896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6" fillId="5" borderId="1" xfId="0" applyFont="1" applyFill="1" applyBorder="1" applyAlignment="1">
      <alignment horizontal="left" vertical="center"/>
    </xf>
    <xf numFmtId="165" fontId="7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9" fontId="6" fillId="5" borderId="1" xfId="2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left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4" fillId="6" borderId="3" xfId="0" applyNumberFormat="1" applyFont="1" applyFill="1" applyBorder="1" applyAlignment="1">
      <alignment horizontal="center" vertical="center"/>
    </xf>
    <xf numFmtId="14" fontId="14" fillId="6" borderId="3" xfId="0" applyNumberFormat="1" applyFont="1" applyFill="1" applyBorder="1" applyAlignment="1">
      <alignment horizontal="left" vertical="center"/>
    </xf>
    <xf numFmtId="14" fontId="15" fillId="6" borderId="3" xfId="0" applyNumberFormat="1" applyFont="1" applyFill="1" applyBorder="1" applyAlignment="1">
      <alignment horizontal="center"/>
    </xf>
    <xf numFmtId="0" fontId="16" fillId="6" borderId="1" xfId="0" applyFont="1" applyFill="1" applyBorder="1" applyAlignment="1">
      <alignment horizontal="right" vertical="center" indent="1"/>
    </xf>
    <xf numFmtId="0" fontId="16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166" fontId="16" fillId="6" borderId="1" xfId="2" applyNumberFormat="1" applyFont="1" applyFill="1" applyBorder="1" applyAlignment="1">
      <alignment horizontal="right" vertical="center" indent="1"/>
    </xf>
    <xf numFmtId="0" fontId="17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16" fillId="8" borderId="1" xfId="0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/>
    </xf>
    <xf numFmtId="0" fontId="16" fillId="8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/>
    </xf>
    <xf numFmtId="14" fontId="14" fillId="6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9" borderId="0" xfId="0" applyFill="1"/>
    <xf numFmtId="0" fontId="11" fillId="2" borderId="0" xfId="0" applyFont="1" applyFill="1" applyBorder="1" applyAlignment="1">
      <alignment horizontal="center"/>
    </xf>
    <xf numFmtId="14" fontId="6" fillId="6" borderId="3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/>
    </xf>
    <xf numFmtId="164" fontId="5" fillId="4" borderId="7" xfId="1" applyNumberFormat="1" applyFont="1" applyFill="1" applyBorder="1" applyAlignment="1">
      <alignment horizontal="center" vertical="center"/>
    </xf>
    <xf numFmtId="0" fontId="6" fillId="5" borderId="3" xfId="0" quotePrefix="1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14" fontId="7" fillId="5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center" vertical="center"/>
    </xf>
    <xf numFmtId="165" fontId="7" fillId="5" borderId="5" xfId="0" applyNumberFormat="1" applyFont="1" applyFill="1" applyBorder="1" applyAlignment="1">
      <alignment horizontal="center" vertical="center"/>
    </xf>
    <xf numFmtId="9" fontId="6" fillId="5" borderId="5" xfId="2" applyFont="1" applyFill="1" applyBorder="1" applyAlignment="1">
      <alignment horizontal="center" vertical="center"/>
    </xf>
    <xf numFmtId="14" fontId="6" fillId="5" borderId="5" xfId="0" applyNumberFormat="1" applyFont="1" applyFill="1" applyBorder="1" applyAlignment="1">
      <alignment horizontal="left" vertical="center"/>
    </xf>
    <xf numFmtId="44" fontId="0" fillId="0" borderId="1" xfId="1" applyFont="1" applyBorder="1"/>
    <xf numFmtId="0" fontId="6" fillId="5" borderId="9" xfId="0" applyNumberFormat="1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0" fontId="18" fillId="5" borderId="5" xfId="0" applyFont="1" applyFill="1" applyBorder="1" applyAlignment="1">
      <alignment horizontal="left" vertical="center"/>
    </xf>
    <xf numFmtId="0" fontId="18" fillId="0" borderId="0" xfId="0" applyFont="1"/>
    <xf numFmtId="0" fontId="19" fillId="2" borderId="1" xfId="0" applyFont="1" applyFill="1" applyBorder="1" applyAlignment="1">
      <alignment horizontal="left" vertical="center" wrapText="1"/>
    </xf>
    <xf numFmtId="14" fontId="0" fillId="0" borderId="0" xfId="0" applyNumberFormat="1"/>
    <xf numFmtId="14" fontId="0" fillId="0" borderId="1" xfId="1" applyNumberFormat="1" applyFont="1" applyBorder="1"/>
  </cellXfs>
  <cellStyles count="3">
    <cellStyle name="Monétaire" xfId="1" builtinId="4"/>
    <cellStyle name="Normal" xfId="0" builtinId="0"/>
    <cellStyle name="Pourcentage" xfId="2" builtinId="5"/>
  </cellStyles>
  <dxfs count="20">
    <dxf>
      <font>
        <b/>
        <i val="0"/>
        <color theme="0"/>
      </font>
      <fill>
        <patternFill>
          <bgColor rgb="FF7896B4"/>
        </patternFill>
      </fill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5" formatCode="_-* #,##0.00\ [$€-40C]_-;\-* #,##0.00\ [$€-40C]_-;_-* &quot;-&quot;??\ [$€-40C]_-;_-@_-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9" formatCode="dd/mm/yyyy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4" tint="0.79998168889431442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7896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B3D4C7-2A94-47D1-A5F1-63BD1279152E}" name="Contrats" displayName="Contrats" ref="A1:K7" totalsRowShown="0" headerRowDxfId="17" dataDxfId="15" headerRowBorderDxfId="16" tableBorderDxfId="14">
  <autoFilter ref="A1:K7" xr:uid="{605D8E5F-A3E5-4A95-BEA0-DD8632DB63CA}"/>
  <tableColumns count="11">
    <tableColumn id="1" xr3:uid="{FB05CC79-AE19-43D9-A8A8-92AB8BBD64A0}" name="Dénomination contrat" dataDxfId="13" dataCellStyle="Monétaire"/>
    <tableColumn id="2" xr3:uid="{E188C4CD-8796-4831-A055-78C3C92DE96C}" name="Date Signature" dataDxfId="12"/>
    <tableColumn id="3" xr3:uid="{1992445A-1BEC-4FF5-83B4-9492B102199B}" name="Tiers" dataDxfId="11"/>
    <tableColumn id="4" xr3:uid="{A793074D-7889-43D9-94D8-F62531B096FE}" name="Compte" dataDxfId="10"/>
    <tableColumn id="5" xr3:uid="{DEE197CD-1D98-42A6-A308-138CA6BB2433}" name="Débit_x000a_Crédit" dataDxfId="9"/>
    <tableColumn id="6" xr3:uid="{34F65A14-513C-47D2-8FAE-CA0101FB5D90}" name="Montant HT" dataDxfId="8"/>
    <tableColumn id="7" xr3:uid="{9862F4BF-25B8-4DDB-BEC4-4620FC43FE15}" name="Taux de TVA" dataDxfId="7" dataCellStyle="Pourcentage"/>
    <tableColumn id="8" xr3:uid="{EAF80B57-4C34-40AB-8927-8D4029226B10}" name="Date première échéance" dataDxfId="6"/>
    <tableColumn id="9" xr3:uid="{DD648FF3-6EF2-4BB8-835C-7E97FD8C5C69}" name="Date Dernière échéance" dataDxfId="5"/>
    <tableColumn id="10" xr3:uid="{8715CC30-9304-4053-A21F-73D94A80772B}" name="Fréquence des échéances" dataDxfId="4"/>
    <tableColumn id="11" xr3:uid="{AF6C75AE-206D-4879-A18B-F6643F42D80F}" name="Nombre d'échéance" dataDxfId="3">
      <calculatedColumnFormula>IF(I2="",1000,ROUNDUP((I2-H2)/VLOOKUP(J2,Périodicité,3,FALSE),0))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FB1CF-038D-4909-A954-AABC5FEAE12A}">
  <dimension ref="A1:K7"/>
  <sheetViews>
    <sheetView showGridLines="0" workbookViewId="0">
      <selection activeCell="A7" sqref="A7"/>
    </sheetView>
  </sheetViews>
  <sheetFormatPr baseColWidth="10" defaultRowHeight="15" x14ac:dyDescent="0.25"/>
  <cols>
    <col min="1" max="1" width="20.42578125" customWidth="1"/>
    <col min="2" max="2" width="14.7109375" customWidth="1"/>
    <col min="3" max="4" width="24.28515625" customWidth="1"/>
    <col min="6" max="6" width="12.42578125" customWidth="1"/>
    <col min="7" max="7" width="12.7109375" customWidth="1"/>
    <col min="8" max="8" width="22.42578125" customWidth="1"/>
    <col min="9" max="9" width="22" customWidth="1"/>
    <col min="10" max="10" width="23" customWidth="1"/>
    <col min="11" max="11" width="16.5703125" customWidth="1"/>
  </cols>
  <sheetData>
    <row r="1" spans="1:11" ht="25.5" x14ac:dyDescent="0.25">
      <c r="A1" s="36" t="s">
        <v>0</v>
      </c>
      <c r="B1" s="13" t="s">
        <v>18</v>
      </c>
      <c r="C1" s="37" t="s">
        <v>1</v>
      </c>
      <c r="D1" s="37" t="s">
        <v>2</v>
      </c>
      <c r="E1" s="13" t="s">
        <v>3</v>
      </c>
      <c r="F1" s="13" t="s">
        <v>8</v>
      </c>
      <c r="G1" s="13" t="s">
        <v>4</v>
      </c>
      <c r="H1" s="13" t="s">
        <v>5</v>
      </c>
      <c r="I1" s="13" t="s">
        <v>19</v>
      </c>
      <c r="J1" s="13" t="s">
        <v>6</v>
      </c>
      <c r="K1" s="38" t="s">
        <v>7</v>
      </c>
    </row>
    <row r="2" spans="1:11" x14ac:dyDescent="0.25">
      <c r="A2" s="34" t="s">
        <v>9</v>
      </c>
      <c r="B2" s="6"/>
      <c r="C2" s="1" t="s">
        <v>10</v>
      </c>
      <c r="D2" s="1" t="s">
        <v>11</v>
      </c>
      <c r="E2" s="3" t="s">
        <v>12</v>
      </c>
      <c r="F2" s="2">
        <v>4.2</v>
      </c>
      <c r="G2" s="4">
        <v>0.2</v>
      </c>
      <c r="H2" s="5">
        <v>44044</v>
      </c>
      <c r="I2" s="5">
        <v>44441</v>
      </c>
      <c r="J2" s="5" t="s">
        <v>13</v>
      </c>
      <c r="K2" s="35">
        <f t="shared" ref="K2:K7" si="0">IF(I2="",1000,ROUNDUP((I2-H2)/VLOOKUP(J2,Périodicité,3,FALSE),0))</f>
        <v>14</v>
      </c>
    </row>
    <row r="3" spans="1:11" x14ac:dyDescent="0.25">
      <c r="A3" s="34" t="s">
        <v>14</v>
      </c>
      <c r="B3" s="6"/>
      <c r="C3" s="1" t="s">
        <v>15</v>
      </c>
      <c r="D3" s="1" t="s">
        <v>16</v>
      </c>
      <c r="E3" s="3" t="s">
        <v>12</v>
      </c>
      <c r="F3" s="2">
        <v>2</v>
      </c>
      <c r="G3" s="4">
        <v>0.2</v>
      </c>
      <c r="H3" s="5">
        <v>44045</v>
      </c>
      <c r="I3" s="5">
        <v>44410</v>
      </c>
      <c r="J3" s="5" t="s">
        <v>17</v>
      </c>
      <c r="K3" s="35">
        <f t="shared" si="0"/>
        <v>2</v>
      </c>
    </row>
    <row r="4" spans="1:11" x14ac:dyDescent="0.25">
      <c r="A4" s="34"/>
      <c r="B4" s="6"/>
      <c r="C4" s="1"/>
      <c r="D4" s="1"/>
      <c r="E4" s="3"/>
      <c r="F4" s="2"/>
      <c r="G4" s="4"/>
      <c r="H4" s="5"/>
      <c r="I4" s="5"/>
      <c r="J4" s="5"/>
      <c r="K4" s="35">
        <f t="shared" si="0"/>
        <v>1000</v>
      </c>
    </row>
    <row r="5" spans="1:11" x14ac:dyDescent="0.25">
      <c r="A5" s="34"/>
      <c r="B5" s="6"/>
      <c r="C5" s="1"/>
      <c r="D5" s="1"/>
      <c r="E5" s="3"/>
      <c r="F5" s="2"/>
      <c r="G5" s="4"/>
      <c r="H5" s="5"/>
      <c r="I5" s="5"/>
      <c r="J5" s="5"/>
      <c r="K5" s="35">
        <f t="shared" si="0"/>
        <v>1000</v>
      </c>
    </row>
    <row r="6" spans="1:11" x14ac:dyDescent="0.25">
      <c r="A6" s="34"/>
      <c r="B6" s="6"/>
      <c r="C6" s="1"/>
      <c r="D6" s="1"/>
      <c r="E6" s="3"/>
      <c r="F6" s="2"/>
      <c r="G6" s="4"/>
      <c r="H6" s="5"/>
      <c r="I6" s="5"/>
      <c r="J6" s="5"/>
      <c r="K6" s="35">
        <f t="shared" si="0"/>
        <v>1000</v>
      </c>
    </row>
    <row r="7" spans="1:11" x14ac:dyDescent="0.25">
      <c r="A7" s="34"/>
      <c r="B7" s="39"/>
      <c r="C7" s="40"/>
      <c r="D7" s="40"/>
      <c r="E7" s="41"/>
      <c r="F7" s="42"/>
      <c r="G7" s="43"/>
      <c r="H7" s="44"/>
      <c r="I7" s="44"/>
      <c r="J7" s="44"/>
      <c r="K7" s="46">
        <f t="shared" si="0"/>
        <v>1000</v>
      </c>
    </row>
  </sheetData>
  <conditionalFormatting sqref="H2:J2">
    <cfRule type="expression" dxfId="19" priority="2">
      <formula>AND(NETWORKDAYS.INTL($H2,$H2,WeekEnd,Fériés)=0,#REF!=0)</formula>
    </cfRule>
  </conditionalFormatting>
  <conditionalFormatting sqref="H3:J6">
    <cfRule type="expression" dxfId="18" priority="1">
      <formula>AND(NETWORKDAYS.INTL($H3,$H3,WeekEnd,Fériés)=0,#REF!=0)</formula>
    </cfRule>
  </conditionalFormatting>
  <dataValidations count="5">
    <dataValidation type="list" allowBlank="1" showInputMessage="1" showErrorMessage="1" sqref="J2:J7" xr:uid="{11BEDBA3-8A3F-4A6A-9C08-6EB058605FFD}">
      <formula1>P</formula1>
    </dataValidation>
    <dataValidation type="list" allowBlank="1" showInputMessage="1" showErrorMessage="1" sqref="E2:E3" xr:uid="{971BD29F-EBDF-47D5-9CC3-A5472A5C9D11}">
      <formula1>"Débit,Crédit"</formula1>
    </dataValidation>
    <dataValidation type="list" allowBlank="1" showInputMessage="1" showErrorMessage="1" sqref="C2:C7" xr:uid="{0D07FCAB-0E77-4948-A6B0-61ABB3658D93}">
      <formula1>Tiers</formula1>
    </dataValidation>
    <dataValidation type="list" allowBlank="1" showInputMessage="1" showErrorMessage="1" sqref="D2:E3" xr:uid="{19856B09-5A1B-4F80-815F-06927CABFBF1}">
      <formula1>Compte</formula1>
    </dataValidation>
    <dataValidation type="list" allowBlank="1" showInputMessage="1" showErrorMessage="1" sqref="G2:G7" xr:uid="{883615E8-A5B4-43B6-9113-0DCF7CA25398}">
      <formula1>Taux_de_TVA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A4B53-089A-4EC8-B422-367B165A5B18}">
  <dimension ref="A1:IQ42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3.5703125" customWidth="1"/>
    <col min="9" max="9" width="10.42578125" customWidth="1"/>
  </cols>
  <sheetData>
    <row r="1" spans="1:251" s="49" customFormat="1" ht="25.5" x14ac:dyDescent="0.4">
      <c r="A1" s="50" t="s">
        <v>0</v>
      </c>
      <c r="B1" s="47" t="str">
        <f t="array" ref="B1:IQ1">IF(Déno_Contrat="","",Déno_Contrat)</f>
        <v>Pack-Office</v>
      </c>
      <c r="C1" s="48" t="str">
        <v>Site_Web</v>
      </c>
      <c r="D1" s="48" t="str">
        <v/>
      </c>
      <c r="E1" s="48" t="str">
        <v/>
      </c>
      <c r="F1" s="48" t="str">
        <v/>
      </c>
      <c r="G1" s="49" t="str">
        <v/>
      </c>
      <c r="H1" s="49" t="str">
        <v/>
      </c>
      <c r="I1" s="49" t="str">
        <v/>
      </c>
      <c r="J1" s="49" t="str">
        <v/>
      </c>
      <c r="K1" s="49" t="str">
        <v/>
      </c>
      <c r="L1" s="49" t="str">
        <v/>
      </c>
      <c r="M1" s="49" t="str">
        <v/>
      </c>
      <c r="N1" s="49" t="str">
        <v/>
      </c>
      <c r="O1" s="49" t="str">
        <v/>
      </c>
      <c r="P1" s="49" t="str">
        <v/>
      </c>
      <c r="Q1" s="49" t="str">
        <v/>
      </c>
      <c r="R1" s="49" t="str">
        <v/>
      </c>
      <c r="S1" s="49" t="str">
        <v/>
      </c>
      <c r="T1" s="49" t="str">
        <v/>
      </c>
      <c r="U1" s="49" t="str">
        <v/>
      </c>
      <c r="V1" s="49" t="str">
        <v/>
      </c>
      <c r="W1" s="49" t="str">
        <v/>
      </c>
      <c r="X1" s="49" t="str">
        <v/>
      </c>
      <c r="Y1" s="49" t="str">
        <v/>
      </c>
      <c r="Z1" s="49" t="str">
        <v/>
      </c>
      <c r="AA1" s="49" t="str">
        <v/>
      </c>
      <c r="AB1" s="49" t="str">
        <v/>
      </c>
      <c r="AC1" s="49" t="str">
        <v/>
      </c>
      <c r="AD1" s="49" t="str">
        <v/>
      </c>
      <c r="AE1" s="49" t="str">
        <v/>
      </c>
      <c r="AF1" s="49" t="str">
        <v/>
      </c>
      <c r="AG1" s="49" t="str">
        <v/>
      </c>
      <c r="AH1" s="49" t="str">
        <v/>
      </c>
      <c r="AI1" s="49" t="str">
        <v/>
      </c>
      <c r="AJ1" s="49" t="str">
        <v/>
      </c>
      <c r="AK1" s="49" t="str">
        <v/>
      </c>
      <c r="AL1" s="49" t="str">
        <v/>
      </c>
      <c r="AM1" s="49" t="str">
        <v/>
      </c>
      <c r="AN1" s="49" t="str">
        <v/>
      </c>
      <c r="AO1" s="49" t="str">
        <v/>
      </c>
      <c r="AP1" s="49" t="str">
        <v/>
      </c>
      <c r="AQ1" s="49" t="str">
        <v/>
      </c>
      <c r="AR1" s="49" t="str">
        <v/>
      </c>
      <c r="AS1" s="49" t="str">
        <v/>
      </c>
      <c r="AT1" s="49" t="str">
        <v/>
      </c>
      <c r="AU1" s="49" t="str">
        <v/>
      </c>
      <c r="AV1" s="49" t="str">
        <v/>
      </c>
      <c r="AW1" s="49" t="str">
        <v/>
      </c>
      <c r="AX1" s="49" t="str">
        <v/>
      </c>
      <c r="AY1" s="49" t="str">
        <v/>
      </c>
      <c r="AZ1" s="49" t="str">
        <v/>
      </c>
      <c r="BA1" s="49" t="str">
        <v/>
      </c>
      <c r="BB1" s="49" t="str">
        <v/>
      </c>
      <c r="BC1" s="49" t="str">
        <v/>
      </c>
      <c r="BD1" s="49" t="str">
        <v/>
      </c>
      <c r="BE1" s="49" t="str">
        <v/>
      </c>
      <c r="BF1" s="49" t="str">
        <v/>
      </c>
      <c r="BG1" s="49" t="str">
        <v/>
      </c>
      <c r="BH1" s="49" t="str">
        <v/>
      </c>
      <c r="BI1" s="49" t="str">
        <v/>
      </c>
      <c r="BJ1" s="49" t="str">
        <v/>
      </c>
      <c r="BK1" s="49" t="str">
        <v/>
      </c>
      <c r="BL1" s="49" t="str">
        <v/>
      </c>
      <c r="BM1" s="49" t="str">
        <v/>
      </c>
      <c r="BN1" s="49" t="str">
        <v/>
      </c>
      <c r="BO1" s="49" t="str">
        <v/>
      </c>
      <c r="BP1" s="49" t="str">
        <v/>
      </c>
      <c r="BQ1" s="49" t="str">
        <v/>
      </c>
      <c r="BR1" s="49" t="str">
        <v/>
      </c>
      <c r="BS1" s="49" t="str">
        <v/>
      </c>
      <c r="BT1" s="49" t="str">
        <v/>
      </c>
      <c r="BU1" s="49" t="str">
        <v/>
      </c>
      <c r="BV1" s="49" t="str">
        <v/>
      </c>
      <c r="BW1" s="49" t="str">
        <v/>
      </c>
      <c r="BX1" s="49" t="str">
        <v/>
      </c>
      <c r="BY1" s="49" t="str">
        <v/>
      </c>
      <c r="BZ1" s="49" t="str">
        <v/>
      </c>
      <c r="CA1" s="49" t="str">
        <v/>
      </c>
      <c r="CB1" s="49" t="str">
        <v/>
      </c>
      <c r="CC1" s="49" t="str">
        <v/>
      </c>
      <c r="CD1" s="49" t="str">
        <v/>
      </c>
      <c r="CE1" s="49" t="str">
        <v/>
      </c>
      <c r="CF1" s="49" t="str">
        <v/>
      </c>
      <c r="CG1" s="49" t="str">
        <v/>
      </c>
      <c r="CH1" s="49" t="str">
        <v/>
      </c>
      <c r="CI1" s="49" t="str">
        <v/>
      </c>
      <c r="CJ1" s="49" t="str">
        <v/>
      </c>
      <c r="CK1" s="49" t="str">
        <v/>
      </c>
      <c r="CL1" s="49" t="str">
        <v/>
      </c>
      <c r="CM1" s="49" t="str">
        <v/>
      </c>
      <c r="CN1" s="49" t="str">
        <v/>
      </c>
      <c r="CO1" s="49" t="str">
        <v/>
      </c>
      <c r="CP1" s="49" t="str">
        <v/>
      </c>
      <c r="CQ1" s="49" t="str">
        <v/>
      </c>
      <c r="CR1" s="49" t="str">
        <v/>
      </c>
      <c r="CS1" s="49" t="str">
        <v/>
      </c>
      <c r="CT1" s="49" t="str">
        <v/>
      </c>
      <c r="CU1" s="49" t="str">
        <v/>
      </c>
      <c r="CV1" s="49" t="str">
        <v/>
      </c>
      <c r="CW1" s="49" t="str">
        <v/>
      </c>
      <c r="CX1" s="49" t="str">
        <v/>
      </c>
      <c r="CY1" s="49" t="str">
        <v/>
      </c>
      <c r="CZ1" s="49" t="str">
        <v/>
      </c>
      <c r="DA1" s="49" t="str">
        <v/>
      </c>
      <c r="DB1" s="49" t="str">
        <v/>
      </c>
      <c r="DC1" s="49" t="str">
        <v/>
      </c>
      <c r="DD1" s="49" t="str">
        <v/>
      </c>
      <c r="DE1" s="49" t="str">
        <v/>
      </c>
      <c r="DF1" s="49" t="str">
        <v/>
      </c>
      <c r="DG1" s="49" t="str">
        <v/>
      </c>
      <c r="DH1" s="49" t="str">
        <v/>
      </c>
      <c r="DI1" s="49" t="str">
        <v/>
      </c>
      <c r="DJ1" s="49" t="str">
        <v/>
      </c>
      <c r="DK1" s="49" t="str">
        <v/>
      </c>
      <c r="DL1" s="49" t="str">
        <v/>
      </c>
      <c r="DM1" s="49" t="str">
        <v/>
      </c>
      <c r="DN1" s="49" t="str">
        <v/>
      </c>
      <c r="DO1" s="49" t="str">
        <v/>
      </c>
      <c r="DP1" s="49" t="str">
        <v/>
      </c>
      <c r="DQ1" s="49" t="str">
        <v/>
      </c>
      <c r="DR1" s="49" t="str">
        <v/>
      </c>
      <c r="DS1" s="49" t="str">
        <v/>
      </c>
      <c r="DT1" s="49" t="str">
        <v/>
      </c>
      <c r="DU1" s="49" t="str">
        <v/>
      </c>
      <c r="DV1" s="49" t="str">
        <v/>
      </c>
      <c r="DW1" s="49" t="str">
        <v/>
      </c>
      <c r="DX1" s="49" t="str">
        <v/>
      </c>
      <c r="DY1" s="49" t="str">
        <v/>
      </c>
      <c r="DZ1" s="49" t="str">
        <v/>
      </c>
      <c r="EA1" s="49" t="str">
        <v/>
      </c>
      <c r="EB1" s="49" t="str">
        <v/>
      </c>
      <c r="EC1" s="49" t="str">
        <v/>
      </c>
      <c r="ED1" s="49" t="str">
        <v/>
      </c>
      <c r="EE1" s="49" t="str">
        <v/>
      </c>
      <c r="EF1" s="49" t="str">
        <v/>
      </c>
      <c r="EG1" s="49" t="str">
        <v/>
      </c>
      <c r="EH1" s="49" t="str">
        <v/>
      </c>
      <c r="EI1" s="49" t="str">
        <v/>
      </c>
      <c r="EJ1" s="49" t="str">
        <v/>
      </c>
      <c r="EK1" s="49" t="str">
        <v/>
      </c>
      <c r="EL1" s="49" t="str">
        <v/>
      </c>
      <c r="EM1" s="49" t="str">
        <v/>
      </c>
      <c r="EN1" s="49" t="str">
        <v/>
      </c>
      <c r="EO1" s="49" t="str">
        <v/>
      </c>
      <c r="EP1" s="49" t="str">
        <v/>
      </c>
      <c r="EQ1" s="49" t="str">
        <v/>
      </c>
      <c r="ER1" s="49" t="str">
        <v/>
      </c>
      <c r="ES1" s="49" t="str">
        <v/>
      </c>
      <c r="ET1" s="49" t="str">
        <v/>
      </c>
      <c r="EU1" s="49" t="str">
        <v/>
      </c>
      <c r="EV1" s="49" t="str">
        <v/>
      </c>
      <c r="EW1" s="49" t="str">
        <v/>
      </c>
      <c r="EX1" s="49" t="str">
        <v/>
      </c>
      <c r="EY1" s="49" t="str">
        <v/>
      </c>
      <c r="EZ1" s="49" t="str">
        <v/>
      </c>
      <c r="FA1" s="49" t="str">
        <v/>
      </c>
      <c r="FB1" s="49" t="str">
        <v/>
      </c>
      <c r="FC1" s="49" t="str">
        <v/>
      </c>
      <c r="FD1" s="49" t="str">
        <v/>
      </c>
      <c r="FE1" s="49" t="str">
        <v/>
      </c>
      <c r="FF1" s="49" t="str">
        <v/>
      </c>
      <c r="FG1" s="49" t="str">
        <v/>
      </c>
      <c r="FH1" s="49" t="str">
        <v/>
      </c>
      <c r="FI1" s="49" t="str">
        <v/>
      </c>
      <c r="FJ1" s="49" t="str">
        <v/>
      </c>
      <c r="FK1" s="49" t="str">
        <v/>
      </c>
      <c r="FL1" s="49" t="str">
        <v/>
      </c>
      <c r="FM1" s="49" t="str">
        <v/>
      </c>
      <c r="FN1" s="49" t="str">
        <v/>
      </c>
      <c r="FO1" s="49" t="str">
        <v/>
      </c>
      <c r="FP1" s="49" t="str">
        <v/>
      </c>
      <c r="FQ1" s="49" t="str">
        <v/>
      </c>
      <c r="FR1" s="49" t="str">
        <v/>
      </c>
      <c r="FS1" s="49" t="str">
        <v/>
      </c>
      <c r="FT1" s="49" t="str">
        <v/>
      </c>
      <c r="FU1" s="49" t="str">
        <v/>
      </c>
      <c r="FV1" s="49" t="str">
        <v/>
      </c>
      <c r="FW1" s="49" t="str">
        <v/>
      </c>
      <c r="FX1" s="49" t="str">
        <v/>
      </c>
      <c r="FY1" s="49" t="str">
        <v/>
      </c>
      <c r="FZ1" s="49" t="str">
        <v/>
      </c>
      <c r="GA1" s="49" t="str">
        <v/>
      </c>
      <c r="GB1" s="49" t="str">
        <v/>
      </c>
      <c r="GC1" s="49" t="str">
        <v/>
      </c>
      <c r="GD1" s="49" t="str">
        <v/>
      </c>
      <c r="GE1" s="49" t="str">
        <v/>
      </c>
      <c r="GF1" s="49" t="str">
        <v/>
      </c>
      <c r="GG1" s="49" t="str">
        <v/>
      </c>
      <c r="GH1" s="49" t="str">
        <v/>
      </c>
      <c r="GI1" s="49" t="str">
        <v/>
      </c>
      <c r="GJ1" s="49" t="str">
        <v/>
      </c>
      <c r="GK1" s="49" t="str">
        <v/>
      </c>
      <c r="GL1" s="49" t="str">
        <v/>
      </c>
      <c r="GM1" s="49" t="str">
        <v/>
      </c>
      <c r="GN1" s="49" t="str">
        <v/>
      </c>
      <c r="GO1" s="49" t="str">
        <v/>
      </c>
      <c r="GP1" s="49" t="str">
        <v/>
      </c>
      <c r="GQ1" s="49" t="str">
        <v/>
      </c>
      <c r="GR1" s="49" t="str">
        <v/>
      </c>
      <c r="GS1" s="49" t="str">
        <v/>
      </c>
      <c r="GT1" s="49" t="str">
        <v/>
      </c>
      <c r="GU1" s="49" t="str">
        <v/>
      </c>
      <c r="GV1" s="49" t="str">
        <v/>
      </c>
      <c r="GW1" s="49" t="str">
        <v/>
      </c>
      <c r="GX1" s="49" t="str">
        <v/>
      </c>
      <c r="GY1" s="49" t="str">
        <v/>
      </c>
      <c r="GZ1" s="49" t="str">
        <v/>
      </c>
      <c r="HA1" s="49" t="str">
        <v/>
      </c>
      <c r="HB1" s="49" t="str">
        <v/>
      </c>
      <c r="HC1" s="49" t="str">
        <v/>
      </c>
      <c r="HD1" s="49" t="str">
        <v/>
      </c>
      <c r="HE1" s="49" t="str">
        <v/>
      </c>
      <c r="HF1" s="49" t="str">
        <v/>
      </c>
      <c r="HG1" s="49" t="str">
        <v/>
      </c>
      <c r="HH1" s="49" t="str">
        <v/>
      </c>
      <c r="HI1" s="49" t="str">
        <v/>
      </c>
      <c r="HJ1" s="49" t="str">
        <v/>
      </c>
      <c r="HK1" s="49" t="str">
        <v/>
      </c>
      <c r="HL1" s="49" t="str">
        <v/>
      </c>
      <c r="HM1" s="49" t="str">
        <v/>
      </c>
      <c r="HN1" s="49" t="str">
        <v/>
      </c>
      <c r="HO1" s="49" t="str">
        <v/>
      </c>
      <c r="HP1" s="49" t="str">
        <v/>
      </c>
      <c r="HQ1" s="49" t="str">
        <v/>
      </c>
      <c r="HR1" s="49" t="str">
        <v/>
      </c>
      <c r="HS1" s="49" t="str">
        <v/>
      </c>
      <c r="HT1" s="49" t="str">
        <v/>
      </c>
      <c r="HU1" s="49" t="str">
        <v/>
      </c>
      <c r="HV1" s="49" t="str">
        <v/>
      </c>
      <c r="HW1" s="49" t="str">
        <v/>
      </c>
      <c r="HX1" s="49" t="str">
        <v/>
      </c>
      <c r="HY1" s="49" t="str">
        <v/>
      </c>
      <c r="HZ1" s="49" t="str">
        <v/>
      </c>
      <c r="IA1" s="49" t="str">
        <v/>
      </c>
      <c r="IB1" s="49" t="str">
        <v/>
      </c>
      <c r="IC1" s="49" t="str">
        <v/>
      </c>
      <c r="ID1" s="49" t="str">
        <v/>
      </c>
      <c r="IE1" s="49" t="str">
        <v/>
      </c>
      <c r="IF1" s="49" t="str">
        <v/>
      </c>
      <c r="IG1" s="49" t="str">
        <v/>
      </c>
      <c r="IH1" s="49" t="str">
        <v/>
      </c>
      <c r="II1" s="49" t="str">
        <v/>
      </c>
      <c r="IJ1" s="49" t="str">
        <v/>
      </c>
      <c r="IK1" s="49" t="str">
        <v/>
      </c>
      <c r="IL1" s="49" t="str">
        <v/>
      </c>
      <c r="IM1" s="49" t="str">
        <v/>
      </c>
      <c r="IN1" s="49" t="str">
        <v/>
      </c>
      <c r="IO1" s="49" t="str">
        <v/>
      </c>
      <c r="IP1" s="49" t="e">
        <v>#N/A</v>
      </c>
      <c r="IQ1" s="49" t="e">
        <v>#N/A</v>
      </c>
    </row>
    <row r="2" spans="1:251" x14ac:dyDescent="0.25">
      <c r="A2" s="33">
        <v>44044</v>
      </c>
      <c r="B2" s="45" cm="1">
        <f t="array" ref="B2">+IF(OR(Fréquence=PM),IF(Date_Début_C=$A2,montant,IF(Prochaine_Ech=$A2,montant,"")),montant*NB_Echéances_mois)</f>
        <v>5.04</v>
      </c>
      <c r="C2" s="45" cm="1">
        <f t="array" ref="C2">+IF(OR(Fréquence=PM),IF(Date_Début_C=$A2,montant,IF(Prochaine_Ech=$A2,montant,"")),montant*NB_Echéances_mois)</f>
        <v>2.4</v>
      </c>
      <c r="D2" s="52"/>
      <c r="E2" s="45"/>
      <c r="F2" s="51"/>
      <c r="G2" s="51"/>
    </row>
    <row r="3" spans="1:251" x14ac:dyDescent="0.25">
      <c r="A3" s="33">
        <v>44075</v>
      </c>
      <c r="B3" s="45" t="str" cm="1">
        <f t="array" aca="1" ref="B3" ca="1">+IF(OR(Fréquence=PM),IF(Date_Début_C=$A3,montant,IF(Prochaine_Ech=$A3,montant,"")),montant*NB_Echéances_mois)</f>
        <v/>
      </c>
      <c r="C3" s="45" t="str" cm="1">
        <f t="array" aca="1" ref="C3" ca="1">+IF(OR(Fréquence=PM),IF(Date_Début_C=$A3,montant,IF(Prochaine_Ech=$A3,montant,"")),montant*NB_Echéances_mois)</f>
        <v/>
      </c>
      <c r="D3" s="45"/>
      <c r="E3" s="45"/>
      <c r="F3" s="51"/>
      <c r="G3" s="17"/>
    </row>
    <row r="4" spans="1:251" x14ac:dyDescent="0.25">
      <c r="A4" s="33">
        <v>44105</v>
      </c>
      <c r="B4" s="45" t="str" cm="1">
        <f t="array" aca="1" ref="B4" ca="1">+IF(OR(Fréquence=PM),IF(Date_Début_C=$A4,montant,IF(Prochaine_Ech=$A4,montant,"")),montant*NB_Echéances_mois)</f>
        <v/>
      </c>
      <c r="C4" s="45" t="str" cm="1">
        <f t="array" aca="1" ref="C4" ca="1">+IF(OR(Fréquence=PM),IF(Date_Début_C=$A4,montant,IF(Prochaine_Ech=$A4,montant,"")),montant*NB_Echéances_mois)</f>
        <v/>
      </c>
      <c r="D4" s="45"/>
      <c r="E4" s="45"/>
      <c r="F4" s="51"/>
    </row>
    <row r="5" spans="1:251" x14ac:dyDescent="0.25">
      <c r="A5" s="33">
        <v>44136</v>
      </c>
      <c r="B5" s="45" t="str" cm="1">
        <f t="array" aca="1" ref="B5" ca="1">+IF(OR(Fréquence=PM),IF(Date_Début_C=$A5,montant,IF(Prochaine_Ech=$A5,montant,"")),montant*NB_Echéances_mois)</f>
        <v/>
      </c>
      <c r="C5" s="45" t="str" cm="1">
        <f t="array" aca="1" ref="C5" ca="1">+IF(OR(Fréquence=PM),IF(Date_Début_C=$A5,montant,IF(Prochaine_Ech=$A5,montant,"")),montant*NB_Echéances_mois)</f>
        <v/>
      </c>
      <c r="D5" s="45"/>
      <c r="E5" s="45"/>
      <c r="F5" s="51"/>
    </row>
    <row r="6" spans="1:251" x14ac:dyDescent="0.25">
      <c r="A6" s="33">
        <v>44166</v>
      </c>
      <c r="B6" s="45" t="str" cm="1">
        <f t="array" aca="1" ref="B6" ca="1">+IF(OR(Fréquence=PM),IF(Date_Début_C=$A6,montant,IF(Prochaine_Ech=$A6,montant,"")),montant*NB_Echéances_mois)</f>
        <v/>
      </c>
      <c r="C6" s="45" t="str" cm="1">
        <f t="array" aca="1" ref="C6" ca="1">+IF(OR(Fréquence=PM),IF(Date_Début_C=$A6,montant,IF(Prochaine_Ech=$A6,montant,"")),montant*NB_Echéances_mois)</f>
        <v/>
      </c>
      <c r="D6" s="45"/>
      <c r="E6" s="45"/>
      <c r="F6" s="51"/>
    </row>
    <row r="7" spans="1:251" x14ac:dyDescent="0.25">
      <c r="A7" s="33">
        <v>44197</v>
      </c>
      <c r="B7" s="45" cm="1">
        <f t="array" aca="1" ref="B7" ca="1">+IF(OR(Fréquence=PM),IF(Date_Début_C=$A7,montant,IF(Prochaine_Ech=$A7,montant,"")),montant*NB_Echéances_mois)</f>
        <v>5.04</v>
      </c>
      <c r="C7" s="45" t="str" cm="1">
        <f t="array" aca="1" ref="C7" ca="1">+IF(OR(Fréquence=PM),IF(Date_Début_C=$A7,montant,IF(Prochaine_Ech=$A7,montant,"")),montant*NB_Echéances_mois)</f>
        <v/>
      </c>
      <c r="D7" s="45"/>
      <c r="E7" s="45"/>
      <c r="F7" s="51"/>
    </row>
    <row r="8" spans="1:251" x14ac:dyDescent="0.25">
      <c r="A8" s="33">
        <v>44228</v>
      </c>
      <c r="B8" s="45" t="str" cm="1">
        <f t="array" aca="1" ref="B8" ca="1">+IF(OR(Fréquence=PM),IF(Date_Début_C=$A8,montant,IF(Prochaine_Ech=$A8,montant,"")),montant*NB_Echéances_mois)</f>
        <v/>
      </c>
      <c r="C8" s="45" t="str" cm="1">
        <f t="array" aca="1" ref="C8" ca="1">+IF(OR(Fréquence=PM),IF(Date_Début_C=$A8,montant,IF(Prochaine_Ech=$A8,montant,"")),montant*NB_Echéances_mois)</f>
        <v/>
      </c>
      <c r="D8" s="45"/>
      <c r="E8" s="45"/>
      <c r="F8" s="51"/>
    </row>
    <row r="9" spans="1:251" x14ac:dyDescent="0.25">
      <c r="A9" s="33">
        <v>44256</v>
      </c>
      <c r="B9" s="45" t="str" cm="1">
        <f t="array" aca="1" ref="B9" ca="1">+IF(OR(Fréquence=PM),IF(Date_Début_C=$A9,montant,IF(Prochaine_Ech=$A9,montant,"")),montant*NB_Echéances_mois)</f>
        <v/>
      </c>
      <c r="C9" s="45" t="str" cm="1">
        <f t="array" aca="1" ref="C9" ca="1">+IF(OR(Fréquence=PM),IF(Date_Début_C=$A9,montant,IF(Prochaine_Ech=$A9,montant,"")),montant*NB_Echéances_mois)</f>
        <v/>
      </c>
      <c r="D9" s="45"/>
      <c r="E9" s="45"/>
      <c r="F9" s="51"/>
    </row>
    <row r="10" spans="1:251" x14ac:dyDescent="0.25">
      <c r="A10" s="33">
        <v>44287</v>
      </c>
      <c r="B10" s="45" t="str" cm="1">
        <f t="array" aca="1" ref="B10" ca="1">+IF(OR(Fréquence=PM),IF(Date_Début_C=$A10,montant,IF(Prochaine_Ech=$A10,montant,"")),montant*NB_Echéances_mois)</f>
        <v/>
      </c>
      <c r="C10" s="45" t="str" cm="1">
        <f t="array" aca="1" ref="C10" ca="1">+IF(OR(Fréquence=PM),IF(Date_Début_C=$A10,montant,IF(Prochaine_Ech=$A10,montant,"")),montant*NB_Echéances_mois)</f>
        <v/>
      </c>
      <c r="D10" s="45"/>
      <c r="E10" s="45"/>
      <c r="F10" s="51"/>
    </row>
    <row r="11" spans="1:251" x14ac:dyDescent="0.25">
      <c r="A11" s="33">
        <v>44317</v>
      </c>
      <c r="B11" s="45" t="str" cm="1">
        <f t="array" aca="1" ref="B11" ca="1">+IF(OR(Fréquence=PM),IF(Date_Début_C=$A11,montant,IF(Prochaine_Ech=$A11,montant,"")),montant*NB_Echéances_mois)</f>
        <v/>
      </c>
      <c r="C11" s="45" t="str" cm="1">
        <f t="array" aca="1" ref="C11" ca="1">+IF(OR(Fréquence=PM),IF(Date_Début_C=$A11,montant,IF(Prochaine_Ech=$A11,montant,"")),montant*NB_Echéances_mois)</f>
        <v/>
      </c>
      <c r="D11" s="45"/>
      <c r="E11" s="45"/>
      <c r="F11" s="51"/>
    </row>
    <row r="12" spans="1:251" x14ac:dyDescent="0.25">
      <c r="A12" s="33">
        <v>44348</v>
      </c>
      <c r="B12" s="45" t="str" cm="1">
        <f t="array" aca="1" ref="B12" ca="1">+IF(OR(Fréquence=PM),IF(Date_Début_C=$A12,montant,IF(Prochaine_Ech=$A12,montant,"")),montant*NB_Echéances_mois)</f>
        <v/>
      </c>
      <c r="C12" s="45" t="str" cm="1">
        <f t="array" aca="1" ref="C12" ca="1">+IF(OR(Fréquence=PM),IF(Date_Début_C=$A12,montant,IF(Prochaine_Ech=$A12,montant,"")),montant*NB_Echéances_mois)</f>
        <v/>
      </c>
      <c r="D12" s="45"/>
      <c r="E12" s="45"/>
      <c r="F12" s="51"/>
    </row>
    <row r="13" spans="1:251" x14ac:dyDescent="0.25">
      <c r="A13" s="33">
        <v>44378</v>
      </c>
      <c r="B13" s="45" t="str" cm="1">
        <f t="array" aca="1" ref="B13" ca="1">+IF(OR(Fréquence=PM),IF(Date_Début_C=$A13,montant,IF(Prochaine_Ech=$A13,montant,"")),montant*NB_Echéances_mois)</f>
        <v/>
      </c>
      <c r="C13" s="45" t="str" cm="1">
        <f t="array" aca="1" ref="C13" ca="1">+IF(OR(Fréquence=PM),IF(Date_Début_C=$A13,montant,IF(Prochaine_Ech=$A13,montant,"")),montant*NB_Echéances_mois)</f>
        <v/>
      </c>
      <c r="D13" s="45"/>
      <c r="E13" s="45"/>
      <c r="F13" s="51"/>
    </row>
    <row r="14" spans="1:251" x14ac:dyDescent="0.25">
      <c r="A14" s="33">
        <v>44409</v>
      </c>
      <c r="B14" s="45" t="str" cm="1">
        <f t="array" aca="1" ref="B14" ca="1">+IF(OR(Fréquence=PM),IF(Date_Début_C=$A14,montant,IF(Prochaine_Ech=$A14,montant,"")),montant*NB_Echéances_mois)</f>
        <v/>
      </c>
      <c r="C14" s="45" t="str" cm="1">
        <f t="array" aca="1" ref="C14" ca="1">+IF(OR(Fréquence=PM),IF(Date_Début_C=$A14,montant,IF(Prochaine_Ech=$A14,montant,"")),montant*NB_Echéances_mois)</f>
        <v/>
      </c>
      <c r="D14" s="45"/>
      <c r="E14" s="45"/>
      <c r="F14" s="51"/>
    </row>
    <row r="15" spans="1:251" x14ac:dyDescent="0.25">
      <c r="A15" s="33">
        <v>44440</v>
      </c>
      <c r="B15" s="45" t="str" cm="1">
        <f t="array" aca="1" ref="B15" ca="1">+IF(OR(Fréquence=PM),IF(Date_Début_C=$A15,montant,IF(Prochaine_Ech=$A15,montant,"")),montant*NB_Echéances_mois)</f>
        <v/>
      </c>
      <c r="C15" s="45" t="str" cm="1">
        <f t="array" aca="1" ref="C15" ca="1">+IF(OR(Fréquence=PM),IF(Date_Début_C=$A15,montant,IF(Prochaine_Ech=$A15,montant,"")),montant*NB_Echéances_mois)</f>
        <v/>
      </c>
      <c r="D15" s="45"/>
      <c r="E15" s="45"/>
      <c r="F15" s="51"/>
    </row>
    <row r="16" spans="1:251" x14ac:dyDescent="0.25">
      <c r="A16" s="33">
        <v>44470</v>
      </c>
      <c r="B16" s="45" t="str" cm="1">
        <f t="array" aca="1" ref="B16" ca="1">+IF(OR(Fréquence=PM),IF(Date_Début_C=$A16,montant,IF(Prochaine_Ech=$A16,montant,"")),montant*NB_Echéances_mois)</f>
        <v/>
      </c>
      <c r="C16" s="45" t="str" cm="1">
        <f t="array" aca="1" ref="C16" ca="1">+IF(OR(Fréquence=PM),IF(Date_Début_C=$A16,montant,IF(Prochaine_Ech=$A16,montant,"")),montant*NB_Echéances_mois)</f>
        <v/>
      </c>
      <c r="D16" s="45"/>
      <c r="E16" s="45"/>
    </row>
    <row r="17" spans="1:5" x14ac:dyDescent="0.25">
      <c r="A17" s="33">
        <v>44501</v>
      </c>
      <c r="B17" s="45" t="str" cm="1">
        <f t="array" aca="1" ref="B17" ca="1">+IF(OR(Fréquence=PM),IF(Date_Début_C=$A17,montant,IF(Prochaine_Ech=$A17,montant,"")),montant*NB_Echéances_mois)</f>
        <v/>
      </c>
      <c r="C17" s="45" t="str" cm="1">
        <f t="array" aca="1" ref="C17" ca="1">+IF(OR(Fréquence=PM),IF(Date_Début_C=$A17,montant,IF(Prochaine_Ech=$A17,montant,"")),montant*NB_Echéances_mois)</f>
        <v/>
      </c>
      <c r="D17" s="45"/>
      <c r="E17" s="45"/>
    </row>
    <row r="18" spans="1:5" x14ac:dyDescent="0.25">
      <c r="A18" s="33">
        <v>44531</v>
      </c>
      <c r="B18" s="45" t="str" cm="1">
        <f t="array" aca="1" ref="B18" ca="1">+IF(OR(Fréquence=PM),IF(Date_Début_C=$A18,montant,IF(Prochaine_Ech=$A18,montant,"")),montant*NB_Echéances_mois)</f>
        <v/>
      </c>
      <c r="C18" s="45" t="str" cm="1">
        <f t="array" aca="1" ref="C18" ca="1">+IF(OR(Fréquence=PM),IF(Date_Début_C=$A18,montant,IF(Prochaine_Ech=$A18,montant,"")),montant*NB_Echéances_mois)</f>
        <v/>
      </c>
      <c r="D18" s="45"/>
      <c r="E18" s="45"/>
    </row>
    <row r="19" spans="1:5" x14ac:dyDescent="0.25">
      <c r="A19" s="33">
        <v>44562</v>
      </c>
      <c r="B19" s="45" t="str" cm="1">
        <f t="array" aca="1" ref="B19" ca="1">+IF(OR(Fréquence=PM),IF(Date_Début_C=$A19,montant,IF(Prochaine_Ech=$A19,montant,"")),montant*NB_Echéances_mois)</f>
        <v/>
      </c>
      <c r="C19" s="45" t="str" cm="1">
        <f t="array" aca="1" ref="C19" ca="1">+IF(OR(Fréquence=PM),IF(Date_Début_C=$A19,montant,IF(Prochaine_Ech=$A19,montant,"")),montant*NB_Echéances_mois)</f>
        <v/>
      </c>
      <c r="D19" s="45"/>
      <c r="E19" s="45"/>
    </row>
    <row r="20" spans="1:5" x14ac:dyDescent="0.25">
      <c r="A20" s="33">
        <v>44593</v>
      </c>
      <c r="B20" s="45" t="str" cm="1">
        <f t="array" aca="1" ref="B20" ca="1">+IF(OR(Fréquence=PM),IF(Date_Début_C=$A20,montant,IF(Prochaine_Ech=$A20,montant,"")),montant*NB_Echéances_mois)</f>
        <v/>
      </c>
      <c r="C20" s="45" t="str" cm="1">
        <f t="array" aca="1" ref="C20" ca="1">+IF(OR(Fréquence=PM),IF(Date_Début_C=$A20,montant,IF(Prochaine_Ech=$A20,montant,"")),montant*NB_Echéances_mois)</f>
        <v/>
      </c>
      <c r="D20" s="45"/>
      <c r="E20" s="45"/>
    </row>
    <row r="21" spans="1:5" x14ac:dyDescent="0.25">
      <c r="A21" s="33">
        <v>44621</v>
      </c>
      <c r="B21" s="45" t="str" cm="1">
        <f t="array" aca="1" ref="B21" ca="1">+IF(OR(Fréquence=PM),IF(Date_Début_C=$A21,montant,IF(Prochaine_Ech=$A21,montant,"")),montant*NB_Echéances_mois)</f>
        <v/>
      </c>
      <c r="C21" s="45" t="str" cm="1">
        <f t="array" aca="1" ref="C21" ca="1">+IF(OR(Fréquence=PM),IF(Date_Début_C=$A21,montant,IF(Prochaine_Ech=$A21,montant,"")),montant*NB_Echéances_mois)</f>
        <v/>
      </c>
      <c r="D21" s="45"/>
      <c r="E21" s="45"/>
    </row>
    <row r="22" spans="1:5" x14ac:dyDescent="0.25">
      <c r="A22" s="33">
        <v>44652</v>
      </c>
      <c r="B22" s="45" t="str" cm="1">
        <f t="array" aca="1" ref="B22" ca="1">+IF(OR(Fréquence=PM),IF(Date_Début_C=$A22,montant,IF(Prochaine_Ech=$A22,montant,"")),montant*NB_Echéances_mois)</f>
        <v/>
      </c>
      <c r="C22" s="45" t="str" cm="1">
        <f t="array" aca="1" ref="C22" ca="1">+IF(OR(Fréquence=PM),IF(Date_Début_C=$A22,montant,IF(Prochaine_Ech=$A22,montant,"")),montant*NB_Echéances_mois)</f>
        <v/>
      </c>
      <c r="D22" s="45"/>
      <c r="E22" s="45"/>
    </row>
    <row r="23" spans="1:5" x14ac:dyDescent="0.25">
      <c r="A23" s="33">
        <v>44682</v>
      </c>
      <c r="B23" s="45" t="str" cm="1">
        <f t="array" aca="1" ref="B23" ca="1">+IF(OR(Fréquence=PM),IF(Date_Début_C=$A23,montant,IF(Prochaine_Ech=$A23,montant,"")),montant*NB_Echéances_mois)</f>
        <v/>
      </c>
      <c r="C23" s="45" t="str" cm="1">
        <f t="array" aca="1" ref="C23" ca="1">+IF(OR(Fréquence=PM),IF(Date_Début_C=$A23,montant,IF(Prochaine_Ech=$A23,montant,"")),montant*NB_Echéances_mois)</f>
        <v/>
      </c>
      <c r="D23" s="45"/>
      <c r="E23" s="45"/>
    </row>
    <row r="24" spans="1:5" x14ac:dyDescent="0.25">
      <c r="A24" s="33">
        <v>44713</v>
      </c>
      <c r="B24" s="45" t="str" cm="1">
        <f t="array" aca="1" ref="B24" ca="1">+IF(OR(Fréquence=PM),IF(Date_Début_C=$A24,montant,IF(Prochaine_Ech=$A24,montant,"")),montant*NB_Echéances_mois)</f>
        <v/>
      </c>
      <c r="C24" s="45" t="str" cm="1">
        <f t="array" aca="1" ref="C24" ca="1">+IF(OR(Fréquence=PM),IF(Date_Début_C=$A24,montant,IF(Prochaine_Ech=$A24,montant,"")),montant*NB_Echéances_mois)</f>
        <v/>
      </c>
      <c r="D24" s="45"/>
      <c r="E24" s="45"/>
    </row>
    <row r="25" spans="1:5" x14ac:dyDescent="0.25">
      <c r="A25" s="33">
        <v>44743</v>
      </c>
      <c r="B25" s="45" t="str" cm="1">
        <f t="array" aca="1" ref="B25" ca="1">+IF(OR(Fréquence=PM),IF(Date_Début_C=$A25,montant,IF(Prochaine_Ech=$A25,montant,"")),montant*NB_Echéances_mois)</f>
        <v/>
      </c>
      <c r="C25" s="45" t="str" cm="1">
        <f t="array" aca="1" ref="C25" ca="1">+IF(OR(Fréquence=PM),IF(Date_Début_C=$A25,montant,IF(Prochaine_Ech=$A25,montant,"")),montant*NB_Echéances_mois)</f>
        <v/>
      </c>
      <c r="D25" s="45"/>
      <c r="E25" s="45"/>
    </row>
    <row r="26" spans="1:5" x14ac:dyDescent="0.25">
      <c r="A26" s="33">
        <v>44774</v>
      </c>
      <c r="B26" s="45" t="str" cm="1">
        <f t="array" aca="1" ref="B26" ca="1">+IF(OR(Fréquence=PM),IF(Date_Début_C=$A26,montant,IF(Prochaine_Ech=$A26,montant,"")),montant*NB_Echéances_mois)</f>
        <v/>
      </c>
      <c r="C26" s="45" t="str" cm="1">
        <f t="array" aca="1" ref="C26" ca="1">+IF(OR(Fréquence=PM),IF(Date_Début_C=$A26,montant,IF(Prochaine_Ech=$A26,montant,"")),montant*NB_Echéances_mois)</f>
        <v/>
      </c>
      <c r="D26" s="45"/>
      <c r="E26" s="45"/>
    </row>
    <row r="27" spans="1:5" x14ac:dyDescent="0.25">
      <c r="A27" s="33">
        <v>44805</v>
      </c>
      <c r="B27" s="45" t="str" cm="1">
        <f t="array" aca="1" ref="B27" ca="1">+IF(OR(Fréquence=PM),IF(Date_Début_C=$A27,montant,IF(Prochaine_Ech=$A27,montant,"")),montant*NB_Echéances_mois)</f>
        <v/>
      </c>
      <c r="C27" s="45" t="str" cm="1">
        <f t="array" aca="1" ref="C27" ca="1">+IF(OR(Fréquence=PM),IF(Date_Début_C=$A27,montant,IF(Prochaine_Ech=$A27,montant,"")),montant*NB_Echéances_mois)</f>
        <v/>
      </c>
      <c r="D27" s="45"/>
      <c r="E27" s="45"/>
    </row>
    <row r="28" spans="1:5" x14ac:dyDescent="0.25">
      <c r="A28" s="33">
        <v>44835</v>
      </c>
      <c r="B28" s="45" t="str" cm="1">
        <f t="array" aca="1" ref="B28" ca="1">+IF(OR(Fréquence=PM),IF(Date_Début_C=$A28,montant,IF(Prochaine_Ech=$A28,montant,"")),montant*NB_Echéances_mois)</f>
        <v/>
      </c>
      <c r="C28" s="45" t="str" cm="1">
        <f t="array" aca="1" ref="C28" ca="1">+IF(OR(Fréquence=PM),IF(Date_Début_C=$A28,montant,IF(Prochaine_Ech=$A28,montant,"")),montant*NB_Echéances_mois)</f>
        <v/>
      </c>
      <c r="D28" s="45"/>
      <c r="E28" s="45"/>
    </row>
    <row r="29" spans="1:5" x14ac:dyDescent="0.25">
      <c r="A29" s="33">
        <v>44866</v>
      </c>
      <c r="B29" s="45" t="str" cm="1">
        <f t="array" aca="1" ref="B29" ca="1">+IF(OR(Fréquence=PM),IF(Date_Début_C=$A29,montant,IF(Prochaine_Ech=$A29,montant,"")),montant*NB_Echéances_mois)</f>
        <v/>
      </c>
      <c r="C29" s="45" t="str" cm="1">
        <f t="array" aca="1" ref="C29" ca="1">+IF(OR(Fréquence=PM),IF(Date_Début_C=$A29,montant,IF(Prochaine_Ech=$A29,montant,"")),montant*NB_Echéances_mois)</f>
        <v/>
      </c>
      <c r="D29" s="45"/>
      <c r="E29" s="45"/>
    </row>
    <row r="30" spans="1:5" x14ac:dyDescent="0.25">
      <c r="A30" s="33">
        <v>44896</v>
      </c>
      <c r="B30" s="45" t="str" cm="1">
        <f t="array" aca="1" ref="B30" ca="1">+IF(OR(Fréquence=PM),IF(Date_Début_C=$A30,montant,IF(Prochaine_Ech=$A30,montant,"")),montant*NB_Echéances_mois)</f>
        <v/>
      </c>
      <c r="C30" s="45" t="str" cm="1">
        <f t="array" aca="1" ref="C30" ca="1">+IF(OR(Fréquence=PM),IF(Date_Début_C=$A30,montant,IF(Prochaine_Ech=$A30,montant,"")),montant*NB_Echéances_mois)</f>
        <v/>
      </c>
      <c r="D30" s="45"/>
      <c r="E30" s="45"/>
    </row>
    <row r="31" spans="1:5" x14ac:dyDescent="0.25">
      <c r="A31" s="33">
        <v>44927</v>
      </c>
      <c r="B31" s="45" t="str" cm="1">
        <f t="array" aca="1" ref="B31" ca="1">+IF(OR(Fréquence=PM),IF(Date_Début_C=$A31,montant,IF(Prochaine_Ech=$A31,montant,"")),montant*NB_Echéances_mois)</f>
        <v/>
      </c>
      <c r="C31" s="45" t="str" cm="1">
        <f t="array" aca="1" ref="C31" ca="1">+IF(OR(Fréquence=PM),IF(Date_Début_C=$A31,montant,IF(Prochaine_Ech=$A31,montant,"")),montant*NB_Echéances_mois)</f>
        <v/>
      </c>
      <c r="D31" s="45"/>
      <c r="E31" s="45"/>
    </row>
    <row r="32" spans="1:5" x14ac:dyDescent="0.25">
      <c r="A32" s="33">
        <v>44958</v>
      </c>
      <c r="B32" s="45" t="str" cm="1">
        <f t="array" aca="1" ref="B32" ca="1">+IF(OR(Fréquence=PM),IF(Date_Début_C=$A32,montant,IF(Prochaine_Ech=$A32,montant,"")),montant*NB_Echéances_mois)</f>
        <v/>
      </c>
      <c r="C32" s="45" t="str" cm="1">
        <f t="array" aca="1" ref="C32" ca="1">+IF(OR(Fréquence=PM),IF(Date_Début_C=$A32,montant,IF(Prochaine_Ech=$A32,montant,"")),montant*NB_Echéances_mois)</f>
        <v/>
      </c>
      <c r="D32" s="45"/>
      <c r="E32" s="45"/>
    </row>
    <row r="33" spans="1:5" x14ac:dyDescent="0.25">
      <c r="A33" s="33">
        <v>44986</v>
      </c>
      <c r="B33" s="45" t="str" cm="1">
        <f t="array" aca="1" ref="B33" ca="1">+IF(OR(Fréquence=PM),IF(Date_Début_C=$A33,montant,IF(Prochaine_Ech=$A33,montant,"")),montant*NB_Echéances_mois)</f>
        <v/>
      </c>
      <c r="C33" s="45" t="str" cm="1">
        <f t="array" aca="1" ref="C33" ca="1">+IF(OR(Fréquence=PM),IF(Date_Début_C=$A33,montant,IF(Prochaine_Ech=$A33,montant,"")),montant*NB_Echéances_mois)</f>
        <v/>
      </c>
      <c r="D33" s="45"/>
      <c r="E33" s="45"/>
    </row>
    <row r="34" spans="1:5" x14ac:dyDescent="0.25">
      <c r="A34" s="33">
        <v>45017</v>
      </c>
      <c r="B34" s="45" t="str" cm="1">
        <f t="array" aca="1" ref="B34" ca="1">+IF(OR(Fréquence=PM),IF(Date_Début_C=$A34,montant,IF(Prochaine_Ech=$A34,montant,"")),montant*NB_Echéances_mois)</f>
        <v/>
      </c>
      <c r="C34" s="45" t="str" cm="1">
        <f t="array" aca="1" ref="C34" ca="1">+IF(OR(Fréquence=PM),IF(Date_Début_C=$A34,montant,IF(Prochaine_Ech=$A34,montant,"")),montant*NB_Echéances_mois)</f>
        <v/>
      </c>
      <c r="D34" s="45"/>
      <c r="E34" s="45"/>
    </row>
    <row r="35" spans="1:5" x14ac:dyDescent="0.25">
      <c r="A35" s="33">
        <v>45047</v>
      </c>
      <c r="B35" s="45" t="str" cm="1">
        <f t="array" aca="1" ref="B35" ca="1">+IF(OR(Fréquence=PM),IF(Date_Début_C=$A35,montant,IF(Prochaine_Ech=$A35,montant,"")),montant*NB_Echéances_mois)</f>
        <v/>
      </c>
      <c r="C35" s="45" t="str" cm="1">
        <f t="array" aca="1" ref="C35" ca="1">+IF(OR(Fréquence=PM),IF(Date_Début_C=$A35,montant,IF(Prochaine_Ech=$A35,montant,"")),montant*NB_Echéances_mois)</f>
        <v/>
      </c>
      <c r="D35" s="45"/>
      <c r="E35" s="45"/>
    </row>
    <row r="36" spans="1:5" x14ac:dyDescent="0.25">
      <c r="A36" s="33">
        <v>45078</v>
      </c>
      <c r="B36" s="45" t="str" cm="1">
        <f t="array" aca="1" ref="B36" ca="1">+IF(OR(Fréquence=PM),IF(Date_Début_C=$A36,montant,IF(Prochaine_Ech=$A36,montant,"")),montant*NB_Echéances_mois)</f>
        <v/>
      </c>
      <c r="C36" s="45" t="str" cm="1">
        <f t="array" aca="1" ref="C36" ca="1">+IF(OR(Fréquence=PM),IF(Date_Début_C=$A36,montant,IF(Prochaine_Ech=$A36,montant,"")),montant*NB_Echéances_mois)</f>
        <v/>
      </c>
      <c r="D36" s="45"/>
      <c r="E36" s="45"/>
    </row>
    <row r="37" spans="1:5" x14ac:dyDescent="0.25">
      <c r="A37" s="33">
        <v>45108</v>
      </c>
      <c r="B37" s="45" t="str" cm="1">
        <f t="array" aca="1" ref="B37" ca="1">+IF(OR(Fréquence=PM),IF(Date_Début_C=$A37,montant,IF(Prochaine_Ech=$A37,montant,"")),montant*NB_Echéances_mois)</f>
        <v/>
      </c>
      <c r="C37" s="45" t="str" cm="1">
        <f t="array" aca="1" ref="C37" ca="1">+IF(OR(Fréquence=PM),IF(Date_Début_C=$A37,montant,IF(Prochaine_Ech=$A37,montant,"")),montant*NB_Echéances_mois)</f>
        <v/>
      </c>
      <c r="D37" s="45"/>
      <c r="E37" s="45"/>
    </row>
    <row r="38" spans="1:5" x14ac:dyDescent="0.25">
      <c r="A38" s="33">
        <v>45139</v>
      </c>
      <c r="B38" s="45" t="str" cm="1">
        <f t="array" aca="1" ref="B38" ca="1">+IF(OR(Fréquence=PM),IF(Date_Début_C=$A38,montant,IF(Prochaine_Ech=$A38,montant,"")),montant*NB_Echéances_mois)</f>
        <v/>
      </c>
      <c r="C38" s="45" t="str" cm="1">
        <f t="array" aca="1" ref="C38" ca="1">+IF(OR(Fréquence=PM),IF(Date_Début_C=$A38,montant,IF(Prochaine_Ech=$A38,montant,"")),montant*NB_Echéances_mois)</f>
        <v/>
      </c>
      <c r="D38" s="45"/>
      <c r="E38" s="45"/>
    </row>
    <row r="39" spans="1:5" x14ac:dyDescent="0.25">
      <c r="A39" s="33">
        <v>45170</v>
      </c>
      <c r="B39" s="45" t="str" cm="1">
        <f t="array" aca="1" ref="B39" ca="1">+IF(OR(Fréquence=PM),IF(Date_Début_C=$A39,montant,IF(Prochaine_Ech=$A39,montant,"")),montant*NB_Echéances_mois)</f>
        <v/>
      </c>
      <c r="C39" s="45" t="str" cm="1">
        <f t="array" aca="1" ref="C39" ca="1">+IF(OR(Fréquence=PM),IF(Date_Début_C=$A39,montant,IF(Prochaine_Ech=$A39,montant,"")),montant*NB_Echéances_mois)</f>
        <v/>
      </c>
      <c r="D39" s="45"/>
      <c r="E39" s="45"/>
    </row>
    <row r="40" spans="1:5" x14ac:dyDescent="0.25">
      <c r="A40" s="33">
        <v>45200</v>
      </c>
      <c r="B40" s="45" t="str" cm="1">
        <f t="array" aca="1" ref="B40" ca="1">+IF(OR(Fréquence=PM),IF(Date_Début_C=$A40,montant,IF(Prochaine_Ech=$A40,montant,"")),montant*NB_Echéances_mois)</f>
        <v/>
      </c>
      <c r="C40" s="45" t="str" cm="1">
        <f t="array" aca="1" ref="C40" ca="1">+IF(OR(Fréquence=PM),IF(Date_Début_C=$A40,montant,IF(Prochaine_Ech=$A40,montant,"")),montant*NB_Echéances_mois)</f>
        <v/>
      </c>
      <c r="D40" s="45"/>
      <c r="E40" s="45"/>
    </row>
    <row r="41" spans="1:5" x14ac:dyDescent="0.25">
      <c r="A41" s="33">
        <v>45231</v>
      </c>
      <c r="B41" s="45" t="str" cm="1">
        <f t="array" aca="1" ref="B41" ca="1">+IF(OR(Fréquence=PM),IF(Date_Début_C=$A41,montant,IF(Prochaine_Ech=$A41,montant,"")),montant*NB_Echéances_mois)</f>
        <v/>
      </c>
      <c r="C41" s="45" t="str" cm="1">
        <f t="array" aca="1" ref="C41" ca="1">+IF(OR(Fréquence=PM),IF(Date_Début_C=$A41,montant,IF(Prochaine_Ech=$A41,montant,"")),montant*NB_Echéances_mois)</f>
        <v/>
      </c>
      <c r="D41" s="45"/>
      <c r="E41" s="45"/>
    </row>
    <row r="42" spans="1:5" x14ac:dyDescent="0.25">
      <c r="A42" s="33">
        <v>45261</v>
      </c>
      <c r="B42" s="45" t="str" cm="1">
        <f t="array" aca="1" ref="B42" ca="1">+IF(OR(Fréquence=PM),IF(Date_Début_C=$A42,montant,IF(Prochaine_Ech=$A42,montant,"")),montant*NB_Echéances_mois)</f>
        <v/>
      </c>
      <c r="C42" s="45" t="str" cm="1">
        <f t="array" aca="1" ref="C42" ca="1">+IF(OR(Fréquence=PM),IF(Date_Début_C=$A42,montant,IF(Prochaine_Ech=$A42,montant,"")),montant*NB_Echéances_mois)</f>
        <v/>
      </c>
      <c r="D42" s="45"/>
      <c r="E42" s="45"/>
    </row>
  </sheetData>
  <conditionalFormatting sqref="B1:XFD1048576">
    <cfRule type="expression" dxfId="2" priority="2">
      <formula>AND(B$1&lt;&gt;"",$A1&lt;&gt;"")</formula>
    </cfRule>
    <cfRule type="expression" dxfId="1" priority="3">
      <formula>B$1=""</formula>
    </cfRule>
  </conditionalFormatting>
  <conditionalFormatting sqref="B1:XFD1">
    <cfRule type="expression" dxfId="0" priority="1">
      <formula>B$1&lt;&gt;""</formula>
    </cfRule>
  </conditionalFormatting>
  <dataValidations count="1">
    <dataValidation type="list" allowBlank="1" showInputMessage="1" showErrorMessage="1" sqref="B1:D1" xr:uid="{8C994AEA-8CC8-4272-A949-9A50ABAD83E8}">
      <formula1>Tiers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9487-1893-4DC9-B3B0-4035BE38BC10}">
  <dimension ref="A1:L185"/>
  <sheetViews>
    <sheetView workbookViewId="0">
      <selection activeCell="F4" sqref="F4"/>
    </sheetView>
  </sheetViews>
  <sheetFormatPr baseColWidth="10" defaultRowHeight="15" x14ac:dyDescent="0.25"/>
  <cols>
    <col min="4" max="4" width="19" bestFit="1" customWidth="1"/>
    <col min="6" max="6" width="15.7109375" bestFit="1" customWidth="1"/>
    <col min="10" max="10" width="18" bestFit="1" customWidth="1"/>
    <col min="11" max="11" width="16.5703125" bestFit="1" customWidth="1"/>
  </cols>
  <sheetData>
    <row r="1" spans="1:12" ht="60" x14ac:dyDescent="0.25">
      <c r="A1" s="7" t="s">
        <v>20</v>
      </c>
      <c r="B1" s="10" t="s">
        <v>49</v>
      </c>
      <c r="C1" s="10" t="s">
        <v>21</v>
      </c>
      <c r="D1" s="11" t="s">
        <v>22</v>
      </c>
      <c r="E1" s="12" t="s">
        <v>23</v>
      </c>
      <c r="F1" s="7" t="s">
        <v>24</v>
      </c>
      <c r="G1" s="7" t="s">
        <v>25</v>
      </c>
      <c r="H1" s="7" t="s">
        <v>48</v>
      </c>
      <c r="I1" s="7" t="s">
        <v>26</v>
      </c>
      <c r="J1" s="13" t="s">
        <v>1</v>
      </c>
      <c r="K1" s="13" t="s">
        <v>2</v>
      </c>
      <c r="L1" s="13" t="s">
        <v>4</v>
      </c>
    </row>
    <row r="2" spans="1:12" x14ac:dyDescent="0.25">
      <c r="A2" s="8">
        <v>44044</v>
      </c>
      <c r="B2" s="32">
        <f ca="1">+TODAY()</f>
        <v>44188</v>
      </c>
      <c r="C2" s="14">
        <v>44058</v>
      </c>
      <c r="D2" s="15" t="s">
        <v>27</v>
      </c>
      <c r="E2" s="16">
        <f ca="1">EDATE(TODAY(),ROW()-6)</f>
        <v>44066</v>
      </c>
      <c r="F2" s="17" t="s">
        <v>50</v>
      </c>
      <c r="G2" s="18">
        <v>1</v>
      </c>
      <c r="H2" s="18">
        <v>30</v>
      </c>
      <c r="I2" s="19" t="s">
        <v>28</v>
      </c>
      <c r="J2" s="17" t="s">
        <v>10</v>
      </c>
      <c r="K2" s="17" t="s">
        <v>11</v>
      </c>
      <c r="L2" s="20">
        <v>0</v>
      </c>
    </row>
    <row r="3" spans="1:12" x14ac:dyDescent="0.25">
      <c r="A3" s="9"/>
      <c r="B3" s="9"/>
      <c r="C3" s="14">
        <v>44136</v>
      </c>
      <c r="D3" s="15" t="s">
        <v>29</v>
      </c>
      <c r="E3" s="16">
        <f t="shared" ref="E3:E50" ca="1" si="0">EDATE(TODAY(),ROW()-6)</f>
        <v>44097</v>
      </c>
      <c r="F3" s="17" t="s">
        <v>51</v>
      </c>
      <c r="G3" s="18">
        <v>7</v>
      </c>
      <c r="H3" s="18">
        <v>4</v>
      </c>
      <c r="I3" s="21">
        <f>LOOKUP(I2,{"Dimanche";"Jeudi";"Lundi";"Mardi";"Mercredi";"Samedi";"Vendredi"},{17;14;11;12;13;16;15})</f>
        <v>11</v>
      </c>
      <c r="J3" s="17" t="s">
        <v>15</v>
      </c>
      <c r="K3" s="17" t="s">
        <v>16</v>
      </c>
      <c r="L3" s="20">
        <v>5.5E-2</v>
      </c>
    </row>
    <row r="4" spans="1:12" x14ac:dyDescent="0.25">
      <c r="C4" s="14">
        <v>44146</v>
      </c>
      <c r="D4" s="15">
        <v>44146</v>
      </c>
      <c r="E4" s="16">
        <f t="shared" ca="1" si="0"/>
        <v>44127</v>
      </c>
      <c r="F4" s="17" t="s">
        <v>52</v>
      </c>
      <c r="G4" s="18">
        <v>15</v>
      </c>
      <c r="H4" s="18">
        <v>2</v>
      </c>
      <c r="I4" s="22"/>
      <c r="J4" s="17" t="s">
        <v>30</v>
      </c>
      <c r="K4" s="17"/>
      <c r="L4" s="20">
        <v>0.1</v>
      </c>
    </row>
    <row r="5" spans="1:12" x14ac:dyDescent="0.25">
      <c r="C5" s="14">
        <v>44190</v>
      </c>
      <c r="D5" s="15" t="s">
        <v>47</v>
      </c>
      <c r="E5" s="16">
        <f t="shared" ca="1" si="0"/>
        <v>44158</v>
      </c>
      <c r="F5" s="17" t="s">
        <v>13</v>
      </c>
      <c r="G5" s="23">
        <v>1</v>
      </c>
      <c r="H5" s="23">
        <v>30</v>
      </c>
      <c r="I5" s="22"/>
      <c r="J5" s="17" t="s">
        <v>31</v>
      </c>
      <c r="K5" s="22"/>
      <c r="L5" s="20">
        <v>0.2</v>
      </c>
    </row>
    <row r="6" spans="1:12" x14ac:dyDescent="0.25">
      <c r="C6" s="14">
        <v>44197</v>
      </c>
      <c r="D6" s="15" t="s">
        <v>32</v>
      </c>
      <c r="E6" s="16">
        <f t="shared" ca="1" si="0"/>
        <v>44188</v>
      </c>
      <c r="F6" s="17" t="s">
        <v>35</v>
      </c>
      <c r="G6" s="23">
        <v>2</v>
      </c>
      <c r="H6" s="23">
        <v>60</v>
      </c>
      <c r="I6" s="22"/>
      <c r="J6" s="17" t="s">
        <v>33</v>
      </c>
      <c r="K6" s="22"/>
      <c r="L6" s="21"/>
    </row>
    <row r="7" spans="1:12" x14ac:dyDescent="0.25">
      <c r="C7" s="14">
        <v>44291</v>
      </c>
      <c r="D7" s="15" t="s">
        <v>34</v>
      </c>
      <c r="E7" s="16">
        <f t="shared" ca="1" si="0"/>
        <v>44219</v>
      </c>
      <c r="F7" s="17" t="s">
        <v>37</v>
      </c>
      <c r="G7" s="23">
        <v>3</v>
      </c>
      <c r="H7" s="23">
        <v>90</v>
      </c>
      <c r="I7" s="22"/>
      <c r="J7" s="22"/>
      <c r="K7" s="22"/>
      <c r="L7" s="22"/>
    </row>
    <row r="8" spans="1:12" x14ac:dyDescent="0.25">
      <c r="C8" s="14">
        <v>44317</v>
      </c>
      <c r="D8" s="15" t="s">
        <v>36</v>
      </c>
      <c r="E8" s="16">
        <f t="shared" ca="1" si="0"/>
        <v>44250</v>
      </c>
      <c r="F8" s="17" t="s">
        <v>38</v>
      </c>
      <c r="G8" s="23">
        <v>4</v>
      </c>
      <c r="H8" s="23">
        <v>120</v>
      </c>
      <c r="I8" s="22"/>
      <c r="J8" s="22"/>
      <c r="K8" s="22"/>
      <c r="L8" s="22"/>
    </row>
    <row r="9" spans="1:12" x14ac:dyDescent="0.25">
      <c r="C9" s="14">
        <v>44324</v>
      </c>
      <c r="D9" s="15">
        <v>43959</v>
      </c>
      <c r="E9" s="16">
        <f t="shared" ca="1" si="0"/>
        <v>44278</v>
      </c>
      <c r="F9" s="17" t="s">
        <v>40</v>
      </c>
      <c r="G9" s="23">
        <v>6</v>
      </c>
      <c r="H9" s="23">
        <v>180</v>
      </c>
      <c r="I9" s="22"/>
      <c r="J9" s="22"/>
      <c r="K9" s="22"/>
      <c r="L9" s="22"/>
    </row>
    <row r="10" spans="1:12" x14ac:dyDescent="0.25">
      <c r="C10" s="14">
        <v>44329</v>
      </c>
      <c r="D10" s="15" t="s">
        <v>39</v>
      </c>
      <c r="E10" s="16">
        <f t="shared" ca="1" si="0"/>
        <v>44309</v>
      </c>
      <c r="F10" s="17" t="s">
        <v>17</v>
      </c>
      <c r="G10" s="23">
        <v>12</v>
      </c>
      <c r="H10" s="23">
        <v>360</v>
      </c>
      <c r="I10" s="22"/>
      <c r="J10" s="22"/>
      <c r="K10" s="22"/>
      <c r="L10" s="22"/>
    </row>
    <row r="11" spans="1:12" x14ac:dyDescent="0.25">
      <c r="C11" s="14">
        <v>44340</v>
      </c>
      <c r="D11" s="15" t="s">
        <v>41</v>
      </c>
      <c r="E11" s="24">
        <f t="shared" ca="1" si="0"/>
        <v>44339</v>
      </c>
      <c r="F11" s="17" t="s">
        <v>42</v>
      </c>
      <c r="G11" s="25">
        <v>18</v>
      </c>
      <c r="H11" s="25">
        <v>560</v>
      </c>
      <c r="I11" s="22"/>
      <c r="J11" s="22"/>
      <c r="K11" s="22"/>
      <c r="L11" s="22"/>
    </row>
    <row r="12" spans="1:12" x14ac:dyDescent="0.25">
      <c r="C12" s="14">
        <v>44391</v>
      </c>
      <c r="D12" s="15">
        <v>44026</v>
      </c>
      <c r="E12" s="24">
        <f t="shared" ca="1" si="0"/>
        <v>44370</v>
      </c>
      <c r="F12" s="17" t="s">
        <v>43</v>
      </c>
      <c r="G12" s="25">
        <v>24</v>
      </c>
      <c r="H12" s="25">
        <v>720</v>
      </c>
      <c r="I12" s="22"/>
      <c r="J12" s="22"/>
      <c r="K12" s="22"/>
      <c r="L12" s="22"/>
    </row>
    <row r="13" spans="1:12" x14ac:dyDescent="0.25">
      <c r="C13" s="14">
        <v>44423</v>
      </c>
      <c r="D13" s="15" t="s">
        <v>27</v>
      </c>
      <c r="E13" s="24">
        <f t="shared" ca="1" si="0"/>
        <v>44400</v>
      </c>
      <c r="F13" s="26"/>
      <c r="G13" s="9"/>
      <c r="H13" s="31"/>
      <c r="I13" s="22"/>
      <c r="J13" s="22"/>
      <c r="K13" s="22"/>
      <c r="L13" s="22"/>
    </row>
    <row r="14" spans="1:12" x14ac:dyDescent="0.25">
      <c r="C14" s="14">
        <v>44501</v>
      </c>
      <c r="D14" s="15" t="s">
        <v>29</v>
      </c>
      <c r="E14" s="24">
        <f t="shared" ca="1" si="0"/>
        <v>44431</v>
      </c>
      <c r="I14" s="22"/>
      <c r="J14" s="22"/>
      <c r="K14" s="22"/>
      <c r="L14" s="22"/>
    </row>
    <row r="15" spans="1:12" x14ac:dyDescent="0.25">
      <c r="C15" s="14">
        <v>44511</v>
      </c>
      <c r="D15" s="15">
        <v>44146</v>
      </c>
      <c r="E15" s="24">
        <f t="shared" ca="1" si="0"/>
        <v>44462</v>
      </c>
      <c r="I15" s="22"/>
      <c r="J15" s="22"/>
      <c r="K15" s="22"/>
      <c r="L15" s="22"/>
    </row>
    <row r="16" spans="1:12" x14ac:dyDescent="0.25">
      <c r="C16" s="14">
        <v>44555</v>
      </c>
      <c r="D16" s="15" t="s">
        <v>47</v>
      </c>
      <c r="E16" s="24">
        <f t="shared" ca="1" si="0"/>
        <v>44492</v>
      </c>
      <c r="I16" s="22"/>
      <c r="J16" s="22"/>
      <c r="K16" s="22"/>
      <c r="L16" s="22"/>
    </row>
    <row r="17" spans="3:12" x14ac:dyDescent="0.25">
      <c r="C17" s="14">
        <v>44562</v>
      </c>
      <c r="D17" s="15" t="s">
        <v>32</v>
      </c>
      <c r="E17" s="24">
        <f t="shared" ca="1" si="0"/>
        <v>44523</v>
      </c>
      <c r="I17" s="22"/>
      <c r="J17" s="22"/>
      <c r="K17" s="22"/>
      <c r="L17" s="22"/>
    </row>
    <row r="18" spans="3:12" x14ac:dyDescent="0.25">
      <c r="C18" s="14">
        <v>44669</v>
      </c>
      <c r="D18" s="15" t="s">
        <v>34</v>
      </c>
      <c r="E18" s="24">
        <f t="shared" ca="1" si="0"/>
        <v>44553</v>
      </c>
      <c r="I18" s="22"/>
      <c r="J18" s="22"/>
      <c r="K18" s="22"/>
      <c r="L18" s="22"/>
    </row>
    <row r="19" spans="3:12" x14ac:dyDescent="0.25">
      <c r="C19" s="14">
        <v>44682</v>
      </c>
      <c r="D19" s="15" t="s">
        <v>36</v>
      </c>
      <c r="E19" s="24">
        <f t="shared" ca="1" si="0"/>
        <v>44584</v>
      </c>
      <c r="I19" s="22"/>
      <c r="J19" s="22"/>
      <c r="K19" s="22"/>
      <c r="L19" s="22"/>
    </row>
    <row r="20" spans="3:12" x14ac:dyDescent="0.25">
      <c r="C20" s="14">
        <v>44689</v>
      </c>
      <c r="D20" s="15">
        <v>43959</v>
      </c>
      <c r="E20" s="24">
        <f t="shared" ca="1" si="0"/>
        <v>44615</v>
      </c>
      <c r="I20" s="22"/>
      <c r="J20" s="22"/>
      <c r="K20" s="22"/>
      <c r="L20" s="22"/>
    </row>
    <row r="21" spans="3:12" x14ac:dyDescent="0.25">
      <c r="C21" s="14">
        <v>44707</v>
      </c>
      <c r="D21" s="15" t="s">
        <v>39</v>
      </c>
      <c r="E21" s="24">
        <f t="shared" ca="1" si="0"/>
        <v>44643</v>
      </c>
      <c r="I21" s="22"/>
      <c r="J21" s="22"/>
      <c r="K21" s="22"/>
      <c r="L21" s="22"/>
    </row>
    <row r="22" spans="3:12" x14ac:dyDescent="0.25">
      <c r="C22" s="14">
        <v>44718</v>
      </c>
      <c r="D22" s="15" t="s">
        <v>41</v>
      </c>
      <c r="E22" s="24">
        <f t="shared" ca="1" si="0"/>
        <v>44674</v>
      </c>
      <c r="I22" s="22"/>
      <c r="J22" s="22"/>
      <c r="K22" s="22"/>
      <c r="L22" s="22"/>
    </row>
    <row r="23" spans="3:12" x14ac:dyDescent="0.25">
      <c r="C23" s="14">
        <v>44756</v>
      </c>
      <c r="D23" s="15">
        <v>44026</v>
      </c>
      <c r="E23" s="24">
        <f t="shared" ca="1" si="0"/>
        <v>44704</v>
      </c>
      <c r="I23" s="22"/>
      <c r="J23" s="22"/>
      <c r="K23" s="22"/>
      <c r="L23" s="22"/>
    </row>
    <row r="24" spans="3:12" x14ac:dyDescent="0.25">
      <c r="C24" s="14">
        <v>44788</v>
      </c>
      <c r="D24" s="15" t="s">
        <v>27</v>
      </c>
      <c r="E24" s="24">
        <f t="shared" ca="1" si="0"/>
        <v>44735</v>
      </c>
      <c r="I24" s="22"/>
      <c r="J24" s="22"/>
      <c r="K24" s="22"/>
      <c r="L24" s="22"/>
    </row>
    <row r="25" spans="3:12" x14ac:dyDescent="0.25">
      <c r="C25" s="14">
        <v>44866</v>
      </c>
      <c r="D25" s="15" t="s">
        <v>29</v>
      </c>
      <c r="E25" s="24">
        <f t="shared" ca="1" si="0"/>
        <v>44765</v>
      </c>
      <c r="I25" s="22"/>
      <c r="J25" s="22"/>
      <c r="K25" s="22"/>
      <c r="L25" s="22"/>
    </row>
    <row r="26" spans="3:12" x14ac:dyDescent="0.25">
      <c r="C26" s="14">
        <v>44876</v>
      </c>
      <c r="D26" s="15">
        <v>44146</v>
      </c>
      <c r="E26" s="24">
        <f t="shared" ca="1" si="0"/>
        <v>44796</v>
      </c>
      <c r="I26" s="22"/>
      <c r="J26" s="22"/>
      <c r="K26" s="22"/>
      <c r="L26" s="22"/>
    </row>
    <row r="27" spans="3:12" x14ac:dyDescent="0.25">
      <c r="C27" s="14">
        <v>44920</v>
      </c>
      <c r="D27" s="15" t="s">
        <v>47</v>
      </c>
      <c r="E27" s="24">
        <f t="shared" ca="1" si="0"/>
        <v>44827</v>
      </c>
      <c r="I27" s="22"/>
      <c r="J27" s="22"/>
      <c r="K27" s="22"/>
      <c r="L27" s="22"/>
    </row>
    <row r="28" spans="3:12" x14ac:dyDescent="0.25">
      <c r="C28" s="14">
        <v>44927</v>
      </c>
      <c r="D28" s="15" t="s">
        <v>32</v>
      </c>
      <c r="E28" s="24">
        <f t="shared" ca="1" si="0"/>
        <v>44857</v>
      </c>
      <c r="I28" s="22"/>
      <c r="J28" s="22"/>
      <c r="K28" s="22"/>
      <c r="L28" s="22"/>
    </row>
    <row r="29" spans="3:12" x14ac:dyDescent="0.25">
      <c r="C29" s="14">
        <v>45026</v>
      </c>
      <c r="D29" s="15" t="s">
        <v>34</v>
      </c>
      <c r="E29" s="24">
        <f t="shared" ca="1" si="0"/>
        <v>44888</v>
      </c>
      <c r="I29" s="22"/>
      <c r="J29" s="22"/>
      <c r="K29" s="22"/>
      <c r="L29" s="22"/>
    </row>
    <row r="30" spans="3:12" x14ac:dyDescent="0.25">
      <c r="C30" s="14">
        <v>45047</v>
      </c>
      <c r="D30" s="15" t="s">
        <v>36</v>
      </c>
      <c r="E30" s="24">
        <f t="shared" ca="1" si="0"/>
        <v>44918</v>
      </c>
      <c r="I30" s="22"/>
      <c r="J30" s="22"/>
      <c r="K30" s="22"/>
      <c r="L30" s="22"/>
    </row>
    <row r="31" spans="3:12" x14ac:dyDescent="0.25">
      <c r="C31" s="14">
        <v>45054</v>
      </c>
      <c r="D31" s="15">
        <v>43959</v>
      </c>
      <c r="E31" s="24">
        <f t="shared" ca="1" si="0"/>
        <v>44949</v>
      </c>
      <c r="I31" s="22"/>
      <c r="J31" s="22"/>
      <c r="K31" s="22"/>
      <c r="L31" s="22"/>
    </row>
    <row r="32" spans="3:12" x14ac:dyDescent="0.25">
      <c r="C32" s="14">
        <v>45064</v>
      </c>
      <c r="D32" s="15" t="s">
        <v>39</v>
      </c>
      <c r="E32" s="24">
        <f t="shared" ca="1" si="0"/>
        <v>44980</v>
      </c>
      <c r="I32" s="22"/>
      <c r="J32" s="22"/>
      <c r="K32" s="22"/>
      <c r="L32" s="22"/>
    </row>
    <row r="33" spans="3:12" x14ac:dyDescent="0.25">
      <c r="C33" s="14">
        <v>45075</v>
      </c>
      <c r="D33" s="15" t="s">
        <v>41</v>
      </c>
      <c r="E33" s="24">
        <f t="shared" ca="1" si="0"/>
        <v>45008</v>
      </c>
      <c r="I33" s="22"/>
      <c r="J33" s="22"/>
      <c r="K33" s="22"/>
      <c r="L33" s="22"/>
    </row>
    <row r="34" spans="3:12" x14ac:dyDescent="0.25">
      <c r="C34" s="14">
        <v>45121</v>
      </c>
      <c r="D34" s="15">
        <v>44026</v>
      </c>
      <c r="E34" s="24">
        <f t="shared" ca="1" si="0"/>
        <v>45039</v>
      </c>
      <c r="I34" s="22"/>
      <c r="J34" s="22"/>
      <c r="K34" s="22"/>
      <c r="L34" s="22"/>
    </row>
    <row r="35" spans="3:12" x14ac:dyDescent="0.25">
      <c r="C35" s="14">
        <v>45153</v>
      </c>
      <c r="D35" s="15" t="s">
        <v>27</v>
      </c>
      <c r="E35" s="24">
        <f t="shared" ca="1" si="0"/>
        <v>45069</v>
      </c>
      <c r="I35" s="22"/>
      <c r="J35" s="22"/>
      <c r="K35" s="22"/>
      <c r="L35" s="22"/>
    </row>
    <row r="36" spans="3:12" x14ac:dyDescent="0.25">
      <c r="C36" s="14">
        <v>45231</v>
      </c>
      <c r="D36" s="15" t="s">
        <v>29</v>
      </c>
      <c r="E36" s="24">
        <f t="shared" ca="1" si="0"/>
        <v>45100</v>
      </c>
      <c r="I36" s="22"/>
      <c r="J36" s="22"/>
      <c r="K36" s="22"/>
      <c r="L36" s="22"/>
    </row>
    <row r="37" spans="3:12" x14ac:dyDescent="0.25">
      <c r="C37" s="14">
        <v>45241</v>
      </c>
      <c r="D37" s="15">
        <v>44146</v>
      </c>
      <c r="E37" s="24">
        <f t="shared" ca="1" si="0"/>
        <v>45130</v>
      </c>
      <c r="I37" s="22"/>
      <c r="J37" s="22"/>
      <c r="K37" s="22"/>
      <c r="L37" s="22"/>
    </row>
    <row r="38" spans="3:12" x14ac:dyDescent="0.25">
      <c r="C38" s="14">
        <v>45285</v>
      </c>
      <c r="D38" s="15" t="s">
        <v>47</v>
      </c>
      <c r="E38" s="24">
        <f t="shared" ca="1" si="0"/>
        <v>45161</v>
      </c>
      <c r="I38" s="22"/>
      <c r="J38" s="22"/>
      <c r="K38" s="22"/>
      <c r="L38" s="22"/>
    </row>
    <row r="39" spans="3:12" x14ac:dyDescent="0.25">
      <c r="C39" s="14">
        <v>45292</v>
      </c>
      <c r="D39" s="15" t="s">
        <v>32</v>
      </c>
      <c r="E39" s="24">
        <f t="shared" ca="1" si="0"/>
        <v>45192</v>
      </c>
      <c r="I39" s="22"/>
      <c r="J39" s="22"/>
      <c r="K39" s="22"/>
      <c r="L39" s="22"/>
    </row>
    <row r="40" spans="3:12" x14ac:dyDescent="0.25">
      <c r="C40" s="14">
        <v>45383</v>
      </c>
      <c r="D40" s="15" t="s">
        <v>34</v>
      </c>
      <c r="E40" s="24">
        <f t="shared" ca="1" si="0"/>
        <v>45222</v>
      </c>
      <c r="I40" s="22"/>
      <c r="J40" s="22"/>
      <c r="K40" s="22"/>
      <c r="L40" s="22"/>
    </row>
    <row r="41" spans="3:12" x14ac:dyDescent="0.25">
      <c r="C41" s="14">
        <v>45413</v>
      </c>
      <c r="D41" s="15" t="s">
        <v>36</v>
      </c>
      <c r="E41" s="24">
        <f t="shared" ca="1" si="0"/>
        <v>45253</v>
      </c>
      <c r="I41" s="22"/>
      <c r="J41" s="22"/>
      <c r="K41" s="22"/>
      <c r="L41" s="22"/>
    </row>
    <row r="42" spans="3:12" x14ac:dyDescent="0.25">
      <c r="C42" s="14">
        <v>45420</v>
      </c>
      <c r="D42" s="15">
        <v>43959</v>
      </c>
      <c r="E42" s="24">
        <f t="shared" ca="1" si="0"/>
        <v>45283</v>
      </c>
      <c r="I42" s="22"/>
      <c r="J42" s="22"/>
      <c r="K42" s="22"/>
      <c r="L42" s="22"/>
    </row>
    <row r="43" spans="3:12" x14ac:dyDescent="0.25">
      <c r="C43" s="14">
        <v>45421</v>
      </c>
      <c r="D43" s="15" t="s">
        <v>39</v>
      </c>
      <c r="E43" s="24">
        <f t="shared" ca="1" si="0"/>
        <v>45314</v>
      </c>
      <c r="I43" s="22"/>
      <c r="J43" s="22"/>
      <c r="K43" s="22"/>
      <c r="L43" s="22"/>
    </row>
    <row r="44" spans="3:12" x14ac:dyDescent="0.25">
      <c r="C44" s="14">
        <v>45432</v>
      </c>
      <c r="D44" s="15" t="s">
        <v>41</v>
      </c>
      <c r="E44" s="24">
        <f t="shared" ca="1" si="0"/>
        <v>45345</v>
      </c>
      <c r="I44" s="22"/>
      <c r="J44" s="22"/>
      <c r="K44" s="22"/>
      <c r="L44" s="22"/>
    </row>
    <row r="45" spans="3:12" x14ac:dyDescent="0.25">
      <c r="C45" s="14">
        <v>45487</v>
      </c>
      <c r="D45" s="15">
        <v>44026</v>
      </c>
      <c r="E45" s="24">
        <f t="shared" ca="1" si="0"/>
        <v>45374</v>
      </c>
      <c r="I45" s="22"/>
      <c r="J45" s="22"/>
      <c r="K45" s="22"/>
      <c r="L45" s="22"/>
    </row>
    <row r="46" spans="3:12" x14ac:dyDescent="0.25">
      <c r="C46" s="14">
        <v>45519</v>
      </c>
      <c r="D46" s="15" t="s">
        <v>27</v>
      </c>
      <c r="E46" s="24">
        <f t="shared" ca="1" si="0"/>
        <v>45405</v>
      </c>
      <c r="I46" s="22"/>
      <c r="J46" s="22"/>
      <c r="K46" s="22"/>
      <c r="L46" s="22"/>
    </row>
    <row r="47" spans="3:12" x14ac:dyDescent="0.25">
      <c r="C47" s="14">
        <v>45597</v>
      </c>
      <c r="D47" s="15" t="s">
        <v>29</v>
      </c>
      <c r="E47" s="24">
        <f t="shared" ca="1" si="0"/>
        <v>45435</v>
      </c>
      <c r="I47" s="22"/>
      <c r="J47" s="22"/>
      <c r="K47" s="22"/>
      <c r="L47" s="22"/>
    </row>
    <row r="48" spans="3:12" x14ac:dyDescent="0.25">
      <c r="C48" s="14">
        <v>45607</v>
      </c>
      <c r="D48" s="15">
        <v>44146</v>
      </c>
      <c r="E48" s="24">
        <f t="shared" ca="1" si="0"/>
        <v>45466</v>
      </c>
      <c r="I48" s="22"/>
      <c r="J48" s="22"/>
      <c r="K48" s="22"/>
      <c r="L48" s="22"/>
    </row>
    <row r="49" spans="3:12" x14ac:dyDescent="0.25">
      <c r="C49" s="14">
        <v>45651</v>
      </c>
      <c r="D49" s="15" t="s">
        <v>47</v>
      </c>
      <c r="E49" s="24">
        <f t="shared" ca="1" si="0"/>
        <v>45496</v>
      </c>
      <c r="I49" s="22"/>
      <c r="J49" s="22"/>
      <c r="K49" s="22"/>
      <c r="L49" s="22"/>
    </row>
    <row r="50" spans="3:12" x14ac:dyDescent="0.25">
      <c r="C50" s="14">
        <v>45658</v>
      </c>
      <c r="D50" s="15" t="s">
        <v>32</v>
      </c>
      <c r="E50" s="24">
        <f t="shared" ca="1" si="0"/>
        <v>45527</v>
      </c>
      <c r="I50" s="22"/>
      <c r="J50" s="22"/>
      <c r="K50" s="22"/>
      <c r="L50" s="22"/>
    </row>
    <row r="51" spans="3:12" x14ac:dyDescent="0.25">
      <c r="C51" s="14">
        <v>45768</v>
      </c>
      <c r="D51" s="27" t="s">
        <v>34</v>
      </c>
      <c r="E51" s="26"/>
      <c r="I51" s="22"/>
      <c r="J51" s="22"/>
      <c r="K51" s="22"/>
      <c r="L51" s="22"/>
    </row>
    <row r="52" spans="3:12" x14ac:dyDescent="0.25">
      <c r="C52" s="14">
        <v>45778</v>
      </c>
      <c r="D52" s="27" t="s">
        <v>36</v>
      </c>
      <c r="E52" s="22"/>
      <c r="I52" s="22"/>
      <c r="J52" s="22"/>
      <c r="K52" s="22"/>
      <c r="L52" s="22"/>
    </row>
    <row r="53" spans="3:12" x14ac:dyDescent="0.25">
      <c r="C53" s="14">
        <v>45785</v>
      </c>
      <c r="D53" s="27">
        <v>43959</v>
      </c>
      <c r="E53" s="22"/>
      <c r="I53" s="22"/>
      <c r="J53" s="22"/>
      <c r="K53" s="22"/>
      <c r="L53" s="22"/>
    </row>
    <row r="54" spans="3:12" x14ac:dyDescent="0.25">
      <c r="C54" s="14">
        <v>45806</v>
      </c>
      <c r="D54" s="27" t="s">
        <v>39</v>
      </c>
      <c r="E54" s="22"/>
      <c r="I54" s="22"/>
      <c r="J54" s="22"/>
      <c r="K54" s="22"/>
      <c r="L54" s="22"/>
    </row>
    <row r="55" spans="3:12" x14ac:dyDescent="0.25">
      <c r="C55" s="14">
        <v>45817</v>
      </c>
      <c r="D55" s="27" t="s">
        <v>41</v>
      </c>
      <c r="E55" s="22"/>
      <c r="I55" s="22"/>
      <c r="J55" s="22"/>
      <c r="K55" s="22"/>
      <c r="L55" s="22"/>
    </row>
    <row r="56" spans="3:12" x14ac:dyDescent="0.25">
      <c r="C56" s="14">
        <v>45852</v>
      </c>
      <c r="D56" s="27">
        <v>44026</v>
      </c>
      <c r="E56" s="22"/>
      <c r="I56" s="22"/>
      <c r="J56" s="22"/>
      <c r="K56" s="22"/>
      <c r="L56" s="22"/>
    </row>
    <row r="57" spans="3:12" x14ac:dyDescent="0.25">
      <c r="C57" s="14">
        <v>45884</v>
      </c>
      <c r="D57" s="27" t="s">
        <v>27</v>
      </c>
      <c r="E57" s="22"/>
      <c r="I57" s="22"/>
      <c r="J57" s="22"/>
      <c r="K57" s="22"/>
      <c r="L57" s="22"/>
    </row>
    <row r="58" spans="3:12" x14ac:dyDescent="0.25">
      <c r="C58" s="14">
        <v>45962</v>
      </c>
      <c r="D58" s="27" t="s">
        <v>29</v>
      </c>
      <c r="E58" s="22"/>
      <c r="I58" s="22"/>
      <c r="J58" s="22"/>
      <c r="K58" s="22"/>
      <c r="L58" s="22"/>
    </row>
    <row r="59" spans="3:12" x14ac:dyDescent="0.25">
      <c r="C59" s="14">
        <v>45972</v>
      </c>
      <c r="D59" s="27">
        <v>44146</v>
      </c>
      <c r="E59" s="22"/>
      <c r="I59" s="22"/>
      <c r="J59" s="22"/>
      <c r="K59" s="22"/>
      <c r="L59" s="22"/>
    </row>
    <row r="60" spans="3:12" x14ac:dyDescent="0.25">
      <c r="C60" s="14">
        <v>46016</v>
      </c>
      <c r="D60" s="15" t="s">
        <v>47</v>
      </c>
      <c r="E60" s="22"/>
      <c r="I60" s="22"/>
      <c r="J60" s="22"/>
      <c r="K60" s="22"/>
      <c r="L60" s="22"/>
    </row>
    <row r="61" spans="3:12" x14ac:dyDescent="0.25">
      <c r="C61" s="9"/>
      <c r="D61" s="28"/>
      <c r="E61" s="22"/>
      <c r="I61" s="22"/>
      <c r="J61" s="22"/>
      <c r="K61" s="22"/>
      <c r="L61" s="22"/>
    </row>
    <row r="62" spans="3:12" x14ac:dyDescent="0.25">
      <c r="C62" s="22"/>
      <c r="D62" s="29"/>
      <c r="E62" s="22"/>
      <c r="I62" s="22"/>
      <c r="J62" s="22"/>
      <c r="K62" s="22"/>
      <c r="L62" s="22"/>
    </row>
    <row r="63" spans="3:12" x14ac:dyDescent="0.25">
      <c r="C63" s="22"/>
      <c r="D63" s="29"/>
      <c r="E63" s="22"/>
      <c r="I63" s="22"/>
      <c r="J63" s="22"/>
      <c r="K63" s="22"/>
      <c r="L63" s="22"/>
    </row>
    <row r="64" spans="3:12" x14ac:dyDescent="0.25">
      <c r="C64" s="22"/>
      <c r="D64" s="29"/>
      <c r="E64" s="22"/>
      <c r="I64" s="22"/>
      <c r="J64" s="22"/>
      <c r="K64" s="22"/>
      <c r="L64" s="22"/>
    </row>
    <row r="65" spans="3:12" x14ac:dyDescent="0.25">
      <c r="C65" s="22"/>
      <c r="D65" s="29"/>
      <c r="E65" s="22"/>
      <c r="I65" s="22"/>
      <c r="J65" s="22"/>
      <c r="K65" s="22"/>
      <c r="L65" s="22"/>
    </row>
    <row r="66" spans="3:12" x14ac:dyDescent="0.25">
      <c r="C66" s="22"/>
      <c r="D66" s="29"/>
      <c r="E66" s="22"/>
      <c r="I66" s="22"/>
      <c r="J66" s="22"/>
      <c r="K66" s="22"/>
      <c r="L66" s="22"/>
    </row>
    <row r="67" spans="3:12" x14ac:dyDescent="0.25">
      <c r="C67" s="22"/>
      <c r="D67" s="29"/>
      <c r="E67" s="22"/>
      <c r="I67" s="22"/>
      <c r="J67" s="22"/>
      <c r="K67" s="22"/>
      <c r="L67" s="22"/>
    </row>
    <row r="68" spans="3:12" x14ac:dyDescent="0.25">
      <c r="C68" s="22"/>
      <c r="D68" s="29"/>
      <c r="E68" s="22"/>
      <c r="I68" s="22"/>
      <c r="J68" s="22"/>
      <c r="K68" s="22"/>
      <c r="L68" s="22"/>
    </row>
    <row r="69" spans="3:12" x14ac:dyDescent="0.25">
      <c r="C69" s="22"/>
      <c r="D69" s="29"/>
      <c r="E69" s="22"/>
      <c r="I69" s="22"/>
      <c r="J69" s="22"/>
      <c r="K69" s="22"/>
      <c r="L69" s="22"/>
    </row>
    <row r="70" spans="3:12" x14ac:dyDescent="0.25">
      <c r="C70" s="22"/>
      <c r="D70" s="29"/>
      <c r="E70" s="22"/>
      <c r="I70" s="22"/>
      <c r="J70" s="22"/>
      <c r="K70" s="22"/>
      <c r="L70" s="22"/>
    </row>
    <row r="71" spans="3:12" x14ac:dyDescent="0.25">
      <c r="C71" s="22"/>
      <c r="D71" s="29"/>
      <c r="E71" s="22"/>
      <c r="I71" s="22"/>
      <c r="J71" s="22"/>
      <c r="K71" s="22"/>
      <c r="L71" s="22"/>
    </row>
    <row r="72" spans="3:12" x14ac:dyDescent="0.25">
      <c r="C72" s="22"/>
      <c r="D72" s="29"/>
      <c r="E72" s="22"/>
      <c r="I72" s="22"/>
      <c r="J72" s="22"/>
      <c r="K72" s="22"/>
      <c r="L72" s="22"/>
    </row>
    <row r="73" spans="3:12" x14ac:dyDescent="0.25">
      <c r="C73" s="22"/>
      <c r="D73" s="29"/>
      <c r="E73" s="22"/>
      <c r="I73" s="22"/>
      <c r="J73" s="22"/>
      <c r="K73" s="22"/>
      <c r="L73" s="22"/>
    </row>
    <row r="74" spans="3:12" x14ac:dyDescent="0.25">
      <c r="C74" s="22"/>
      <c r="D74" s="29"/>
      <c r="E74" s="22"/>
      <c r="I74" s="22"/>
      <c r="J74" s="22"/>
      <c r="K74" s="22"/>
      <c r="L74" s="22"/>
    </row>
    <row r="75" spans="3:12" x14ac:dyDescent="0.25">
      <c r="C75" s="22"/>
      <c r="D75" s="29"/>
      <c r="E75" s="22"/>
      <c r="I75" s="22"/>
      <c r="J75" s="22"/>
      <c r="K75" s="22"/>
      <c r="L75" s="22"/>
    </row>
    <row r="76" spans="3:12" x14ac:dyDescent="0.25">
      <c r="C76" s="22"/>
      <c r="D76" s="29"/>
      <c r="E76" s="22"/>
      <c r="I76" s="22"/>
      <c r="J76" s="22"/>
      <c r="K76" s="22"/>
      <c r="L76" s="22"/>
    </row>
    <row r="77" spans="3:12" x14ac:dyDescent="0.25">
      <c r="C77" s="22"/>
      <c r="D77" s="29"/>
      <c r="E77" s="22"/>
      <c r="I77" s="22"/>
      <c r="J77" s="22"/>
      <c r="K77" s="22"/>
      <c r="L77" s="22"/>
    </row>
    <row r="78" spans="3:12" x14ac:dyDescent="0.25">
      <c r="C78" s="22"/>
      <c r="D78" s="29"/>
      <c r="E78" s="22"/>
      <c r="I78" s="22"/>
      <c r="J78" s="22"/>
      <c r="K78" s="22"/>
      <c r="L78" s="22"/>
    </row>
    <row r="79" spans="3:12" x14ac:dyDescent="0.25">
      <c r="C79" s="22"/>
      <c r="D79" s="29"/>
      <c r="E79" s="22"/>
      <c r="I79" s="22"/>
      <c r="J79" s="22"/>
      <c r="K79" s="22"/>
      <c r="L79" s="22"/>
    </row>
    <row r="80" spans="3:12" x14ac:dyDescent="0.25">
      <c r="C80" s="22"/>
      <c r="D80" s="29"/>
      <c r="E80" s="22"/>
      <c r="I80" s="22"/>
      <c r="J80" s="22"/>
      <c r="K80" s="22"/>
      <c r="L80" s="22"/>
    </row>
    <row r="81" spans="3:12" x14ac:dyDescent="0.25">
      <c r="C81" s="22"/>
      <c r="D81" s="29"/>
      <c r="E81" s="22"/>
      <c r="I81" s="22"/>
      <c r="J81" s="22"/>
      <c r="K81" s="22"/>
      <c r="L81" s="22"/>
    </row>
    <row r="82" spans="3:12" x14ac:dyDescent="0.25">
      <c r="C82" s="22"/>
      <c r="D82" s="29"/>
      <c r="E82" s="22"/>
      <c r="I82" s="22"/>
      <c r="J82" s="22"/>
      <c r="K82" s="22"/>
      <c r="L82" s="22"/>
    </row>
    <row r="83" spans="3:12" x14ac:dyDescent="0.25">
      <c r="C83" s="22"/>
      <c r="D83" s="29"/>
      <c r="E83" s="22"/>
      <c r="I83" s="22"/>
      <c r="J83" s="22"/>
      <c r="K83" s="22"/>
      <c r="L83" s="22"/>
    </row>
    <row r="84" spans="3:12" x14ac:dyDescent="0.25">
      <c r="C84" s="22"/>
      <c r="D84" s="29"/>
      <c r="E84" s="22"/>
      <c r="I84" s="22"/>
      <c r="J84" s="22"/>
      <c r="K84" s="22"/>
      <c r="L84" s="22"/>
    </row>
    <row r="85" spans="3:12" x14ac:dyDescent="0.25">
      <c r="C85" s="22"/>
      <c r="D85" s="29"/>
      <c r="E85" s="22"/>
      <c r="I85" s="22"/>
      <c r="J85" s="22"/>
      <c r="K85" s="22"/>
      <c r="L85" s="22"/>
    </row>
    <row r="86" spans="3:12" x14ac:dyDescent="0.25">
      <c r="C86" s="22"/>
      <c r="D86" s="29"/>
      <c r="E86" s="22"/>
      <c r="I86" s="22"/>
      <c r="J86" s="22"/>
      <c r="K86" s="22"/>
      <c r="L86" s="22"/>
    </row>
    <row r="87" spans="3:12" x14ac:dyDescent="0.25">
      <c r="C87" s="22"/>
      <c r="D87" s="29"/>
      <c r="E87" s="22"/>
      <c r="I87" s="22"/>
      <c r="J87" s="22"/>
      <c r="K87" s="22"/>
      <c r="L87" s="22"/>
    </row>
    <row r="88" spans="3:12" x14ac:dyDescent="0.25">
      <c r="C88" s="22"/>
      <c r="D88" s="29"/>
      <c r="E88" s="22"/>
      <c r="F88" s="30" t="s">
        <v>44</v>
      </c>
      <c r="I88" s="22"/>
      <c r="J88" s="22"/>
      <c r="K88" s="22"/>
      <c r="L88" s="22"/>
    </row>
    <row r="89" spans="3:12" x14ac:dyDescent="0.25">
      <c r="C89" s="22"/>
      <c r="D89" s="29"/>
      <c r="E89" s="22"/>
      <c r="I89" s="22"/>
      <c r="J89" s="22"/>
      <c r="K89" s="22"/>
      <c r="L89" s="22"/>
    </row>
    <row r="90" spans="3:12" x14ac:dyDescent="0.25">
      <c r="C90" s="22"/>
      <c r="D90" s="29"/>
      <c r="E90" s="22"/>
      <c r="I90" s="22"/>
      <c r="J90" s="22"/>
      <c r="K90" s="22"/>
      <c r="L90" s="22"/>
    </row>
    <row r="91" spans="3:12" x14ac:dyDescent="0.25">
      <c r="C91" s="22"/>
      <c r="D91" s="29"/>
      <c r="E91" s="22"/>
      <c r="I91" s="22"/>
      <c r="J91" s="22"/>
      <c r="K91" s="22"/>
      <c r="L91" s="22"/>
    </row>
    <row r="92" spans="3:12" x14ac:dyDescent="0.25">
      <c r="C92" s="22"/>
      <c r="D92" s="29"/>
      <c r="E92" s="22"/>
      <c r="I92" s="22"/>
      <c r="J92" s="22"/>
      <c r="K92" s="22"/>
      <c r="L92" s="22"/>
    </row>
    <row r="93" spans="3:12" x14ac:dyDescent="0.25">
      <c r="C93" s="22"/>
      <c r="D93" s="29"/>
      <c r="E93" s="22"/>
      <c r="I93" s="22"/>
      <c r="J93" s="22"/>
      <c r="K93" s="22"/>
      <c r="L93" s="22"/>
    </row>
    <row r="94" spans="3:12" x14ac:dyDescent="0.25">
      <c r="C94" s="22"/>
      <c r="D94" s="29"/>
      <c r="E94" s="22"/>
      <c r="I94" s="22"/>
      <c r="J94" s="22"/>
      <c r="K94" s="22"/>
      <c r="L94" s="22"/>
    </row>
    <row r="95" spans="3:12" x14ac:dyDescent="0.25">
      <c r="C95" s="22"/>
      <c r="D95" s="29"/>
      <c r="E95" s="22"/>
      <c r="I95" s="22"/>
      <c r="J95" s="22"/>
      <c r="K95" s="22"/>
      <c r="L95" s="22"/>
    </row>
    <row r="96" spans="3:12" x14ac:dyDescent="0.25">
      <c r="C96" s="22"/>
      <c r="D96" s="29"/>
      <c r="E96" s="22"/>
      <c r="I96" s="22"/>
      <c r="J96" s="22"/>
      <c r="K96" s="22"/>
      <c r="L96" s="22"/>
    </row>
    <row r="97" spans="3:12" x14ac:dyDescent="0.25">
      <c r="C97" s="22"/>
      <c r="D97" s="29"/>
      <c r="E97" s="22"/>
      <c r="I97" s="22"/>
      <c r="J97" s="22"/>
      <c r="K97" s="22"/>
      <c r="L97" s="22"/>
    </row>
    <row r="98" spans="3:12" x14ac:dyDescent="0.25">
      <c r="C98" s="22"/>
      <c r="D98" s="29"/>
      <c r="E98" s="22"/>
      <c r="I98" s="22"/>
      <c r="J98" s="22"/>
      <c r="K98" s="22"/>
      <c r="L98" s="22"/>
    </row>
    <row r="99" spans="3:12" x14ac:dyDescent="0.25">
      <c r="C99" s="22"/>
      <c r="D99" s="29"/>
      <c r="E99" s="22"/>
      <c r="I99" s="22"/>
      <c r="J99" s="22"/>
      <c r="K99" s="22"/>
      <c r="L99" s="22"/>
    </row>
    <row r="100" spans="3:12" x14ac:dyDescent="0.25">
      <c r="C100" s="22"/>
      <c r="D100" s="29"/>
      <c r="E100" s="22"/>
      <c r="I100" s="22"/>
      <c r="J100" s="22"/>
      <c r="K100" s="22"/>
      <c r="L100" s="22"/>
    </row>
    <row r="101" spans="3:12" x14ac:dyDescent="0.25">
      <c r="C101" s="22"/>
      <c r="D101" s="29"/>
      <c r="E101" s="22"/>
      <c r="I101" s="22"/>
      <c r="J101" s="22"/>
      <c r="K101" s="22"/>
      <c r="L101" s="22"/>
    </row>
    <row r="102" spans="3:12" x14ac:dyDescent="0.25">
      <c r="C102" s="22"/>
      <c r="D102" s="29"/>
      <c r="E102" s="22"/>
      <c r="I102" s="22"/>
      <c r="J102" s="22"/>
      <c r="K102" s="22"/>
      <c r="L102" s="22"/>
    </row>
    <row r="103" spans="3:12" x14ac:dyDescent="0.25">
      <c r="C103" s="22"/>
      <c r="D103" s="29"/>
      <c r="E103" s="22"/>
      <c r="I103" s="22"/>
      <c r="J103" s="22"/>
      <c r="K103" s="22"/>
      <c r="L103" s="22"/>
    </row>
    <row r="104" spans="3:12" x14ac:dyDescent="0.25">
      <c r="C104" s="22"/>
      <c r="D104" s="29"/>
      <c r="E104" s="22"/>
      <c r="I104" s="22"/>
      <c r="J104" s="22"/>
      <c r="K104" s="22"/>
      <c r="L104" s="22"/>
    </row>
    <row r="105" spans="3:12" x14ac:dyDescent="0.25">
      <c r="C105" s="22"/>
      <c r="D105" s="29"/>
      <c r="E105" s="22"/>
      <c r="I105" s="22"/>
      <c r="J105" s="22"/>
      <c r="K105" s="22"/>
      <c r="L105" s="22"/>
    </row>
    <row r="106" spans="3:12" x14ac:dyDescent="0.25">
      <c r="C106" s="22"/>
      <c r="D106" s="29"/>
      <c r="E106" s="22"/>
      <c r="I106" s="22"/>
      <c r="J106" s="22"/>
      <c r="K106" s="22"/>
      <c r="L106" s="22"/>
    </row>
    <row r="107" spans="3:12" x14ac:dyDescent="0.25">
      <c r="C107" s="22"/>
      <c r="D107" s="29"/>
      <c r="E107" s="22"/>
      <c r="I107" s="22"/>
      <c r="J107" s="22"/>
      <c r="K107" s="22"/>
      <c r="L107" s="22"/>
    </row>
    <row r="108" spans="3:12" x14ac:dyDescent="0.25">
      <c r="C108" s="22"/>
      <c r="D108" s="29"/>
      <c r="E108" s="22"/>
      <c r="I108" s="22"/>
      <c r="J108" s="22"/>
      <c r="K108" s="22"/>
      <c r="L108" s="22"/>
    </row>
    <row r="109" spans="3:12" x14ac:dyDescent="0.25">
      <c r="C109" s="22"/>
      <c r="D109" s="29"/>
      <c r="E109" s="22"/>
      <c r="I109" s="22"/>
      <c r="J109" s="22"/>
      <c r="K109" s="22"/>
      <c r="L109" s="22"/>
    </row>
    <row r="110" spans="3:12" x14ac:dyDescent="0.25">
      <c r="C110" s="22"/>
      <c r="D110" s="29"/>
      <c r="E110" s="22"/>
      <c r="I110" s="22"/>
      <c r="J110" s="22"/>
      <c r="K110" s="22"/>
      <c r="L110" s="22"/>
    </row>
    <row r="111" spans="3:12" x14ac:dyDescent="0.25">
      <c r="C111" s="22"/>
      <c r="D111" s="29"/>
      <c r="E111" s="22"/>
      <c r="I111" s="22"/>
      <c r="J111" s="22"/>
      <c r="K111" s="22"/>
      <c r="L111" s="22"/>
    </row>
    <row r="112" spans="3:12" x14ac:dyDescent="0.25">
      <c r="C112" s="22"/>
      <c r="D112" s="29"/>
      <c r="E112" s="22"/>
      <c r="I112" s="22"/>
      <c r="J112" s="22"/>
      <c r="K112" s="22"/>
      <c r="L112" s="22"/>
    </row>
    <row r="113" spans="3:12" x14ac:dyDescent="0.25">
      <c r="C113" s="22"/>
      <c r="D113" s="29"/>
      <c r="E113" s="22"/>
      <c r="I113" s="22"/>
      <c r="J113" s="22"/>
      <c r="K113" s="22"/>
      <c r="L113" s="22"/>
    </row>
    <row r="114" spans="3:12" x14ac:dyDescent="0.25">
      <c r="C114" s="22"/>
      <c r="D114" s="29"/>
      <c r="E114" s="22"/>
      <c r="I114" s="22"/>
      <c r="J114" s="22"/>
      <c r="K114" s="22"/>
      <c r="L114" s="22"/>
    </row>
    <row r="115" spans="3:12" x14ac:dyDescent="0.25">
      <c r="C115" s="22"/>
      <c r="D115" s="29"/>
      <c r="E115" s="22"/>
      <c r="I115" s="22"/>
      <c r="J115" s="22"/>
      <c r="K115" s="22"/>
      <c r="L115" s="22"/>
    </row>
    <row r="116" spans="3:12" x14ac:dyDescent="0.25">
      <c r="C116" s="22"/>
      <c r="D116" s="29"/>
      <c r="E116" s="22"/>
      <c r="I116" s="22"/>
      <c r="J116" s="22"/>
      <c r="K116" s="22"/>
      <c r="L116" s="22"/>
    </row>
    <row r="117" spans="3:12" x14ac:dyDescent="0.25">
      <c r="C117" s="22"/>
      <c r="D117" s="29"/>
      <c r="E117" s="22"/>
      <c r="I117" s="22"/>
      <c r="J117" s="22"/>
      <c r="K117" s="22"/>
      <c r="L117" s="22"/>
    </row>
    <row r="118" spans="3:12" x14ac:dyDescent="0.25">
      <c r="C118" s="22"/>
      <c r="D118" s="29"/>
      <c r="E118" s="22"/>
      <c r="I118" s="22"/>
      <c r="J118" s="22"/>
      <c r="K118" s="22"/>
      <c r="L118" s="22"/>
    </row>
    <row r="119" spans="3:12" x14ac:dyDescent="0.25">
      <c r="C119" s="22"/>
      <c r="D119" s="29"/>
      <c r="E119" s="22"/>
      <c r="I119" s="22"/>
      <c r="J119" s="22"/>
      <c r="K119" s="22"/>
      <c r="L119" s="22"/>
    </row>
    <row r="120" spans="3:12" x14ac:dyDescent="0.25">
      <c r="C120" s="22"/>
      <c r="D120" s="29"/>
      <c r="E120" s="22"/>
      <c r="I120" s="22"/>
      <c r="J120" s="22"/>
      <c r="K120" s="22"/>
      <c r="L120" s="22"/>
    </row>
    <row r="121" spans="3:12" x14ac:dyDescent="0.25">
      <c r="C121" s="22"/>
      <c r="D121" s="29"/>
      <c r="E121" s="22"/>
      <c r="I121" s="22"/>
      <c r="J121" s="22"/>
      <c r="K121" s="22"/>
      <c r="L121" s="22"/>
    </row>
    <row r="122" spans="3:12" x14ac:dyDescent="0.25">
      <c r="C122" s="22"/>
      <c r="D122" s="29"/>
      <c r="E122" s="22"/>
      <c r="I122" s="22"/>
      <c r="J122" s="22"/>
      <c r="K122" s="22"/>
      <c r="L122" s="22"/>
    </row>
    <row r="123" spans="3:12" x14ac:dyDescent="0.25">
      <c r="C123" s="22"/>
      <c r="D123" s="29"/>
      <c r="E123" s="22"/>
      <c r="I123" s="22"/>
      <c r="J123" s="22"/>
      <c r="K123" s="22"/>
      <c r="L123" s="22"/>
    </row>
    <row r="124" spans="3:12" x14ac:dyDescent="0.25">
      <c r="C124" s="22"/>
      <c r="D124" s="29"/>
      <c r="E124" s="22"/>
      <c r="I124" s="22"/>
      <c r="J124" s="22"/>
      <c r="K124" s="22"/>
      <c r="L124" s="22"/>
    </row>
    <row r="125" spans="3:12" x14ac:dyDescent="0.25">
      <c r="C125" s="22"/>
      <c r="D125" s="29"/>
      <c r="E125" s="22"/>
      <c r="I125" s="22"/>
      <c r="J125" s="22"/>
      <c r="K125" s="22"/>
      <c r="L125" s="22"/>
    </row>
    <row r="126" spans="3:12" x14ac:dyDescent="0.25">
      <c r="C126" s="22"/>
      <c r="D126" s="29"/>
      <c r="E126" s="22"/>
      <c r="I126" s="22"/>
      <c r="J126" s="22"/>
      <c r="K126" s="22"/>
      <c r="L126" s="22"/>
    </row>
    <row r="127" spans="3:12" x14ac:dyDescent="0.25">
      <c r="C127" s="22"/>
      <c r="D127" s="29"/>
      <c r="E127" s="22"/>
      <c r="I127" s="22"/>
      <c r="J127" s="22"/>
      <c r="K127" s="22"/>
      <c r="L127" s="22"/>
    </row>
    <row r="128" spans="3:12" x14ac:dyDescent="0.25">
      <c r="C128" s="22"/>
      <c r="D128" s="29"/>
      <c r="E128" s="22"/>
      <c r="I128" s="22"/>
      <c r="J128" s="22"/>
      <c r="K128" s="22"/>
      <c r="L128" s="22"/>
    </row>
    <row r="129" spans="3:12" x14ac:dyDescent="0.25">
      <c r="C129" s="22"/>
      <c r="D129" s="29"/>
      <c r="E129" s="22"/>
      <c r="I129" s="22"/>
      <c r="J129" s="22"/>
      <c r="K129" s="22"/>
      <c r="L129" s="22"/>
    </row>
    <row r="130" spans="3:12" x14ac:dyDescent="0.25">
      <c r="C130" s="22"/>
      <c r="D130" s="29"/>
      <c r="E130" s="22"/>
      <c r="I130" s="22"/>
      <c r="J130" s="22"/>
      <c r="K130" s="22"/>
      <c r="L130" s="22"/>
    </row>
    <row r="131" spans="3:12" x14ac:dyDescent="0.25">
      <c r="C131" s="22"/>
      <c r="D131" s="29"/>
      <c r="E131" s="22"/>
      <c r="I131" s="22"/>
      <c r="J131" s="22"/>
      <c r="K131" s="22"/>
      <c r="L131" s="22"/>
    </row>
    <row r="132" spans="3:12" x14ac:dyDescent="0.25">
      <c r="C132" s="22"/>
      <c r="D132" s="29"/>
      <c r="E132" s="22"/>
      <c r="F132" s="30" t="s">
        <v>45</v>
      </c>
      <c r="I132" s="22"/>
      <c r="J132" s="22"/>
      <c r="K132" s="22"/>
      <c r="L132" s="22"/>
    </row>
    <row r="133" spans="3:12" x14ac:dyDescent="0.25">
      <c r="C133" s="22"/>
      <c r="D133" s="29"/>
      <c r="E133" s="22"/>
      <c r="I133" s="22"/>
      <c r="J133" s="22"/>
      <c r="K133" s="22"/>
      <c r="L133" s="22"/>
    </row>
    <row r="134" spans="3:12" x14ac:dyDescent="0.25">
      <c r="C134" s="22"/>
      <c r="D134" s="29"/>
      <c r="E134" s="22"/>
      <c r="I134" s="22"/>
      <c r="J134" s="22"/>
      <c r="K134" s="22"/>
      <c r="L134" s="22"/>
    </row>
    <row r="135" spans="3:12" x14ac:dyDescent="0.25">
      <c r="C135" s="22"/>
      <c r="D135" s="29"/>
      <c r="E135" s="22"/>
      <c r="I135" s="22"/>
      <c r="J135" s="22"/>
      <c r="K135" s="22"/>
      <c r="L135" s="22"/>
    </row>
    <row r="136" spans="3:12" x14ac:dyDescent="0.25">
      <c r="C136" s="22"/>
      <c r="D136" s="29"/>
      <c r="E136" s="22"/>
      <c r="I136" s="22"/>
      <c r="J136" s="22"/>
      <c r="K136" s="22"/>
      <c r="L136" s="22"/>
    </row>
    <row r="137" spans="3:12" x14ac:dyDescent="0.25">
      <c r="C137" s="22"/>
      <c r="D137" s="29"/>
      <c r="E137" s="22"/>
      <c r="I137" s="22"/>
      <c r="J137" s="22"/>
      <c r="K137" s="22"/>
      <c r="L137" s="22"/>
    </row>
    <row r="138" spans="3:12" x14ac:dyDescent="0.25">
      <c r="C138" s="22"/>
      <c r="D138" s="29"/>
      <c r="E138" s="22"/>
      <c r="I138" s="22"/>
      <c r="J138" s="22"/>
      <c r="K138" s="22"/>
      <c r="L138" s="22"/>
    </row>
    <row r="139" spans="3:12" x14ac:dyDescent="0.25">
      <c r="C139" s="22"/>
      <c r="D139" s="29"/>
      <c r="E139" s="22"/>
      <c r="I139" s="22"/>
      <c r="J139" s="22"/>
      <c r="K139" s="22"/>
      <c r="L139" s="22"/>
    </row>
    <row r="140" spans="3:12" x14ac:dyDescent="0.25">
      <c r="C140" s="22"/>
      <c r="D140" s="29"/>
      <c r="E140" s="22"/>
      <c r="I140" s="22"/>
      <c r="J140" s="22"/>
      <c r="K140" s="22"/>
      <c r="L140" s="22"/>
    </row>
    <row r="141" spans="3:12" x14ac:dyDescent="0.25">
      <c r="C141" s="22"/>
      <c r="D141" s="29"/>
      <c r="E141" s="22"/>
      <c r="I141" s="22"/>
      <c r="J141" s="22"/>
      <c r="K141" s="22"/>
      <c r="L141" s="22"/>
    </row>
    <row r="142" spans="3:12" x14ac:dyDescent="0.25">
      <c r="C142" s="22"/>
      <c r="D142" s="29"/>
      <c r="E142" s="22"/>
      <c r="I142" s="22"/>
      <c r="J142" s="22"/>
      <c r="K142" s="22"/>
      <c r="L142" s="22"/>
    </row>
    <row r="143" spans="3:12" x14ac:dyDescent="0.25">
      <c r="C143" s="22"/>
      <c r="D143" s="29"/>
      <c r="E143" s="22"/>
      <c r="I143" s="22"/>
      <c r="J143" s="22"/>
      <c r="K143" s="22"/>
      <c r="L143" s="22"/>
    </row>
    <row r="144" spans="3:12" x14ac:dyDescent="0.25">
      <c r="C144" s="22"/>
      <c r="D144" s="29"/>
      <c r="E144" s="22"/>
      <c r="I144" s="22"/>
      <c r="J144" s="22"/>
      <c r="K144" s="22"/>
      <c r="L144" s="22"/>
    </row>
    <row r="145" spans="3:12" x14ac:dyDescent="0.25">
      <c r="C145" s="22"/>
      <c r="D145" s="29"/>
      <c r="E145" s="22"/>
      <c r="I145" s="22"/>
      <c r="J145" s="22"/>
      <c r="K145" s="22"/>
      <c r="L145" s="22"/>
    </row>
    <row r="146" spans="3:12" x14ac:dyDescent="0.25">
      <c r="C146" s="22"/>
      <c r="D146" s="29"/>
      <c r="E146" s="22"/>
      <c r="I146" s="22"/>
      <c r="J146" s="22"/>
      <c r="K146" s="22"/>
      <c r="L146" s="22"/>
    </row>
    <row r="147" spans="3:12" x14ac:dyDescent="0.25">
      <c r="C147" s="22"/>
      <c r="D147" s="29"/>
      <c r="E147" s="22"/>
      <c r="I147" s="22"/>
      <c r="J147" s="22"/>
      <c r="K147" s="22"/>
      <c r="L147" s="22"/>
    </row>
    <row r="148" spans="3:12" x14ac:dyDescent="0.25">
      <c r="C148" s="22"/>
      <c r="D148" s="29"/>
      <c r="E148" s="22"/>
      <c r="I148" s="22"/>
      <c r="J148" s="22"/>
      <c r="K148" s="22"/>
      <c r="L148" s="22"/>
    </row>
    <row r="149" spans="3:12" x14ac:dyDescent="0.25">
      <c r="C149" s="22"/>
      <c r="D149" s="29"/>
      <c r="E149" s="22"/>
      <c r="I149" s="22"/>
      <c r="J149" s="22"/>
      <c r="K149" s="22"/>
      <c r="L149" s="22"/>
    </row>
    <row r="150" spans="3:12" x14ac:dyDescent="0.25">
      <c r="C150" s="22"/>
      <c r="D150" s="29"/>
      <c r="E150" s="22"/>
      <c r="I150" s="22"/>
      <c r="J150" s="22"/>
      <c r="K150" s="22"/>
      <c r="L150" s="22"/>
    </row>
    <row r="151" spans="3:12" x14ac:dyDescent="0.25">
      <c r="C151" s="22"/>
      <c r="D151" s="29"/>
      <c r="E151" s="22"/>
      <c r="I151" s="22"/>
      <c r="J151" s="22"/>
      <c r="K151" s="22"/>
      <c r="L151" s="22"/>
    </row>
    <row r="152" spans="3:12" x14ac:dyDescent="0.25">
      <c r="C152" s="22"/>
      <c r="D152" s="29"/>
      <c r="E152" s="22"/>
      <c r="I152" s="22"/>
      <c r="J152" s="22"/>
      <c r="K152" s="22"/>
      <c r="L152" s="22"/>
    </row>
    <row r="153" spans="3:12" x14ac:dyDescent="0.25">
      <c r="C153" s="22"/>
      <c r="D153" s="29"/>
      <c r="E153" s="22"/>
      <c r="I153" s="22"/>
      <c r="J153" s="22"/>
      <c r="K153" s="22"/>
      <c r="L153" s="22"/>
    </row>
    <row r="154" spans="3:12" x14ac:dyDescent="0.25">
      <c r="C154" s="22"/>
      <c r="D154" s="29"/>
      <c r="E154" s="22"/>
      <c r="I154" s="22"/>
      <c r="J154" s="22"/>
      <c r="K154" s="22"/>
      <c r="L154" s="22"/>
    </row>
    <row r="155" spans="3:12" x14ac:dyDescent="0.25">
      <c r="C155" s="22"/>
      <c r="D155" s="29"/>
      <c r="E155" s="22"/>
      <c r="I155" s="22"/>
      <c r="J155" s="22"/>
      <c r="K155" s="22"/>
      <c r="L155" s="22"/>
    </row>
    <row r="156" spans="3:12" x14ac:dyDescent="0.25">
      <c r="C156" s="22"/>
      <c r="D156" s="29"/>
      <c r="E156" s="22"/>
      <c r="I156" s="22"/>
      <c r="J156" s="22"/>
      <c r="K156" s="22"/>
      <c r="L156" s="22"/>
    </row>
    <row r="157" spans="3:12" x14ac:dyDescent="0.25">
      <c r="C157" s="22"/>
      <c r="D157" s="29"/>
      <c r="E157" s="22"/>
      <c r="I157" s="22"/>
      <c r="J157" s="22"/>
      <c r="K157" s="22"/>
      <c r="L157" s="22"/>
    </row>
    <row r="158" spans="3:12" x14ac:dyDescent="0.25">
      <c r="C158" s="22"/>
      <c r="D158" s="29"/>
      <c r="E158" s="22"/>
      <c r="I158" s="22"/>
      <c r="J158" s="22"/>
      <c r="K158" s="22"/>
      <c r="L158" s="22"/>
    </row>
    <row r="159" spans="3:12" x14ac:dyDescent="0.25">
      <c r="C159" s="22"/>
      <c r="D159" s="29"/>
      <c r="E159" s="22"/>
      <c r="I159" s="22"/>
      <c r="J159" s="22"/>
      <c r="K159" s="22"/>
      <c r="L159" s="22"/>
    </row>
    <row r="160" spans="3:12" x14ac:dyDescent="0.25">
      <c r="C160" s="22"/>
      <c r="D160" s="29"/>
      <c r="E160" s="22"/>
      <c r="I160" s="22"/>
      <c r="J160" s="22"/>
      <c r="K160" s="22"/>
      <c r="L160" s="22"/>
    </row>
    <row r="161" spans="3:12" x14ac:dyDescent="0.25">
      <c r="C161" s="22"/>
      <c r="D161" s="29"/>
      <c r="E161" s="22"/>
      <c r="I161" s="22"/>
      <c r="J161" s="22"/>
      <c r="K161" s="22"/>
      <c r="L161" s="22"/>
    </row>
    <row r="162" spans="3:12" x14ac:dyDescent="0.25">
      <c r="C162" s="22"/>
      <c r="D162" s="29"/>
      <c r="E162" s="22"/>
      <c r="I162" s="22"/>
      <c r="J162" s="22"/>
      <c r="K162" s="22"/>
      <c r="L162" s="22"/>
    </row>
    <row r="163" spans="3:12" x14ac:dyDescent="0.25">
      <c r="C163" s="22"/>
      <c r="D163" s="29"/>
      <c r="E163" s="22"/>
      <c r="I163" s="22"/>
      <c r="J163" s="22"/>
      <c r="K163" s="22"/>
      <c r="L163" s="22"/>
    </row>
    <row r="164" spans="3:12" x14ac:dyDescent="0.25">
      <c r="C164" s="22"/>
      <c r="D164" s="29"/>
      <c r="E164" s="22"/>
      <c r="I164" s="22"/>
      <c r="J164" s="22"/>
      <c r="K164" s="22"/>
      <c r="L164" s="22"/>
    </row>
    <row r="165" spans="3:12" x14ac:dyDescent="0.25">
      <c r="C165" s="22"/>
      <c r="D165" s="29"/>
      <c r="E165" s="22"/>
      <c r="I165" s="22"/>
      <c r="J165" s="22"/>
      <c r="K165" s="22"/>
      <c r="L165" s="22"/>
    </row>
    <row r="166" spans="3:12" x14ac:dyDescent="0.25">
      <c r="C166" s="22"/>
      <c r="D166" s="29"/>
      <c r="E166" s="22"/>
      <c r="I166" s="22"/>
      <c r="J166" s="22"/>
      <c r="K166" s="22"/>
      <c r="L166" s="22"/>
    </row>
    <row r="167" spans="3:12" x14ac:dyDescent="0.25">
      <c r="C167" s="22"/>
      <c r="D167" s="29"/>
      <c r="E167" s="22"/>
      <c r="I167" s="22"/>
      <c r="J167" s="22"/>
      <c r="K167" s="22"/>
      <c r="L167" s="22"/>
    </row>
    <row r="168" spans="3:12" x14ac:dyDescent="0.25">
      <c r="C168" s="22"/>
      <c r="D168" s="29"/>
      <c r="E168" s="22"/>
      <c r="I168" s="22"/>
      <c r="J168" s="22"/>
      <c r="K168" s="22"/>
      <c r="L168" s="22"/>
    </row>
    <row r="169" spans="3:12" x14ac:dyDescent="0.25">
      <c r="C169" s="22"/>
      <c r="D169" s="29"/>
      <c r="E169" s="22"/>
      <c r="I169" s="22"/>
      <c r="J169" s="22"/>
      <c r="K169" s="22"/>
      <c r="L169" s="22"/>
    </row>
    <row r="170" spans="3:12" x14ac:dyDescent="0.25">
      <c r="C170" s="22"/>
      <c r="D170" s="29"/>
      <c r="E170" s="22"/>
      <c r="I170" s="22"/>
      <c r="J170" s="22"/>
      <c r="K170" s="22"/>
      <c r="L170" s="22"/>
    </row>
    <row r="171" spans="3:12" x14ac:dyDescent="0.25">
      <c r="C171" s="22"/>
      <c r="D171" s="29"/>
      <c r="E171" s="22"/>
      <c r="I171" s="22"/>
      <c r="J171" s="22"/>
      <c r="K171" s="22"/>
      <c r="L171" s="22"/>
    </row>
    <row r="172" spans="3:12" x14ac:dyDescent="0.25">
      <c r="C172" s="22"/>
      <c r="D172" s="29"/>
      <c r="E172" s="22"/>
      <c r="I172" s="22"/>
      <c r="J172" s="22"/>
      <c r="K172" s="22"/>
      <c r="L172" s="22"/>
    </row>
    <row r="173" spans="3:12" x14ac:dyDescent="0.25">
      <c r="C173" s="22"/>
      <c r="D173" s="29"/>
      <c r="E173" s="22"/>
      <c r="I173" s="22"/>
      <c r="J173" s="22"/>
      <c r="K173" s="22"/>
      <c r="L173" s="22"/>
    </row>
    <row r="174" spans="3:12" x14ac:dyDescent="0.25">
      <c r="C174" s="22"/>
      <c r="D174" s="29"/>
      <c r="E174" s="22"/>
      <c r="I174" s="22"/>
      <c r="J174" s="22"/>
      <c r="K174" s="22"/>
      <c r="L174" s="22"/>
    </row>
    <row r="175" spans="3:12" x14ac:dyDescent="0.25">
      <c r="C175" s="22"/>
      <c r="D175" s="29"/>
      <c r="E175" s="22"/>
      <c r="I175" s="22"/>
      <c r="J175" s="22"/>
      <c r="K175" s="22"/>
      <c r="L175" s="22"/>
    </row>
    <row r="176" spans="3:12" x14ac:dyDescent="0.25">
      <c r="C176" s="22"/>
      <c r="D176" s="29"/>
      <c r="E176" s="22"/>
      <c r="I176" s="22"/>
      <c r="J176" s="22"/>
      <c r="K176" s="22"/>
      <c r="L176" s="22"/>
    </row>
    <row r="177" spans="3:12" x14ac:dyDescent="0.25">
      <c r="C177" s="22"/>
      <c r="D177" s="29"/>
      <c r="E177" s="22"/>
      <c r="F177" s="30" t="s">
        <v>46</v>
      </c>
      <c r="I177" s="22"/>
      <c r="J177" s="22"/>
      <c r="K177" s="22"/>
      <c r="L177" s="22"/>
    </row>
    <row r="178" spans="3:12" x14ac:dyDescent="0.25">
      <c r="C178" s="22"/>
      <c r="D178" s="29"/>
      <c r="E178" s="22"/>
      <c r="I178" s="22"/>
      <c r="J178" s="22"/>
      <c r="K178" s="22"/>
      <c r="L178" s="22"/>
    </row>
    <row r="179" spans="3:12" x14ac:dyDescent="0.25">
      <c r="C179" s="22"/>
      <c r="D179" s="29"/>
      <c r="E179" s="22"/>
      <c r="I179" s="22"/>
      <c r="J179" s="22"/>
      <c r="K179" s="22"/>
      <c r="L179" s="22"/>
    </row>
    <row r="180" spans="3:12" x14ac:dyDescent="0.25">
      <c r="C180" s="22"/>
      <c r="D180" s="29"/>
      <c r="E180" s="22"/>
      <c r="I180" s="22"/>
      <c r="J180" s="22"/>
      <c r="K180" s="22"/>
      <c r="L180" s="22"/>
    </row>
    <row r="181" spans="3:12" x14ac:dyDescent="0.25">
      <c r="C181" s="22"/>
      <c r="D181" s="29"/>
      <c r="E181" s="22"/>
      <c r="I181" s="22"/>
      <c r="J181" s="22"/>
      <c r="K181" s="22"/>
      <c r="L181" s="22"/>
    </row>
    <row r="182" spans="3:12" x14ac:dyDescent="0.25">
      <c r="C182" s="22"/>
      <c r="D182" s="29"/>
      <c r="E182" s="22"/>
      <c r="I182" s="22"/>
      <c r="J182" s="22"/>
      <c r="K182" s="22"/>
      <c r="L182" s="22"/>
    </row>
    <row r="183" spans="3:12" x14ac:dyDescent="0.25">
      <c r="C183" s="22"/>
      <c r="D183" s="29"/>
      <c r="E183" s="22"/>
      <c r="I183" s="22"/>
      <c r="J183" s="22"/>
      <c r="K183" s="22"/>
      <c r="L183" s="22"/>
    </row>
    <row r="184" spans="3:12" x14ac:dyDescent="0.25">
      <c r="C184" s="22"/>
      <c r="D184" s="29"/>
      <c r="E184" s="22"/>
      <c r="I184" s="22"/>
      <c r="J184" s="22"/>
      <c r="K184" s="22"/>
      <c r="L184" s="22"/>
    </row>
    <row r="185" spans="3:12" x14ac:dyDescent="0.25">
      <c r="C185" s="22"/>
      <c r="D185" s="29"/>
      <c r="E185" s="22"/>
      <c r="I185" s="22"/>
      <c r="J185" s="22"/>
      <c r="K185" s="22"/>
      <c r="L185" s="22"/>
    </row>
  </sheetData>
  <dataValidations count="1">
    <dataValidation type="list" allowBlank="1" showInputMessage="1" showErrorMessage="1" sqref="I2" xr:uid="{35E43D07-151B-43F5-98AC-58480B68C512}">
      <formula1>"Lundi,Mardi,Mercredi,Jeudi,Vendredi,Samedi,Dimanche"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Contrats</vt:lpstr>
      <vt:lpstr>Planning</vt:lpstr>
      <vt:lpstr>Paramétres</vt:lpstr>
      <vt:lpstr>Date_du_début_de_planning</vt:lpstr>
      <vt:lpstr>P</vt:lpstr>
      <vt:lpstr>Périodicité</vt:lpstr>
      <vt:lpstr>PM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ElectronCoop</cp:lastModifiedBy>
  <dcterms:created xsi:type="dcterms:W3CDTF">2020-12-15T07:51:07Z</dcterms:created>
  <dcterms:modified xsi:type="dcterms:W3CDTF">2020-12-23T10:43:05Z</dcterms:modified>
</cp:coreProperties>
</file>