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D:\Users\a.nasseur\Desktop 3\"/>
    </mc:Choice>
  </mc:AlternateContent>
  <xr:revisionPtr revIDLastSave="0" documentId="8_{C1A19121-5BA4-4131-A68F-61609492CEAA}" xr6:coauthVersionLast="47" xr6:coauthVersionMax="47" xr10:uidLastSave="{00000000-0000-0000-0000-000000000000}"/>
  <bookViews>
    <workbookView xWindow="-120" yWindow="-120" windowWidth="20730" windowHeight="11160" activeTab="1" xr2:uid="{D42EA7EE-08FA-4CE7-A8C4-592B4C3AFC24}"/>
  </bookViews>
  <sheets>
    <sheet name="Incident" sheetId="1" r:id="rId1"/>
    <sheet name="Archive" sheetId="2" r:id="rId2"/>
  </sheets>
  <externalReferences>
    <externalReference r:id="rId3"/>
  </externalReferences>
  <definedNames>
    <definedName name="CAUSEINCIDENTS">[1]Listes_setup_2!$E$2:$E$26</definedName>
    <definedName name="f_sites">OFFSET(p_sites,0,0,COUNTA(l_sites),1)</definedName>
    <definedName name="l_sites">[1]Listes_setup_2!$A$2:$A$191</definedName>
    <definedName name="NATURINCIDENT">[1]Listes_setup_2!$C$2:$C$6</definedName>
    <definedName name="p_sites">[1]Listes_setup_2!$A$2</definedName>
    <definedName name="SMS_">[1]Listes_setup_2!$G$2:$G$3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15" i="1" l="1"/>
  <c r="P15" i="1"/>
  <c r="O15" i="1"/>
  <c r="K15" i="1"/>
  <c r="N15" i="1" s="1"/>
  <c r="D15" i="1" a="1"/>
  <c r="D15" i="1" s="1"/>
  <c r="Q14" i="1"/>
  <c r="P14" i="1"/>
  <c r="O14" i="1"/>
  <c r="K14" i="1"/>
  <c r="N14" i="1" s="1"/>
  <c r="D14" i="1" a="1"/>
  <c r="D14" i="1" s="1"/>
  <c r="Q13" i="1"/>
  <c r="P13" i="1"/>
  <c r="O13" i="1"/>
  <c r="K13" i="1"/>
  <c r="N13" i="1" s="1"/>
  <c r="D13" i="1" a="1"/>
  <c r="D13" i="1" s="1"/>
  <c r="Q12" i="1"/>
  <c r="P12" i="1"/>
  <c r="O12" i="1"/>
  <c r="K12" i="1"/>
  <c r="N12" i="1" s="1"/>
  <c r="D12" i="1" a="1"/>
  <c r="D12" i="1" s="1"/>
  <c r="Q11" i="1"/>
  <c r="P11" i="1"/>
  <c r="O11" i="1"/>
  <c r="K11" i="1"/>
  <c r="N11" i="1" s="1"/>
  <c r="D11" i="1" a="1"/>
  <c r="D11" i="1" s="1"/>
  <c r="Q10" i="1"/>
  <c r="P10" i="1"/>
  <c r="O10" i="1"/>
  <c r="K10" i="1"/>
  <c r="N10" i="1" s="1"/>
  <c r="D10" i="1" a="1"/>
  <c r="D10" i="1" s="1"/>
  <c r="Q9" i="1"/>
  <c r="P9" i="1"/>
  <c r="O9" i="1"/>
  <c r="K9" i="1"/>
  <c r="N9" i="1" s="1"/>
  <c r="D9" i="1" a="1"/>
  <c r="D9" i="1" s="1"/>
  <c r="Q8" i="1"/>
  <c r="P8" i="1"/>
  <c r="O8" i="1"/>
  <c r="K8" i="1"/>
  <c r="N8" i="1" s="1"/>
  <c r="D8" i="1" a="1"/>
  <c r="D8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<sst xmlns="http://schemas.openxmlformats.org/spreadsheetml/2006/main" count="79" uniqueCount="50">
  <si>
    <t>Num-Auto</t>
  </si>
  <si>
    <t>Date</t>
  </si>
  <si>
    <t>Heure</t>
  </si>
  <si>
    <t>Utilisateur</t>
  </si>
  <si>
    <t>Sites</t>
  </si>
  <si>
    <t>Nature Incident</t>
  </si>
  <si>
    <t>Cause</t>
  </si>
  <si>
    <t>Détail</t>
  </si>
  <si>
    <t>Date et Heure de 
Début Incident</t>
  </si>
  <si>
    <t>Date et Heure de Rétablissement Incident</t>
  </si>
  <si>
    <t>Durée</t>
  </si>
  <si>
    <t>SMS</t>
  </si>
  <si>
    <t>Remarque</t>
  </si>
  <si>
    <t>Etat</t>
  </si>
  <si>
    <t>Impact</t>
  </si>
  <si>
    <t>Centres</t>
  </si>
  <si>
    <t>Zones</t>
  </si>
  <si>
    <t>Arrêt de la production</t>
  </si>
  <si>
    <t>Défaut automate</t>
  </si>
  <si>
    <t>NON</t>
  </si>
  <si>
    <t>Baisse de la production</t>
  </si>
  <si>
    <t>Fuite DP</t>
  </si>
  <si>
    <t>Remise en service impossible</t>
  </si>
  <si>
    <t>OUI</t>
  </si>
  <si>
    <t xml:space="preserve">travaux programmer </t>
  </si>
  <si>
    <t>Défaut electrique</t>
  </si>
  <si>
    <t>envoie sms non effectuer</t>
  </si>
  <si>
    <t>Probleme sur équipement électrique</t>
  </si>
  <si>
    <t>panne</t>
  </si>
  <si>
    <t>Travaux DD</t>
  </si>
  <si>
    <t>Arrêt de la SP</t>
  </si>
  <si>
    <t>Arrêt de l'apport d'eau brute</t>
  </si>
  <si>
    <t>fuite</t>
  </si>
  <si>
    <t>000001-CTCK</t>
  </si>
  <si>
    <t>000002-CTCK</t>
  </si>
  <si>
    <t>000003-CTCK</t>
  </si>
  <si>
    <t>000004-CTCK</t>
  </si>
  <si>
    <t>000005-CTCK</t>
  </si>
  <si>
    <t>000006-CTCK</t>
  </si>
  <si>
    <t>000007-CTCK</t>
  </si>
  <si>
    <t>000008-CTCK</t>
  </si>
  <si>
    <t>électricité</t>
  </si>
  <si>
    <t>ST01</t>
  </si>
  <si>
    <t>ST02</t>
  </si>
  <si>
    <t>ST03</t>
  </si>
  <si>
    <t>ST04</t>
  </si>
  <si>
    <t>ST05</t>
  </si>
  <si>
    <t>ST06</t>
  </si>
  <si>
    <t>ST07</t>
  </si>
  <si>
    <t>ST08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</si>
</sst>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dd/mm/yyyy"/>
    <numFmt numFmtId="165" formatCode="dd\ \-\ mmm\ \-\ yy\ _ hh:mm"/>
    <numFmt numFmtId="166" formatCode="[h]:mm"/>
    <numFmt numFmtId="167" formatCode="[hh]:mm"/>
    <numFmt numFmtId="168" formatCode="d\-mmm\-yy"/>
    <numFmt numFmtId="169" formatCode="h:mm:ss"/>
  </numFmts>
  <fonts count="5" x14ac:knownFonts="1">
    <font>
      <sz val="11"/>
      <color theme="1"/>
      <name val="Segoe UI"/>
      <family val="2"/>
    </font>
    <font>
      <b/>
      <sz val="12"/>
      <color theme="1"/>
      <name val="Calibri"/>
      <family val="2"/>
      <scheme val="minor"/>
    </font>
    <font>
      <b/>
      <sz val="12"/>
      <color rgb="FFFF0000"/>
      <name val="Segoe UI"/>
      <family val="2"/>
    </font>
    <font>
      <b/>
      <sz val="12"/>
      <name val="Calibri"/>
      <family val="2"/>
      <scheme val="minor"/>
    </font>
    <font>
      <sz val="8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4"/>
      </left>
      <right style="thin">
        <color theme="4"/>
      </right>
      <top/>
      <bottom style="medium">
        <color theme="4"/>
      </bottom>
      <diagonal/>
    </border>
  </borders>
  <cellStyleXfs count="1">
    <xf numFmtId="0" fontId="0" fillId="0" borderId="0"/>
  </cellStyleXfs>
  <cellXfs count="17">
    <xf numFmtId="0" fontId="0" fillId="0" borderId="0" xfId="0"/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 indent="5"/>
    </xf>
    <xf numFmtId="15" fontId="0" fillId="0" borderId="0" xfId="0" applyNumberFormat="1" applyAlignment="1">
      <alignment horizontal="center" vertical="center"/>
    </xf>
    <xf numFmtId="21" fontId="0" fillId="0" borderId="0" xfId="0" applyNumberFormat="1" applyAlignment="1">
      <alignment horizontal="center" vertical="center"/>
    </xf>
    <xf numFmtId="0" fontId="2" fillId="0" borderId="0" xfId="0" applyFont="1" applyAlignment="1" applyProtection="1">
      <alignment horizontal="left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165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7" fontId="3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68" fontId="0" fillId="0" borderId="0" xfId="0" applyNumberFormat="1" applyAlignment="1">
      <alignment horizontal="center" vertical="center"/>
    </xf>
    <xf numFmtId="169" fontId="0" fillId="0" borderId="0" xfId="0" applyNumberFormat="1" applyAlignment="1">
      <alignment horizontal="center" vertical="center"/>
    </xf>
  </cellXfs>
  <cellStyles count="1">
    <cellStyle name="Normal" xfId="0" builtinId="0"/>
  </cellStyles>
  <dxfs count="45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border outline="0">
        <bottom style="medium">
          <color theme="4"/>
        </bottom>
      </border>
    </dxf>
    <dxf>
      <border outline="0">
        <top style="thin">
          <color theme="4"/>
        </top>
      </border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sz val="12"/>
        <color auto="1"/>
      </font>
      <numFmt numFmtId="167" formatCode="[hh]:mm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67" formatCode="[hh]:mm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166" formatCode="[h]:mm"/>
      <alignment horizontal="center" vertical="center" textRotation="0" wrapText="0" indent="0" justifyLastLine="0" shrinkToFit="0" readingOrder="0"/>
    </dxf>
    <dxf>
      <numFmt numFmtId="166" formatCode="[h]:mm"/>
      <alignment horizontal="center" vertical="center" textRotation="0" wrapText="0" indent="0" justifyLastLine="0" shrinkToFit="0" readingOrder="0"/>
    </dxf>
    <dxf>
      <numFmt numFmtId="165" formatCode="dd\ \-\ mmm\ \-\ yy\ _ hh:mm"/>
      <alignment horizontal="center" vertical="center" textRotation="0" wrapText="0" indent="0" justifyLastLine="0" shrinkToFit="0" readingOrder="0"/>
    </dxf>
    <dxf>
      <numFmt numFmtId="165" formatCode="dd\ \-\ mmm\ \-\ yy\ _ hh:mm"/>
      <alignment horizontal="center" vertical="center" textRotation="0" wrapText="0" indent="0" justifyLastLine="0" shrinkToFit="0" readingOrder="0"/>
    </dxf>
    <dxf>
      <numFmt numFmtId="165" formatCode="dd\ \-\ mmm\ \-\ yy\ _ hh:mm"/>
      <alignment horizontal="center" vertical="center" textRotation="0" wrapText="0" indent="0" justifyLastLine="0" shrinkToFit="0" readingOrder="0"/>
    </dxf>
    <dxf>
      <numFmt numFmtId="165" formatCode="dd\ \-\ mmm\ \-\ yy\ _ hh:mm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Segoe UI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numFmt numFmtId="26" formatCode="hh:mm:ss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9" formatCode="h:mm:ss"/>
      <alignment horizontal="center" vertical="center" textRotation="0" indent="0" justifyLastLine="0" shrinkToFit="0" readingOrder="0"/>
    </dxf>
    <dxf>
      <numFmt numFmtId="169" formatCode="h:mm:ss"/>
      <alignment horizontal="center" vertical="center" textRotation="0" wrapText="0" indent="0" justifyLastLine="0" shrinkToFit="0" readingOrder="0"/>
    </dxf>
    <dxf>
      <numFmt numFmtId="168" formatCode="d\-mmm\-yy"/>
      <alignment horizontal="center" vertical="center" textRotation="0" indent="0" justifyLastLine="0" shrinkToFit="0" readingOrder="0"/>
    </dxf>
    <dxf>
      <numFmt numFmtId="168" formatCode="d\-mmm\-yy"/>
      <alignment horizontal="center" vertical="center" textRotation="0" wrapText="0" indent="0" justifyLastLine="0" shrinkToFit="0" readingOrder="0"/>
    </dxf>
    <dxf>
      <numFmt numFmtId="168" formatCode="d\-mmm\-yy"/>
      <alignment horizontal="center" vertical="center" textRotation="0" indent="0" justifyLastLine="0" shrinkToFit="0" readingOrder="0"/>
    </dxf>
    <dxf>
      <numFmt numFmtId="168" formatCode="d\-mmm\-yy"/>
      <alignment horizontal="center" vertical="center" textRotation="0" wrapText="0" indent="0" justifyLastLine="0" shrinkToFit="0" readingOrder="0"/>
    </dxf>
    <dxf>
      <border outline="0">
        <bottom style="medium">
          <color theme="4"/>
        </bottom>
      </border>
    </dxf>
    <dxf>
      <border outline="0">
        <top style="thin">
          <color theme="4"/>
        </top>
      </border>
    </dxf>
    <dxf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font>
        <b/>
        <i val="0"/>
        <color theme="9"/>
      </font>
    </dxf>
    <dxf>
      <font>
        <b/>
        <i val="0"/>
        <color theme="7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UHV_documents/Documents%20Internes/Checklist%20AEP%20Alger%20&amp;%20Tipaza%202022/Incidents/Checklist%20AEP%20Alger%202022%20-%20V-03%20(test_4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Incidents"/>
      <sheetName val="TestArchive"/>
      <sheetName val="Mail"/>
      <sheetName val="Archive"/>
      <sheetName val="Journal"/>
      <sheetName val="Listes_setup_2"/>
      <sheetName val="Destinataires"/>
      <sheetName val="Checklist"/>
      <sheetName val="Saisie"/>
      <sheetName val="Production"/>
      <sheetName val="Stat"/>
      <sheetName val="Base"/>
      <sheetName val="Table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A2" t="str">
            <v>1er Mai (SP)</v>
          </cell>
          <cell r="C2" t="str">
            <v>Arrêt de la production</v>
          </cell>
          <cell r="E2" t="str">
            <v>Acte de vandalisme</v>
          </cell>
          <cell r="G2" t="str">
            <v>OUI</v>
          </cell>
        </row>
        <row r="3">
          <cell r="A3" t="str">
            <v>3 Caves (SP)</v>
          </cell>
          <cell r="C3" t="str">
            <v>Arrêt de la SP</v>
          </cell>
          <cell r="E3" t="str">
            <v>Acte de vol</v>
          </cell>
          <cell r="G3" t="str">
            <v>NON</v>
          </cell>
        </row>
        <row r="4">
          <cell r="A4" t="str">
            <v>400 Logts. (Surp)</v>
          </cell>
          <cell r="C4" t="str">
            <v>Baisse de la production</v>
          </cell>
          <cell r="E4" t="str">
            <v>Arrêt de l'apport d'eau brute</v>
          </cell>
        </row>
        <row r="5">
          <cell r="A5" t="str">
            <v>Abane Ramdane (F)</v>
          </cell>
          <cell r="C5" t="str">
            <v>Baisse de transfére</v>
          </cell>
          <cell r="E5" t="str">
            <v>Baisse de l'apport d'eau brute</v>
          </cell>
        </row>
        <row r="6">
          <cell r="A6" t="str">
            <v>Abdi (F)</v>
          </cell>
          <cell r="C6" t="str">
            <v>Remise en service impossible</v>
          </cell>
          <cell r="E6" t="str">
            <v>Défaut automate</v>
          </cell>
        </row>
        <row r="7">
          <cell r="A7" t="str">
            <v>Abdi (SP)</v>
          </cell>
          <cell r="E7" t="str">
            <v>Défaut electrique</v>
          </cell>
        </row>
        <row r="8">
          <cell r="A8" t="str">
            <v>Ain Benian (SDEM)</v>
          </cell>
          <cell r="E8" t="str">
            <v>Diagnostic en cours</v>
          </cell>
        </row>
        <row r="9">
          <cell r="A9" t="str">
            <v>Ain Naadja (SP)</v>
          </cell>
          <cell r="E9" t="str">
            <v>Disjonction sonalgaz</v>
          </cell>
        </row>
        <row r="10">
          <cell r="A10" t="str">
            <v>Ali Bouhadja (SP)</v>
          </cell>
          <cell r="E10" t="str">
            <v>Fuite DD</v>
          </cell>
        </row>
        <row r="11">
          <cell r="A11" t="str">
            <v>Ali Bouhadja (SP) + (Surp)</v>
          </cell>
          <cell r="E11" t="str">
            <v>Fuite DP</v>
          </cell>
        </row>
        <row r="12">
          <cell r="A12" t="str">
            <v>Ali Bouhadja (Surp)</v>
          </cell>
          <cell r="E12" t="str">
            <v>Inconnue</v>
          </cell>
        </row>
        <row r="13">
          <cell r="A13" t="str">
            <v>Anglade (SP)</v>
          </cell>
          <cell r="E13" t="str">
            <v>Inondation</v>
          </cell>
        </row>
        <row r="14">
          <cell r="A14" t="str">
            <v>Anglade (SP) &gt;&gt; CE Anglade</v>
          </cell>
          <cell r="E14" t="str">
            <v>Nettoyage des reservoirs</v>
          </cell>
        </row>
        <row r="15">
          <cell r="A15" t="str">
            <v>Anglade (SP) &gt;&gt; CE Heuraoua</v>
          </cell>
          <cell r="E15" t="str">
            <v>Niveau bas de la bache d'aspiration</v>
          </cell>
        </row>
        <row r="16">
          <cell r="A16" t="str">
            <v>Baba Ali Douar (F)</v>
          </cell>
          <cell r="E16" t="str">
            <v>Pression d'aspiration trop basse</v>
          </cell>
        </row>
        <row r="17">
          <cell r="A17" t="str">
            <v>Baba Ali Douar (Surp)</v>
          </cell>
          <cell r="E17" t="str">
            <v>Pression de refoulement trop élevée</v>
          </cell>
        </row>
        <row r="18">
          <cell r="A18" t="str">
            <v>Baba Ali Douar (Surp) + (F)</v>
          </cell>
          <cell r="E18" t="str">
            <v xml:space="preserve">Probleme qualité </v>
          </cell>
        </row>
        <row r="19">
          <cell r="A19" t="str">
            <v>Baba Ali Zouine (F)</v>
          </cell>
          <cell r="E19" t="str">
            <v>Probleme sur équipement de mesure</v>
          </cell>
        </row>
        <row r="20">
          <cell r="A20" t="str">
            <v>Baba Ali Zouine (Surp)</v>
          </cell>
          <cell r="E20" t="str">
            <v>Probleme sur équipement électrique</v>
          </cell>
        </row>
        <row r="21">
          <cell r="A21" t="str">
            <v>Baba Ali Zouine (Surp) + (F)</v>
          </cell>
          <cell r="E21" t="str">
            <v>Probleme sur équipement hydro-mecanique</v>
          </cell>
        </row>
        <row r="22">
          <cell r="A22" t="str">
            <v>Baba Hassen (SP)</v>
          </cell>
          <cell r="E22" t="str">
            <v>Probleme sur TopKapi secteur</v>
          </cell>
        </row>
        <row r="23">
          <cell r="A23" t="str">
            <v>Baraki Champs (Booster)</v>
          </cell>
          <cell r="E23" t="str">
            <v>Rupture de communication</v>
          </cell>
        </row>
        <row r="24">
          <cell r="A24" t="str">
            <v>Baraki Champs (CC)</v>
          </cell>
          <cell r="E24" t="str">
            <v>Travaux DD</v>
          </cell>
        </row>
        <row r="25">
          <cell r="A25" t="str">
            <v>Baraki Champs (Nouvelle SP)</v>
          </cell>
          <cell r="E25" t="str">
            <v>Travaux DP</v>
          </cell>
        </row>
        <row r="26">
          <cell r="A26" t="str">
            <v>Baraki Champs (SP)</v>
          </cell>
          <cell r="E26" t="str">
            <v>Volontaire</v>
          </cell>
        </row>
        <row r="27">
          <cell r="A27" t="str">
            <v>Baraki Champs (SP) + (Booster)</v>
          </cell>
        </row>
        <row r="28">
          <cell r="A28" t="str">
            <v>Baraki Champs (SP) + (Booster) + (CC)</v>
          </cell>
        </row>
        <row r="29">
          <cell r="A29" t="str">
            <v>Baraki Ville (SP)</v>
          </cell>
        </row>
        <row r="30">
          <cell r="A30" t="str">
            <v>Beaulieu (SP)</v>
          </cell>
        </row>
        <row r="31">
          <cell r="A31" t="str">
            <v>Belfort (SP)</v>
          </cell>
        </row>
        <row r="32">
          <cell r="A32" t="str">
            <v>Benchoubene (F)</v>
          </cell>
        </row>
        <row r="33">
          <cell r="A33" t="str">
            <v>Beni Messous (SP)</v>
          </cell>
        </row>
        <row r="34">
          <cell r="A34" t="str">
            <v>Benidja (CC)</v>
          </cell>
        </row>
        <row r="35">
          <cell r="A35" t="str">
            <v>Benkhlil (F)</v>
          </cell>
        </row>
        <row r="36">
          <cell r="A36" t="str">
            <v>B'hairia (F)</v>
          </cell>
        </row>
        <row r="37">
          <cell r="A37" t="str">
            <v>Bir Khadem (SP)</v>
          </cell>
        </row>
        <row r="38">
          <cell r="A38" t="str">
            <v>Bir Mourad Rais (SP)</v>
          </cell>
        </row>
        <row r="39">
          <cell r="A39" t="str">
            <v>Bir Mourad Rais (SP) &gt;&gt; Boulogne Ouest</v>
          </cell>
        </row>
        <row r="40">
          <cell r="A40" t="str">
            <v>Bir Mourad Rais (SP) &gt;&gt; Hydra Distribution</v>
          </cell>
        </row>
        <row r="41">
          <cell r="A41" t="str">
            <v>Bir Mourad Rais (SP) &gt;&gt; Hydra SP (Exterieur)</v>
          </cell>
        </row>
        <row r="42">
          <cell r="A42" t="str">
            <v>Birtouta (F)</v>
          </cell>
        </row>
        <row r="43">
          <cell r="A43" t="str">
            <v>Birtouta F5 (Surp)</v>
          </cell>
        </row>
        <row r="44">
          <cell r="A44" t="str">
            <v>Bois des cars Nouveau (SP)</v>
          </cell>
        </row>
        <row r="45">
          <cell r="A45" t="str">
            <v>Bordj El Kiffen (SP)</v>
          </cell>
        </row>
        <row r="46">
          <cell r="A46" t="str">
            <v>Bordj El Kiffen (SP) &gt;&gt; CE BEK + BEZ</v>
          </cell>
        </row>
        <row r="47">
          <cell r="A47" t="str">
            <v>Bordj El Kiffen (SP) &gt;&gt; Mohamedia + Belfort</v>
          </cell>
        </row>
        <row r="48">
          <cell r="A48" t="str">
            <v>Boudouaou (ST)</v>
          </cell>
        </row>
        <row r="49">
          <cell r="A49" t="str">
            <v>Bounaes (F)</v>
          </cell>
        </row>
        <row r="50">
          <cell r="A50" t="str">
            <v>Bouréah (CC)</v>
          </cell>
        </row>
        <row r="51">
          <cell r="A51" t="str">
            <v>Bru (SP)</v>
          </cell>
        </row>
        <row r="52">
          <cell r="A52" t="str">
            <v>Cap Djenet (SDEM)</v>
          </cell>
        </row>
        <row r="53">
          <cell r="A53" t="str">
            <v>Chabou (SP)</v>
          </cell>
        </row>
        <row r="54">
          <cell r="A54" t="str">
            <v>Chabou (SP) + (Surp)</v>
          </cell>
        </row>
        <row r="55">
          <cell r="A55" t="str">
            <v>Chabou (Surp)</v>
          </cell>
        </row>
        <row r="56">
          <cell r="A56" t="str">
            <v>Chaibia (F)</v>
          </cell>
        </row>
        <row r="57">
          <cell r="A57" t="str">
            <v>Château neuf (Rv)</v>
          </cell>
        </row>
        <row r="58">
          <cell r="A58" t="str">
            <v>Chebcheb (CC)</v>
          </cell>
        </row>
        <row r="59">
          <cell r="A59" t="str">
            <v>Dar El Beida (CC)</v>
          </cell>
        </row>
        <row r="60">
          <cell r="A60" t="str">
            <v>Dazey (Surp)</v>
          </cell>
        </row>
        <row r="61">
          <cell r="A61" t="str">
            <v>Dergana (Booster)</v>
          </cell>
        </row>
        <row r="62">
          <cell r="A62" t="str">
            <v>El Hamiz (CC)</v>
          </cell>
        </row>
        <row r="63">
          <cell r="A63" t="str">
            <v>El Hamiz (F)</v>
          </cell>
        </row>
        <row r="64">
          <cell r="A64" t="str">
            <v>El Harrach (complexe)</v>
          </cell>
        </row>
        <row r="65">
          <cell r="A65" t="str">
            <v>El Harrach (U2)</v>
          </cell>
        </row>
        <row r="66">
          <cell r="A66" t="str">
            <v>El Harrach (U2+U3)</v>
          </cell>
        </row>
        <row r="67">
          <cell r="A67" t="str">
            <v>El Harrach (U3)</v>
          </cell>
        </row>
        <row r="68">
          <cell r="A68" t="str">
            <v>El Harrach (U5)</v>
          </cell>
        </row>
        <row r="69">
          <cell r="A69" t="str">
            <v>El Harrach (U5+U6)</v>
          </cell>
        </row>
        <row r="70">
          <cell r="A70" t="str">
            <v>El Harrach (U6)</v>
          </cell>
        </row>
        <row r="71">
          <cell r="A71" t="str">
            <v>El Merdja (F)</v>
          </cell>
        </row>
        <row r="72">
          <cell r="A72" t="str">
            <v>Fazli (F)</v>
          </cell>
        </row>
        <row r="73">
          <cell r="A73" t="str">
            <v>Flandres (SP)</v>
          </cell>
        </row>
        <row r="74">
          <cell r="A74" t="str">
            <v>Forage F9 Bis Rouiba Z.I Ouest</v>
          </cell>
        </row>
        <row r="75">
          <cell r="A75" t="str">
            <v>Fouka (SDEM) &gt;&gt; Mouaz</v>
          </cell>
        </row>
        <row r="76">
          <cell r="A76" t="str">
            <v>Fouka (SDEM)&gt;&gt; Tampon Sahel 190</v>
          </cell>
        </row>
        <row r="77">
          <cell r="A77" t="str">
            <v>Fourrière Canine (F)</v>
          </cell>
        </row>
        <row r="78">
          <cell r="A78" t="str">
            <v>Garidi (SP)</v>
          </cell>
        </row>
        <row r="79">
          <cell r="A79" t="str">
            <v>Garidi &gt;&gt; Bir Khadem</v>
          </cell>
        </row>
        <row r="80">
          <cell r="A80" t="str">
            <v>Garidi &gt;&gt; Stand</v>
          </cell>
        </row>
        <row r="81">
          <cell r="A81" t="str">
            <v>Gué de Constantine (SP)</v>
          </cell>
        </row>
        <row r="82">
          <cell r="A82" t="str">
            <v>Gué de Constantine &gt;&gt; Ain Naadja</v>
          </cell>
        </row>
        <row r="83">
          <cell r="A83" t="str">
            <v>Gué de Constantine &gt;&gt; Garidi</v>
          </cell>
        </row>
        <row r="84">
          <cell r="A84" t="str">
            <v>Hamma (SDEM) &gt;&gt; Garidi</v>
          </cell>
        </row>
        <row r="85">
          <cell r="A85" t="str">
            <v>Hamma (SDEM) &gt;&gt; Harcha</v>
          </cell>
        </row>
        <row r="86">
          <cell r="A86" t="str">
            <v>Hamma (SDEM) &gt;&gt; Kouba 97</v>
          </cell>
        </row>
        <row r="87">
          <cell r="A87" t="str">
            <v>Haouch Bel Abbes (CC)</v>
          </cell>
        </row>
        <row r="88">
          <cell r="A88" t="str">
            <v>Haouch Bel Abbes (SP)</v>
          </cell>
        </row>
        <row r="89">
          <cell r="A89" t="str">
            <v>Haouch Bel Abbes (SP)+(CC)</v>
          </cell>
        </row>
        <row r="90">
          <cell r="A90" t="str">
            <v>Haouch Félit (CC)</v>
          </cell>
        </row>
        <row r="91">
          <cell r="A91" t="str">
            <v>Haouch Félit (SP)</v>
          </cell>
        </row>
        <row r="92">
          <cell r="A92" t="str">
            <v>Haouch Félit (SP)+(CC)</v>
          </cell>
        </row>
        <row r="93">
          <cell r="A93" t="str">
            <v>Haouch Rouiba (F)</v>
          </cell>
        </row>
        <row r="94">
          <cell r="A94" t="str">
            <v>Harcha (SP)</v>
          </cell>
        </row>
        <row r="95">
          <cell r="A95" t="str">
            <v>Heuraoua (SP)</v>
          </cell>
        </row>
        <row r="96">
          <cell r="A96" t="str">
            <v>Houaoura (F)</v>
          </cell>
        </row>
        <row r="97">
          <cell r="A97" t="str">
            <v>Hydra (SP) (Extérieur)</v>
          </cell>
        </row>
        <row r="98">
          <cell r="A98" t="str">
            <v>Kablé (SP)</v>
          </cell>
        </row>
        <row r="99">
          <cell r="A99" t="str">
            <v>Kerrar (F)</v>
          </cell>
        </row>
        <row r="100">
          <cell r="A100" t="str">
            <v>Kouba 107 (Surp)</v>
          </cell>
        </row>
        <row r="101">
          <cell r="A101" t="str">
            <v>Kouba 117 (RV)</v>
          </cell>
        </row>
        <row r="102">
          <cell r="A102" t="str">
            <v>Kouba 150 (SP)</v>
          </cell>
        </row>
        <row r="103">
          <cell r="A103" t="str">
            <v>Kouba 158 (SP)</v>
          </cell>
        </row>
        <row r="104">
          <cell r="A104" t="str">
            <v>Kouba 97 (Rv)</v>
          </cell>
        </row>
        <row r="105">
          <cell r="A105" t="str">
            <v>Kouba 97 &gt;&gt; Badjerah + Hussein Dey</v>
          </cell>
        </row>
        <row r="106">
          <cell r="A106" t="str">
            <v>Kouba 97 &gt;&gt; Galerie</v>
          </cell>
        </row>
        <row r="107">
          <cell r="A107" t="str">
            <v>Kourifa (SP)</v>
          </cell>
        </row>
        <row r="108">
          <cell r="A108" t="str">
            <v>Mahelma (SP)</v>
          </cell>
        </row>
        <row r="109">
          <cell r="A109" t="str">
            <v>Merious (F)</v>
          </cell>
        </row>
        <row r="110">
          <cell r="A110" t="str">
            <v>Metnane (F)</v>
          </cell>
        </row>
        <row r="111">
          <cell r="A111" t="str">
            <v>MH3 (Surp)</v>
          </cell>
        </row>
        <row r="112">
          <cell r="A112" t="str">
            <v>Mousdira (Surp)</v>
          </cell>
        </row>
        <row r="113">
          <cell r="A113" t="str">
            <v>MZ1 (CC)</v>
          </cell>
        </row>
        <row r="114">
          <cell r="A114" t="str">
            <v>MZ2 (CC)</v>
          </cell>
        </row>
        <row r="115">
          <cell r="A115" t="str">
            <v>ONID (SP)</v>
          </cell>
        </row>
        <row r="116">
          <cell r="A116" t="str">
            <v>Ouled Allel (F) (Sidi Moussa)</v>
          </cell>
        </row>
        <row r="117">
          <cell r="A117" t="str">
            <v>Ouled Belhadj (SP)</v>
          </cell>
        </row>
        <row r="118">
          <cell r="A118" t="str">
            <v>Ouled Fayet (Surp)</v>
          </cell>
        </row>
        <row r="119">
          <cell r="A119" t="str">
            <v>Ouled Mendil (SP)</v>
          </cell>
        </row>
        <row r="120">
          <cell r="A120" t="str">
            <v>Palm Beach (SDEM) Ancienne</v>
          </cell>
        </row>
        <row r="121">
          <cell r="A121" t="str">
            <v>Palm Beach (SDEM) Nouvelle</v>
          </cell>
        </row>
        <row r="122">
          <cell r="A122" t="str">
            <v>R.A.S</v>
          </cell>
        </row>
        <row r="123">
          <cell r="A123" t="str">
            <v>Rahmania (SP)</v>
          </cell>
        </row>
        <row r="124">
          <cell r="A124" t="str">
            <v>Rais (CC)</v>
          </cell>
        </row>
        <row r="125">
          <cell r="A125" t="str">
            <v>Rais (SP)</v>
          </cell>
        </row>
        <row r="126">
          <cell r="A126" t="str">
            <v>Rais (SP)+(CC)</v>
          </cell>
        </row>
        <row r="127">
          <cell r="A127" t="str">
            <v>Rassauta (SP)</v>
          </cell>
        </row>
        <row r="128">
          <cell r="A128" t="str">
            <v>Ravin (SP)</v>
          </cell>
        </row>
        <row r="129">
          <cell r="A129" t="str">
            <v>Reghaia (F)</v>
          </cell>
        </row>
        <row r="130">
          <cell r="A130" t="str">
            <v>Reghaia Nord (SP)</v>
          </cell>
        </row>
        <row r="131">
          <cell r="A131" t="str">
            <v>Reghaia Nord (SP) &gt;&gt; CE Chebcheb</v>
          </cell>
        </row>
        <row r="132">
          <cell r="A132" t="str">
            <v>Reghaia Nord (SP) &gt;&gt; SP Anglade</v>
          </cell>
        </row>
        <row r="133">
          <cell r="A133" t="str">
            <v>Remadhnia (Booster)</v>
          </cell>
        </row>
        <row r="134">
          <cell r="A134" t="str">
            <v>Remadhnia (F)</v>
          </cell>
        </row>
        <row r="135">
          <cell r="A135" t="str">
            <v>Rostomia (SP)</v>
          </cell>
        </row>
        <row r="136">
          <cell r="A136" t="str">
            <v>Rouiba ville (SP)</v>
          </cell>
        </row>
        <row r="137">
          <cell r="A137" t="str">
            <v>Rouiba Z.I (F)</v>
          </cell>
        </row>
        <row r="138">
          <cell r="A138" t="str">
            <v>Rouiba Z.I (SP)</v>
          </cell>
        </row>
        <row r="139">
          <cell r="A139" t="str">
            <v>Rouiba Z.I (SP) &gt;&gt; Aissat Mustapha Ce</v>
          </cell>
        </row>
        <row r="140">
          <cell r="A140" t="str">
            <v>Rouiba Z.I (SP) &gt;&gt; Rouiba Z.I Ce</v>
          </cell>
        </row>
        <row r="141">
          <cell r="A141" t="str">
            <v>Rouiba Z.I Ouest</v>
          </cell>
        </row>
        <row r="142">
          <cell r="A142" t="str">
            <v>Roussi (F)</v>
          </cell>
        </row>
        <row r="143">
          <cell r="A143" t="str">
            <v>SAA (ST)</v>
          </cell>
        </row>
        <row r="144">
          <cell r="A144" t="str">
            <v>Saboune (Surp)</v>
          </cell>
        </row>
        <row r="145">
          <cell r="A145" t="str">
            <v>Saoula (CC)</v>
          </cell>
        </row>
        <row r="146">
          <cell r="A146" t="str">
            <v>Saoula (Surp 5)</v>
          </cell>
        </row>
        <row r="147">
          <cell r="A147" t="str">
            <v>Saoula (Surp 6)</v>
          </cell>
        </row>
        <row r="148">
          <cell r="A148" t="str">
            <v>Sidi Abed (F)</v>
          </cell>
        </row>
        <row r="149">
          <cell r="A149" t="str">
            <v>Sidi Bennour (SP)</v>
          </cell>
        </row>
        <row r="150">
          <cell r="A150" t="str">
            <v>Sidi Boukhris (CC)</v>
          </cell>
        </row>
        <row r="151">
          <cell r="A151" t="str">
            <v>Sidi M'hamed (F)</v>
          </cell>
        </row>
        <row r="152">
          <cell r="A152" t="str">
            <v>Sidi M'hamed (Surp)</v>
          </cell>
        </row>
        <row r="153">
          <cell r="A153" t="str">
            <v>Sidi M'hamed (Surp)+(F)</v>
          </cell>
        </row>
        <row r="154">
          <cell r="A154" t="str">
            <v>Sidi Moussa (CC)</v>
          </cell>
        </row>
        <row r="155">
          <cell r="A155" t="str">
            <v>Sidi Moussa (SP)</v>
          </cell>
        </row>
        <row r="156">
          <cell r="A156" t="str">
            <v>Sidi Moussa (SP)+(CC)</v>
          </cell>
        </row>
        <row r="157">
          <cell r="A157" t="str">
            <v>Sidi Slimane (SP)</v>
          </cell>
        </row>
        <row r="158">
          <cell r="A158" t="str">
            <v>Sonatro (Surpr)</v>
          </cell>
        </row>
        <row r="159">
          <cell r="A159" t="str">
            <v>Souidania (SP)</v>
          </cell>
        </row>
        <row r="160">
          <cell r="A160" t="str">
            <v>SP1</v>
          </cell>
        </row>
        <row r="161">
          <cell r="A161" t="str">
            <v>SP1 (1500)</v>
          </cell>
        </row>
        <row r="162">
          <cell r="A162" t="str">
            <v>SP1 (630)</v>
          </cell>
        </row>
        <row r="163">
          <cell r="A163" t="str">
            <v>SP1 (900 Tessala El Merdja)</v>
          </cell>
        </row>
        <row r="164">
          <cell r="A164" t="str">
            <v>SP2</v>
          </cell>
        </row>
        <row r="165">
          <cell r="A165" t="str">
            <v>SP2 (1080)</v>
          </cell>
        </row>
        <row r="166">
          <cell r="A166" t="str">
            <v>SP2 (630)</v>
          </cell>
        </row>
        <row r="167">
          <cell r="A167" t="str">
            <v>SP3</v>
          </cell>
        </row>
        <row r="168">
          <cell r="A168" t="str">
            <v>SP3 (1500)</v>
          </cell>
        </row>
        <row r="169">
          <cell r="A169" t="str">
            <v>SP3 (630)</v>
          </cell>
        </row>
        <row r="170">
          <cell r="A170" t="str">
            <v>SP3 + SAA</v>
          </cell>
        </row>
        <row r="171">
          <cell r="A171" t="str">
            <v>SP3 &gt;&gt; Beni Tamou</v>
          </cell>
        </row>
        <row r="172">
          <cell r="A172" t="str">
            <v>SP3 &gt;&gt; Sahel 190</v>
          </cell>
        </row>
        <row r="173">
          <cell r="A173" t="str">
            <v>SP4</v>
          </cell>
        </row>
        <row r="174">
          <cell r="A174" t="str">
            <v>SP5</v>
          </cell>
        </row>
        <row r="175">
          <cell r="A175" t="str">
            <v>SP5 &gt;&gt; Dekakna</v>
          </cell>
        </row>
        <row r="176">
          <cell r="A176" t="str">
            <v>SP5 &gt;&gt; Hadj Yakoub</v>
          </cell>
        </row>
        <row r="177">
          <cell r="A177" t="str">
            <v>Stand (SP)</v>
          </cell>
        </row>
        <row r="178">
          <cell r="A178" t="str">
            <v>Tafourah (SP)</v>
          </cell>
        </row>
        <row r="179">
          <cell r="A179" t="str">
            <v>Taïb El Djoghlali (F)</v>
          </cell>
        </row>
        <row r="180">
          <cell r="A180" t="str">
            <v>Taksebt (ST)</v>
          </cell>
        </row>
        <row r="181">
          <cell r="A181" t="str">
            <v>Tampon Sahel 190 (Rv)</v>
          </cell>
        </row>
        <row r="182">
          <cell r="A182" t="str">
            <v>Telemly (SP)</v>
          </cell>
        </row>
        <row r="183">
          <cell r="A183" t="str">
            <v>Telemly (SP) &gt;&gt; Fort l'Empereur</v>
          </cell>
        </row>
        <row r="184">
          <cell r="A184" t="str">
            <v>Telemly (SP) &gt;&gt; Sahel Casbah</v>
          </cell>
        </row>
        <row r="185">
          <cell r="A185" t="str">
            <v>Tessala El Merdja (CC)</v>
          </cell>
        </row>
        <row r="186">
          <cell r="A186" t="str">
            <v>Tessala El Merdja (Surp)</v>
          </cell>
        </row>
        <row r="187">
          <cell r="A187" t="str">
            <v>Zaatria (SP)</v>
          </cell>
        </row>
        <row r="188">
          <cell r="A188" t="str">
            <v>Zeralda (SDEM)</v>
          </cell>
        </row>
        <row r="189">
          <cell r="A189" t="str">
            <v>Zouaoui (F)</v>
          </cell>
        </row>
        <row r="190">
          <cell r="A190" t="str">
            <v>Zouaoui (Surp)</v>
          </cell>
        </row>
        <row r="191">
          <cell r="A191" t="str">
            <v>Zouaoui (Surp) + (F)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1897BCA-8887-4E9F-8898-A35B8AD0DB18}" name="BASE_INCIDENTS" displayName="BASE_INCIDENTS" ref="A7:Q15" headerRowDxfId="40" dataDxfId="39" headerRowBorderDxfId="37" tableBorderDxfId="38">
  <autoFilter ref="A7:Q15" xr:uid="{11897BCA-8887-4E9F-8898-A35B8AD0DB18}"/>
  <tableColumns count="17">
    <tableColumn id="17" xr3:uid="{1BDEB7F2-498C-4E12-B2B5-A9F605084EE8}" name="Num-Auto" dataDxfId="35" totalsRowDxfId="36"/>
    <tableColumn id="1" xr3:uid="{0ED77AD3-2032-4E71-A8CB-5AD002534F2C}" name="Date" dataDxfId="33" totalsRowDxfId="34"/>
    <tableColumn id="2" xr3:uid="{C26E5781-C733-4EDE-BC7E-E65727E11654}" name="Heure" dataDxfId="31" totalsRowDxfId="32"/>
    <tableColumn id="3" xr3:uid="{C915ACBA-1228-4416-B11F-928C379FDF31}" name="Utilisateur" totalsRowFunction="custom" dataDxfId="29" totalsRowDxfId="30">
      <calculatedColumnFormula array="1">LastAuthor()</calculatedColumnFormula>
      <totalsRowFormula>NomUtilisateur()</totalsRowFormula>
    </tableColumn>
    <tableColumn id="4" xr3:uid="{7B5AE04D-6C51-4CB1-9BBC-6633A310BB8D}" name="Sites" dataDxfId="27" totalsRowDxfId="28"/>
    <tableColumn id="5" xr3:uid="{13E9517C-A1EC-4B72-ADB3-8EAD45A7A5AB}" name="Nature Incident" dataDxfId="25" totalsRowDxfId="26"/>
    <tableColumn id="6" xr3:uid="{635ED2C9-288B-44D0-A4FC-FB9989DA3B5D}" name="Cause" dataDxfId="23" totalsRowDxfId="24"/>
    <tableColumn id="19" xr3:uid="{7DE7016C-6DE0-49B1-AD03-41C4D6AB4555}" name="Détail" dataDxfId="21" totalsRowDxfId="22"/>
    <tableColumn id="7" xr3:uid="{6F7D1961-56EE-417F-9963-72A11B4E0F61}" name="Date et Heure de _x000a_Début Incident" dataDxfId="19" totalsRowDxfId="20"/>
    <tableColumn id="9" xr3:uid="{302A4635-35D8-444A-B297-89552C40E22E}" name="Date et Heure de Rétablissement Incident" dataDxfId="17" totalsRowDxfId="18"/>
    <tableColumn id="11" xr3:uid="{D08DD0D4-1F4C-4105-903A-026E10638ABB}" name="Durée" dataDxfId="15" totalsRowDxfId="16">
      <calculatedColumnFormula>IF(BASE_INCIDENTS[[#This Row],[Date et Heure de Rétablissement Incident]]&lt;&gt;"",BASE_INCIDENTS[[#This Row],[Date et Heure de Rétablissement Incident]]-BASE_INCIDENTS[[#This Row],[Date et Heure de 
Début Incident]],"")</calculatedColumnFormula>
    </tableColumn>
    <tableColumn id="12" xr3:uid="{1E2DC197-55D7-4117-8716-732DC3D6C885}" name="SMS" dataDxfId="13" totalsRowDxfId="14"/>
    <tableColumn id="13" xr3:uid="{649F6AAB-44EC-48C9-8C8B-1DEC555AD641}" name="Remarque" dataDxfId="11" totalsRowDxfId="12"/>
    <tableColumn id="10" xr3:uid="{DE183E4C-D5FC-41E7-B992-B00FB7140B9A}" name="Etat" dataDxfId="9" totalsRowDxfId="10">
      <calculatedColumnFormula>IF(K8="","En Cours","Clôturé")</calculatedColumnFormula>
    </tableColumn>
    <tableColumn id="14" xr3:uid="{5ABDCD20-974B-47EE-A25A-5EE00D94D522}" name="Impact" dataDxfId="7" totalsRowDxfId="8">
      <calculatedColumnFormula>IF(IF(ISERROR(VLOOKUP(BASE_INCIDENTS[[#This Row],[Sites]],[1]!BASE_IMPACT[#Data],2,FALSE)),"Information non disponible",VLOOKUP(BASE_INCIDENTS[[#This Row],[Sites]],[1]!BASE_IMPACT[#Data],2,FALSE))=0,"Impact non renseigné",IF(ISERROR(VLOOKUP(BASE_INCIDENTS[[#This Row],[Sites]],[1]!BASE_IMPACT[#Data],2,FALSE)),"Impact et Site non renseignés",VLOOKUP(BASE_INCIDENTS[[#This Row],[Sites]],[1]!BASE_IMPACT[#Data],2,FALSE)))</calculatedColumnFormula>
    </tableColumn>
    <tableColumn id="15" xr3:uid="{830FF1C5-D642-4F71-830A-AE40A9296277}" name="Centres" dataDxfId="5" totalsRowDxfId="6">
      <calculatedColumnFormula>IF(IF(ISERROR(VLOOKUP(BASE_INCIDENTS[[#This Row],[Sites]],[1]!BASE_IMPACT[#Data],3,FALSE)),"Information non disponible",VLOOKUP(BASE_INCIDENTS[[#This Row],[Sites]],[1]!BASE_IMPACT[#Data],3,FALSE))=0,"Aucune appartenance",IF(ISERROR(VLOOKUP(BASE_INCIDENTS[[#This Row],[Sites]],[1]!BASE_IMPACT[#Data],3,FALSE)),"Aucune appartenance",VLOOKUP(BASE_INCIDENTS[[#This Row],[Sites]],[1]!BASE_IMPACT[#Data],3,FALSE)))</calculatedColumnFormula>
    </tableColumn>
    <tableColumn id="16" xr3:uid="{A377A8F8-E9AD-4A90-956A-E3C7C99A2718}" name="Zones" dataDxfId="3" totalsRowDxfId="4">
      <calculatedColumnFormula>IF(IF(ISERROR(VLOOKUP(BASE_INCIDENTS[[#This Row],[Sites]],[1]!BASE_IMPACT[#Data],4,FALSE)),"Information non disponible",VLOOKUP(BASE_INCIDENTS[[#This Row],[Sites]],[1]!BASE_IMPACT[#Data],4,FALSE))=0,"Aucune appartenance",IF(ISERROR(VLOOKUP(BASE_INCIDENTS[[#This Row],[Sites]],[1]!BASE_IMPACT[#Data],4,FALSE)),"Aucune appartenance",VLOOKUP(BASE_INCIDENTS[[#This Row],[Sites]],[1]!BASE_IMPACT[#Data],4,FALSE)))</calculatedColumnFormula>
    </tableColumn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554F593-4337-4CB0-BF0F-3A0CC61C72BE}" name="Tableau2" displayName="Tableau2" ref="A7:Q8" totalsRowShown="0" headerRowDxfId="0" headerRowBorderDxfId="1" tableBorderDxfId="2">
  <autoFilter ref="A7:Q8" xr:uid="{2554F593-4337-4CB0-BF0F-3A0CC61C72BE}"/>
  <tableColumns count="17">
    <tableColumn id="1" xr3:uid="{7D7089F2-C573-4545-9BF6-1FBEFEB60592}" name="Num-Auto"/>
    <tableColumn id="2" xr3:uid="{960463B3-718B-4E6F-888E-86678666578E}" name="Date"/>
    <tableColumn id="3" xr3:uid="{D15B0926-32CE-41F5-AA14-E55F1256ED0C}" name="Heure"/>
    <tableColumn id="4" xr3:uid="{2F7571F2-CC66-45A6-B387-95B0957DE569}" name="Utilisateur"/>
    <tableColumn id="5" xr3:uid="{96B3B793-4CF6-4D93-A71F-2DE12F318DA1}" name="Sites"/>
    <tableColumn id="6" xr3:uid="{F500B9AD-05DC-43DF-9043-B588BCB38831}" name="Nature Incident"/>
    <tableColumn id="7" xr3:uid="{78F98EC5-6321-487F-A579-40C9BAC74C8D}" name="Cause"/>
    <tableColumn id="8" xr3:uid="{F68003EB-466E-4D3F-AEE3-9AB602BF9285}" name="Détail"/>
    <tableColumn id="9" xr3:uid="{5BAB4982-B077-4585-A0C3-CCD7F4604958}" name="Date et Heure de _x000a_Début Incident"/>
    <tableColumn id="10" xr3:uid="{BC65BDB7-C810-4070-A70E-10A0CA269914}" name="Date et Heure de Rétablissement Incident"/>
    <tableColumn id="11" xr3:uid="{75D5E604-36DD-4BA2-81C7-63CA31B64585}" name="Durée"/>
    <tableColumn id="12" xr3:uid="{B44A9371-B12B-42FB-910D-6E7BB42B9994}" name="SMS"/>
    <tableColumn id="13" xr3:uid="{5CDEA652-B29B-47A5-9BB5-3828131EA587}" name="Remarque"/>
    <tableColumn id="14" xr3:uid="{AB885F6A-D119-4C9B-BE4A-FE8F5EC444B6}" name="Etat"/>
    <tableColumn id="15" xr3:uid="{205067BF-A8D4-4C6E-B765-D71E89B65693}" name="Impact"/>
    <tableColumn id="16" xr3:uid="{0E460B91-79F1-4627-940E-4518267CEC14}" name="Centres"/>
    <tableColumn id="17" xr3:uid="{1A70B05D-2D16-4D8F-A7DB-4293E0E272FC}" name="Zones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CHART_SEAAL_v2">
      <a:dk1>
        <a:sysClr val="windowText" lastClr="000000"/>
      </a:dk1>
      <a:lt1>
        <a:sysClr val="window" lastClr="FFFFFF"/>
      </a:lt1>
      <a:dk2>
        <a:srgbClr val="134D73"/>
      </a:dk2>
      <a:lt2>
        <a:srgbClr val="BECED8"/>
      </a:lt2>
      <a:accent1>
        <a:srgbClr val="134D73"/>
      </a:accent1>
      <a:accent2>
        <a:srgbClr val="396988"/>
      </a:accent2>
      <a:accent3>
        <a:srgbClr val="F6C85F"/>
      </a:accent3>
      <a:accent4>
        <a:srgbClr val="CA472F"/>
      </a:accent4>
      <a:accent5>
        <a:srgbClr val="68A744"/>
      </a:accent5>
      <a:accent6>
        <a:srgbClr val="85B868"/>
      </a:accent6>
      <a:hlink>
        <a:srgbClr val="134D73"/>
      </a:hlink>
      <a:folHlink>
        <a:srgbClr val="396A8B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C21BB-B724-47CF-B0D5-2E81AFC34C16}">
  <dimension ref="A7:Q15"/>
  <sheetViews>
    <sheetView workbookViewId="0">
      <selection activeCell="A7" sqref="A7:Q7"/>
    </sheetView>
  </sheetViews>
  <sheetFormatPr baseColWidth="10" defaultRowHeight="16.5" x14ac:dyDescent="0.3"/>
  <cols>
    <col min="1" max="1" width="13.875" bestFit="1" customWidth="1"/>
    <col min="2" max="2" width="9.75" bestFit="1" customWidth="1"/>
    <col min="3" max="3" width="10" bestFit="1" customWidth="1"/>
    <col min="4" max="4" width="13.75" bestFit="1" customWidth="1"/>
    <col min="5" max="5" width="28.5" bestFit="1" customWidth="1"/>
    <col min="6" max="6" width="25.625" bestFit="1" customWidth="1"/>
    <col min="7" max="7" width="32.75" bestFit="1" customWidth="1"/>
    <col min="8" max="8" width="19.25" bestFit="1" customWidth="1"/>
    <col min="9" max="9" width="25.5" customWidth="1"/>
    <col min="10" max="10" width="24.25" customWidth="1"/>
    <col min="11" max="11" width="10" bestFit="1" customWidth="1"/>
    <col min="12" max="12" width="8.625" bestFit="1" customWidth="1"/>
    <col min="13" max="13" width="21.75" bestFit="1" customWidth="1"/>
    <col min="14" max="14" width="8.75" bestFit="1" customWidth="1"/>
    <col min="15" max="15" width="58.625" customWidth="1"/>
    <col min="16" max="16" width="20.375" bestFit="1" customWidth="1"/>
    <col min="17" max="17" width="19" bestFit="1" customWidth="1"/>
  </cols>
  <sheetData>
    <row r="7" spans="1:17" ht="48" thickBot="1" x14ac:dyDescent="0.35">
      <c r="A7" s="1" t="s">
        <v>0</v>
      </c>
      <c r="B7" s="1" t="s">
        <v>1</v>
      </c>
      <c r="C7" s="1" t="s">
        <v>2</v>
      </c>
      <c r="D7" s="1" t="s">
        <v>3</v>
      </c>
      <c r="E7" s="2" t="s">
        <v>4</v>
      </c>
      <c r="F7" s="2" t="s">
        <v>5</v>
      </c>
      <c r="G7" s="2" t="s">
        <v>6</v>
      </c>
      <c r="H7" s="2" t="s">
        <v>7</v>
      </c>
      <c r="I7" s="3" t="s">
        <v>8</v>
      </c>
      <c r="J7" s="4" t="s">
        <v>9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</row>
    <row r="8" spans="1:17" ht="17.25" x14ac:dyDescent="0.3">
      <c r="A8" s="5" t="s">
        <v>33</v>
      </c>
      <c r="B8" s="5">
        <v>44572</v>
      </c>
      <c r="C8" s="6">
        <v>0.58069444444444451</v>
      </c>
      <c r="D8" s="6" t="e" cm="1">
        <f t="array" aca="1" ref="D8" ca="1">LastAuthor()</f>
        <v>#NAME?</v>
      </c>
      <c r="E8" s="7" t="s">
        <v>42</v>
      </c>
      <c r="F8" s="8" t="s">
        <v>17</v>
      </c>
      <c r="G8" s="9" t="s">
        <v>18</v>
      </c>
      <c r="H8" s="9"/>
      <c r="I8" s="10">
        <v>44560.432280092595</v>
      </c>
      <c r="J8" s="10">
        <v>44562.432523148149</v>
      </c>
      <c r="K8" s="11">
        <f>IF(BASE_INCIDENTS[[#This Row],[Date et Heure de Rétablissement Incident]]&lt;&gt;"",BASE_INCIDENTS[[#This Row],[Date et Heure de Rétablissement Incident]]-BASE_INCIDENTS[[#This Row],[Date et Heure de 
Début Incident]],"")</f>
        <v>2.000243055554165</v>
      </c>
      <c r="L8" s="12" t="s">
        <v>19</v>
      </c>
      <c r="M8" s="13"/>
      <c r="N8" s="13" t="str">
        <f t="shared" ref="N8:N14" si="0">IF(K8="","En Cours","Clôturé")</f>
        <v>Clôturé</v>
      </c>
      <c r="O8" s="14" t="str">
        <f>IF(IF(ISERROR(VLOOKUP(BASE_INCIDENTS[[#This Row],[Sites]],[1]!BASE_IMPACT[#Data],2,FALSE)),"Information non disponible",VLOOKUP(BASE_INCIDENTS[[#This Row],[Sites]],[1]!BASE_IMPACT[#Data],2,FALSE))=0,"Impact non renseigné",IF(ISERROR(VLOOKUP(BASE_INCIDENTS[[#This Row],[Sites]],[1]!BASE_IMPACT[#Data],2,FALSE)),"Impact et Site non renseignés",VLOOKUP(BASE_INCIDENTS[[#This Row],[Sites]],[1]!BASE_IMPACT[#Data],2,FALSE)))</f>
        <v>Impact et Site non renseignés</v>
      </c>
      <c r="P8" s="13" t="str">
        <f>IF(IF(ISERROR(VLOOKUP(BASE_INCIDENTS[[#This Row],[Sites]],[1]!BASE_IMPACT[#Data],3,FALSE)),"Information non disponible",VLOOKUP(BASE_INCIDENTS[[#This Row],[Sites]],[1]!BASE_IMPACT[#Data],3,FALSE))=0,"Aucune appartenance",IF(ISERROR(VLOOKUP(BASE_INCIDENTS[[#This Row],[Sites]],[1]!BASE_IMPACT[#Data],3,FALSE)),"Aucune appartenance",VLOOKUP(BASE_INCIDENTS[[#This Row],[Sites]],[1]!BASE_IMPACT[#Data],3,FALSE)))</f>
        <v>Aucune appartenance</v>
      </c>
      <c r="Q8" s="13" t="str">
        <f>IF(IF(ISERROR(VLOOKUP(BASE_INCIDENTS[[#This Row],[Sites]],[1]!BASE_IMPACT[#Data],4,FALSE)),"Information non disponible",VLOOKUP(BASE_INCIDENTS[[#This Row],[Sites]],[1]!BASE_IMPACT[#Data],4,FALSE))=0,"Aucune appartenance",IF(ISERROR(VLOOKUP(BASE_INCIDENTS[[#This Row],[Sites]],[1]!BASE_IMPACT[#Data],4,FALSE)),"Aucune appartenance",VLOOKUP(BASE_INCIDENTS[[#This Row],[Sites]],[1]!BASE_IMPACT[#Data],4,FALSE)))</f>
        <v>Aucune appartenance</v>
      </c>
    </row>
    <row r="9" spans="1:17" ht="17.25" x14ac:dyDescent="0.3">
      <c r="A9" s="15" t="s">
        <v>34</v>
      </c>
      <c r="B9" s="5">
        <v>44572</v>
      </c>
      <c r="C9" s="16">
        <v>0.61901620370370369</v>
      </c>
      <c r="D9" s="13" t="e" cm="1">
        <f t="array" aca="1" ref="D9" ca="1">LastAuthor()</f>
        <v>#NAME?</v>
      </c>
      <c r="E9" s="7" t="s">
        <v>43</v>
      </c>
      <c r="F9" s="8" t="s">
        <v>20</v>
      </c>
      <c r="G9" s="9" t="s">
        <v>21</v>
      </c>
      <c r="H9" s="9"/>
      <c r="I9" s="10">
        <v>44563.619143518517</v>
      </c>
      <c r="J9" s="10">
        <v>44571.535914351851</v>
      </c>
      <c r="K9" s="11">
        <f>IF(BASE_INCIDENTS[[#This Row],[Date et Heure de Rétablissement Incident]]&lt;&gt;"",BASE_INCIDENTS[[#This Row],[Date et Heure de Rétablissement Incident]]-BASE_INCIDENTS[[#This Row],[Date et Heure de 
Début Incident]],"")</f>
        <v>7.9167708333334303</v>
      </c>
      <c r="L9" s="12" t="s">
        <v>19</v>
      </c>
      <c r="M9" s="13"/>
      <c r="N9" s="13" t="str">
        <f t="shared" si="0"/>
        <v>Clôturé</v>
      </c>
      <c r="O9" s="14" t="str">
        <f>IF(IF(ISERROR(VLOOKUP(BASE_INCIDENTS[[#This Row],[Sites]],[1]!BASE_IMPACT[#Data],2,FALSE)),"Information non disponible",VLOOKUP(BASE_INCIDENTS[[#This Row],[Sites]],[1]!BASE_IMPACT[#Data],2,FALSE))=0,"Impact non renseigné",IF(ISERROR(VLOOKUP(BASE_INCIDENTS[[#This Row],[Sites]],[1]!BASE_IMPACT[#Data],2,FALSE)),"Impact et Site non renseignés",VLOOKUP(BASE_INCIDENTS[[#This Row],[Sites]],[1]!BASE_IMPACT[#Data],2,FALSE)))</f>
        <v>Impact et Site non renseignés</v>
      </c>
      <c r="P9" s="13" t="str">
        <f>IF(IF(ISERROR(VLOOKUP(BASE_INCIDENTS[[#This Row],[Sites]],[1]!BASE_IMPACT[#Data],3,FALSE)),"Information non disponible",VLOOKUP(BASE_INCIDENTS[[#This Row],[Sites]],[1]!BASE_IMPACT[#Data],3,FALSE))=0,"Aucune appartenance",IF(ISERROR(VLOOKUP(BASE_INCIDENTS[[#This Row],[Sites]],[1]!BASE_IMPACT[#Data],3,FALSE)),"Aucune appartenance",VLOOKUP(BASE_INCIDENTS[[#This Row],[Sites]],[1]!BASE_IMPACT[#Data],3,FALSE)))</f>
        <v>Aucune appartenance</v>
      </c>
      <c r="Q9" s="13" t="str">
        <f>IF(IF(ISERROR(VLOOKUP(BASE_INCIDENTS[[#This Row],[Sites]],[1]!BASE_IMPACT[#Data],4,FALSE)),"Information non disponible",VLOOKUP(BASE_INCIDENTS[[#This Row],[Sites]],[1]!BASE_IMPACT[#Data],4,FALSE))=0,"Aucune appartenance",IF(ISERROR(VLOOKUP(BASE_INCIDENTS[[#This Row],[Sites]],[1]!BASE_IMPACT[#Data],4,FALSE)),"Aucune appartenance",VLOOKUP(BASE_INCIDENTS[[#This Row],[Sites]],[1]!BASE_IMPACT[#Data],4,FALSE)))</f>
        <v>Aucune appartenance</v>
      </c>
    </row>
    <row r="10" spans="1:17" ht="17.25" x14ac:dyDescent="0.3">
      <c r="A10" s="15" t="s">
        <v>35</v>
      </c>
      <c r="B10" s="5">
        <v>44572</v>
      </c>
      <c r="C10" s="16">
        <v>0.62152777777777779</v>
      </c>
      <c r="D10" s="13" t="e" cm="1">
        <f t="array" aca="1" ref="D10" ca="1">LastAuthor()</f>
        <v>#NAME?</v>
      </c>
      <c r="E10" s="7" t="s">
        <v>44</v>
      </c>
      <c r="F10" s="8" t="s">
        <v>22</v>
      </c>
      <c r="G10" s="9" t="s">
        <v>18</v>
      </c>
      <c r="H10" s="9"/>
      <c r="I10" s="10">
        <v>44564.621655092589</v>
      </c>
      <c r="J10" s="10">
        <v>44570.996747685182</v>
      </c>
      <c r="K10" s="11">
        <f>IF(BASE_INCIDENTS[[#This Row],[Date et Heure de Rétablissement Incident]]&lt;&gt;"",BASE_INCIDENTS[[#This Row],[Date et Heure de Rétablissement Incident]]-BASE_INCIDENTS[[#This Row],[Date et Heure de 
Début Incident]],"")</f>
        <v>6.3750925925924093</v>
      </c>
      <c r="L10" s="12" t="s">
        <v>23</v>
      </c>
      <c r="M10" s="13"/>
      <c r="N10" s="13" t="str">
        <f t="shared" si="0"/>
        <v>Clôturé</v>
      </c>
      <c r="O10" s="14" t="str">
        <f>IF(IF(ISERROR(VLOOKUP(BASE_INCIDENTS[[#This Row],[Sites]],[1]!BASE_IMPACT[#Data],2,FALSE)),"Information non disponible",VLOOKUP(BASE_INCIDENTS[[#This Row],[Sites]],[1]!BASE_IMPACT[#Data],2,FALSE))=0,"Impact non renseigné",IF(ISERROR(VLOOKUP(BASE_INCIDENTS[[#This Row],[Sites]],[1]!BASE_IMPACT[#Data],2,FALSE)),"Impact et Site non renseignés",VLOOKUP(BASE_INCIDENTS[[#This Row],[Sites]],[1]!BASE_IMPACT[#Data],2,FALSE)))</f>
        <v>Impact et Site non renseignés</v>
      </c>
      <c r="P10" s="13" t="str">
        <f>IF(IF(ISERROR(VLOOKUP(BASE_INCIDENTS[[#This Row],[Sites]],[1]!BASE_IMPACT[#Data],3,FALSE)),"Information non disponible",VLOOKUP(BASE_INCIDENTS[[#This Row],[Sites]],[1]!BASE_IMPACT[#Data],3,FALSE))=0,"Aucune appartenance",IF(ISERROR(VLOOKUP(BASE_INCIDENTS[[#This Row],[Sites]],[1]!BASE_IMPACT[#Data],3,FALSE)),"Aucune appartenance",VLOOKUP(BASE_INCIDENTS[[#This Row],[Sites]],[1]!BASE_IMPACT[#Data],3,FALSE)))</f>
        <v>Aucune appartenance</v>
      </c>
      <c r="Q10" s="13" t="str">
        <f>IF(IF(ISERROR(VLOOKUP(BASE_INCIDENTS[[#This Row],[Sites]],[1]!BASE_IMPACT[#Data],4,FALSE)),"Information non disponible",VLOOKUP(BASE_INCIDENTS[[#This Row],[Sites]],[1]!BASE_IMPACT[#Data],4,FALSE))=0,"Aucune appartenance",IF(ISERROR(VLOOKUP(BASE_INCIDENTS[[#This Row],[Sites]],[1]!BASE_IMPACT[#Data],4,FALSE)),"Aucune appartenance",VLOOKUP(BASE_INCIDENTS[[#This Row],[Sites]],[1]!BASE_IMPACT[#Data],4,FALSE)))</f>
        <v>Aucune appartenance</v>
      </c>
    </row>
    <row r="11" spans="1:17" ht="17.25" x14ac:dyDescent="0.3">
      <c r="A11" s="15" t="s">
        <v>36</v>
      </c>
      <c r="B11" s="5">
        <v>44579</v>
      </c>
      <c r="C11" s="16">
        <v>0.56712962962962965</v>
      </c>
      <c r="D11" s="13" t="e" cm="1">
        <f t="array" aca="1" ref="D11" ca="1">LastAuthor()</f>
        <v>#NAME?</v>
      </c>
      <c r="E11" s="7" t="s">
        <v>45</v>
      </c>
      <c r="F11" s="8" t="s">
        <v>20</v>
      </c>
      <c r="G11" s="9" t="s">
        <v>21</v>
      </c>
      <c r="H11" s="9" t="s">
        <v>24</v>
      </c>
      <c r="I11" s="10">
        <v>44578.650821759256</v>
      </c>
      <c r="J11" s="10">
        <v>44593.444444444445</v>
      </c>
      <c r="K11" s="11">
        <f>IF(BASE_INCIDENTS[[#This Row],[Date et Heure de Rétablissement Incident]]&lt;&gt;"",BASE_INCIDENTS[[#This Row],[Date et Heure de Rétablissement Incident]]-BASE_INCIDENTS[[#This Row],[Date et Heure de 
Début Incident]],"")</f>
        <v>14.793622685188893</v>
      </c>
      <c r="L11" s="12" t="s">
        <v>19</v>
      </c>
      <c r="M11" s="13"/>
      <c r="N11" s="13" t="str">
        <f t="shared" si="0"/>
        <v>Clôturé</v>
      </c>
      <c r="O11" s="14" t="str">
        <f>IF(IF(ISERROR(VLOOKUP(BASE_INCIDENTS[[#This Row],[Sites]],[1]!BASE_IMPACT[#Data],2,FALSE)),"Information non disponible",VLOOKUP(BASE_INCIDENTS[[#This Row],[Sites]],[1]!BASE_IMPACT[#Data],2,FALSE))=0,"Impact non renseigné",IF(ISERROR(VLOOKUP(BASE_INCIDENTS[[#This Row],[Sites]],[1]!BASE_IMPACT[#Data],2,FALSE)),"Impact et Site non renseignés",VLOOKUP(BASE_INCIDENTS[[#This Row],[Sites]],[1]!BASE_IMPACT[#Data],2,FALSE)))</f>
        <v>Impact et Site non renseignés</v>
      </c>
      <c r="P11" s="13" t="str">
        <f>IF(IF(ISERROR(VLOOKUP(BASE_INCIDENTS[[#This Row],[Sites]],[1]!BASE_IMPACT[#Data],3,FALSE)),"Information non disponible",VLOOKUP(BASE_INCIDENTS[[#This Row],[Sites]],[1]!BASE_IMPACT[#Data],3,FALSE))=0,"Aucune appartenance",IF(ISERROR(VLOOKUP(BASE_INCIDENTS[[#This Row],[Sites]],[1]!BASE_IMPACT[#Data],3,FALSE)),"Aucune appartenance",VLOOKUP(BASE_INCIDENTS[[#This Row],[Sites]],[1]!BASE_IMPACT[#Data],3,FALSE)))</f>
        <v>Aucune appartenance</v>
      </c>
      <c r="Q11" s="13" t="str">
        <f>IF(IF(ISERROR(VLOOKUP(BASE_INCIDENTS[[#This Row],[Sites]],[1]!BASE_IMPACT[#Data],4,FALSE)),"Information non disponible",VLOOKUP(BASE_INCIDENTS[[#This Row],[Sites]],[1]!BASE_IMPACT[#Data],4,FALSE))=0,"Aucune appartenance",IF(ISERROR(VLOOKUP(BASE_INCIDENTS[[#This Row],[Sites]],[1]!BASE_IMPACT[#Data],4,FALSE)),"Aucune appartenance",VLOOKUP(BASE_INCIDENTS[[#This Row],[Sites]],[1]!BASE_IMPACT[#Data],4,FALSE)))</f>
        <v>Aucune appartenance</v>
      </c>
    </row>
    <row r="12" spans="1:17" ht="49.5" x14ac:dyDescent="0.3">
      <c r="A12" s="15" t="s">
        <v>37</v>
      </c>
      <c r="B12" s="15">
        <v>44581</v>
      </c>
      <c r="C12" s="16">
        <v>0.40319444444444441</v>
      </c>
      <c r="D12" s="13" t="e" cm="1">
        <f t="array" aca="1" ref="D12" ca="1">LastAuthor()</f>
        <v>#NAME?</v>
      </c>
      <c r="E12" s="7" t="s">
        <v>46</v>
      </c>
      <c r="F12" s="8" t="s">
        <v>20</v>
      </c>
      <c r="G12" s="9" t="s">
        <v>25</v>
      </c>
      <c r="H12" s="9" t="s">
        <v>41</v>
      </c>
      <c r="I12" s="10">
        <v>44580.187800925924</v>
      </c>
      <c r="J12" s="10">
        <v>44580.57675925926</v>
      </c>
      <c r="K12" s="11">
        <f>IF(BASE_INCIDENTS[[#This Row],[Date et Heure de Rétablissement Incident]]&lt;&gt;"",BASE_INCIDENTS[[#This Row],[Date et Heure de Rétablissement Incident]]-BASE_INCIDENTS[[#This Row],[Date et Heure de 
Début Incident]],"")</f>
        <v>0.38895833333663177</v>
      </c>
      <c r="L12" s="12" t="s">
        <v>19</v>
      </c>
      <c r="M12" s="13" t="s">
        <v>26</v>
      </c>
      <c r="N12" s="13" t="str">
        <f t="shared" si="0"/>
        <v>Clôturé</v>
      </c>
      <c r="O12" s="14" t="str">
        <f>IF(IF(ISERROR(VLOOKUP(BASE_INCIDENTS[[#This Row],[Sites]],[1]!BASE_IMPACT[#Data],2,FALSE)),"Information non disponible",VLOOKUP(BASE_INCIDENTS[[#This Row],[Sites]],[1]!BASE_IMPACT[#Data],2,FALSE))=0,"Impact non renseigné",IF(ISERROR(VLOOKUP(BASE_INCIDENTS[[#This Row],[Sites]],[1]!BASE_IMPACT[#Data],2,FALSE)),"Impact et Site non renseignés",VLOOKUP(BASE_INCIDENTS[[#This Row],[Sites]],[1]!BASE_IMPACT[#Data],2,FALSE)))</f>
        <v>Impact et Site non renseignés</v>
      </c>
      <c r="P12" s="13" t="str">
        <f>IF(IF(ISERROR(VLOOKUP(BASE_INCIDENTS[[#This Row],[Sites]],[1]!BASE_IMPACT[#Data],3,FALSE)),"Information non disponible",VLOOKUP(BASE_INCIDENTS[[#This Row],[Sites]],[1]!BASE_IMPACT[#Data],3,FALSE))=0,"Aucune appartenance",IF(ISERROR(VLOOKUP(BASE_INCIDENTS[[#This Row],[Sites]],[1]!BASE_IMPACT[#Data],3,FALSE)),"Aucune appartenance",VLOOKUP(BASE_INCIDENTS[[#This Row],[Sites]],[1]!BASE_IMPACT[#Data],3,FALSE)))</f>
        <v>Aucune appartenance</v>
      </c>
      <c r="Q12" s="13" t="str">
        <f>IF(IF(ISERROR(VLOOKUP(BASE_INCIDENTS[[#This Row],[Sites]],[1]!BASE_IMPACT[#Data],4,FALSE)),"Information non disponible",VLOOKUP(BASE_INCIDENTS[[#This Row],[Sites]],[1]!BASE_IMPACT[#Data],4,FALSE))=0,"Aucune appartenance",IF(ISERROR(VLOOKUP(BASE_INCIDENTS[[#This Row],[Sites]],[1]!BASE_IMPACT[#Data],4,FALSE)),"Aucune appartenance",VLOOKUP(BASE_INCIDENTS[[#This Row],[Sites]],[1]!BASE_IMPACT[#Data],4,FALSE)))</f>
        <v>Aucune appartenance</v>
      </c>
    </row>
    <row r="13" spans="1:17" ht="49.5" x14ac:dyDescent="0.3">
      <c r="A13" s="15" t="s">
        <v>38</v>
      </c>
      <c r="B13" s="15">
        <v>44600</v>
      </c>
      <c r="C13" s="16">
        <v>0.51047453703703705</v>
      </c>
      <c r="D13" s="13" t="e" cm="1">
        <f t="array" aca="1" ref="D13" ca="1">LastAuthor()</f>
        <v>#NAME?</v>
      </c>
      <c r="E13" s="7" t="s">
        <v>47</v>
      </c>
      <c r="F13" s="8" t="s">
        <v>22</v>
      </c>
      <c r="G13" s="9" t="s">
        <v>27</v>
      </c>
      <c r="H13" s="9" t="s">
        <v>28</v>
      </c>
      <c r="I13" s="10">
        <v>44580.474224537036</v>
      </c>
      <c r="J13" s="10"/>
      <c r="K13" s="11" t="str">
        <f>IF(BASE_INCIDENTS[[#This Row],[Date et Heure de Rétablissement Incident]]&lt;&gt;"",BASE_INCIDENTS[[#This Row],[Date et Heure de Rétablissement Incident]]-BASE_INCIDENTS[[#This Row],[Date et Heure de 
Début Incident]],"")</f>
        <v/>
      </c>
      <c r="L13" s="12" t="s">
        <v>23</v>
      </c>
      <c r="M13" s="13"/>
      <c r="N13" s="13" t="str">
        <f t="shared" si="0"/>
        <v>En Cours</v>
      </c>
      <c r="O13" s="14" t="str">
        <f>IF(IF(ISERROR(VLOOKUP(BASE_INCIDENTS[[#This Row],[Sites]],[1]!BASE_IMPACT[#Data],2,FALSE)),"Information non disponible",VLOOKUP(BASE_INCIDENTS[[#This Row],[Sites]],[1]!BASE_IMPACT[#Data],2,FALSE))=0,"Impact non renseigné",IF(ISERROR(VLOOKUP(BASE_INCIDENTS[[#This Row],[Sites]],[1]!BASE_IMPACT[#Data],2,FALSE)),"Impact et Site non renseignés",VLOOKUP(BASE_INCIDENTS[[#This Row],[Sites]],[1]!BASE_IMPACT[#Data],2,FALSE)))</f>
        <v>Impact et Site non renseignés</v>
      </c>
      <c r="P13" s="13" t="str">
        <f>IF(IF(ISERROR(VLOOKUP(BASE_INCIDENTS[[#This Row],[Sites]],[1]!BASE_IMPACT[#Data],3,FALSE)),"Information non disponible",VLOOKUP(BASE_INCIDENTS[[#This Row],[Sites]],[1]!BASE_IMPACT[#Data],3,FALSE))=0,"Aucune appartenance",IF(ISERROR(VLOOKUP(BASE_INCIDENTS[[#This Row],[Sites]],[1]!BASE_IMPACT[#Data],3,FALSE)),"Aucune appartenance",VLOOKUP(BASE_INCIDENTS[[#This Row],[Sites]],[1]!BASE_IMPACT[#Data],3,FALSE)))</f>
        <v>Aucune appartenance</v>
      </c>
      <c r="Q13" s="13" t="str">
        <f>IF(IF(ISERROR(VLOOKUP(BASE_INCIDENTS[[#This Row],[Sites]],[1]!BASE_IMPACT[#Data],4,FALSE)),"Information non disponible",VLOOKUP(BASE_INCIDENTS[[#This Row],[Sites]],[1]!BASE_IMPACT[#Data],4,FALSE))=0,"Aucune appartenance",IF(ISERROR(VLOOKUP(BASE_INCIDENTS[[#This Row],[Sites]],[1]!BASE_IMPACT[#Data],4,FALSE)),"Aucune appartenance",VLOOKUP(BASE_INCIDENTS[[#This Row],[Sites]],[1]!BASE_IMPACT[#Data],4,FALSE)))</f>
        <v>Aucune appartenance</v>
      </c>
    </row>
    <row r="14" spans="1:17" ht="17.25" x14ac:dyDescent="0.3">
      <c r="A14" s="15" t="s">
        <v>39</v>
      </c>
      <c r="B14" s="15">
        <v>44600</v>
      </c>
      <c r="C14" s="16">
        <v>0.51050925925925927</v>
      </c>
      <c r="D14" s="13" t="e" cm="1">
        <f t="array" aca="1" ref="D14" ca="1">LastAuthor()</f>
        <v>#NAME?</v>
      </c>
      <c r="E14" s="7" t="s">
        <v>48</v>
      </c>
      <c r="F14" s="8" t="s">
        <v>20</v>
      </c>
      <c r="G14" s="9" t="s">
        <v>29</v>
      </c>
      <c r="H14" s="9"/>
      <c r="I14" s="10">
        <v>44578.5625</v>
      </c>
      <c r="J14" s="10">
        <v>44581.604166666664</v>
      </c>
      <c r="K14" s="11">
        <f>IF(BASE_INCIDENTS[[#This Row],[Date et Heure de Rétablissement Incident]]&lt;&gt;"",BASE_INCIDENTS[[#This Row],[Date et Heure de Rétablissement Incident]]-BASE_INCIDENTS[[#This Row],[Date et Heure de 
Début Incident]],"")</f>
        <v>3.0416666666642413</v>
      </c>
      <c r="L14" s="12" t="s">
        <v>23</v>
      </c>
      <c r="M14" s="13"/>
      <c r="N14" s="13" t="str">
        <f t="shared" si="0"/>
        <v>Clôturé</v>
      </c>
      <c r="O14" s="14" t="str">
        <f>IF(IF(ISERROR(VLOOKUP(BASE_INCIDENTS[[#This Row],[Sites]],[1]!BASE_IMPACT[#Data],2,FALSE)),"Information non disponible",VLOOKUP(BASE_INCIDENTS[[#This Row],[Sites]],[1]!BASE_IMPACT[#Data],2,FALSE))=0,"Impact non renseigné",IF(ISERROR(VLOOKUP(BASE_INCIDENTS[[#This Row],[Sites]],[1]!BASE_IMPACT[#Data],2,FALSE)),"Impact et Site non renseignés",VLOOKUP(BASE_INCIDENTS[[#This Row],[Sites]],[1]!BASE_IMPACT[#Data],2,FALSE)))</f>
        <v>Impact et Site non renseignés</v>
      </c>
      <c r="P14" s="13" t="str">
        <f>IF(IF(ISERROR(VLOOKUP(BASE_INCIDENTS[[#This Row],[Sites]],[1]!BASE_IMPACT[#Data],3,FALSE)),"Information non disponible",VLOOKUP(BASE_INCIDENTS[[#This Row],[Sites]],[1]!BASE_IMPACT[#Data],3,FALSE))=0,"Aucune appartenance",IF(ISERROR(VLOOKUP(BASE_INCIDENTS[[#This Row],[Sites]],[1]!BASE_IMPACT[#Data],3,FALSE)),"Aucune appartenance",VLOOKUP(BASE_INCIDENTS[[#This Row],[Sites]],[1]!BASE_IMPACT[#Data],3,FALSE)))</f>
        <v>Aucune appartenance</v>
      </c>
      <c r="Q14" s="13" t="str">
        <f>IF(IF(ISERROR(VLOOKUP(BASE_INCIDENTS[[#This Row],[Sites]],[1]!BASE_IMPACT[#Data],4,FALSE)),"Information non disponible",VLOOKUP(BASE_INCIDENTS[[#This Row],[Sites]],[1]!BASE_IMPACT[#Data],4,FALSE))=0,"Aucune appartenance",IF(ISERROR(VLOOKUP(BASE_INCIDENTS[[#This Row],[Sites]],[1]!BASE_IMPACT[#Data],4,FALSE)),"Aucune appartenance",VLOOKUP(BASE_INCIDENTS[[#This Row],[Sites]],[1]!BASE_IMPACT[#Data],4,FALSE)))</f>
        <v>Aucune appartenance</v>
      </c>
    </row>
    <row r="15" spans="1:17" ht="17.25" x14ac:dyDescent="0.3">
      <c r="A15" s="15" t="s">
        <v>40</v>
      </c>
      <c r="B15" s="15">
        <v>44600</v>
      </c>
      <c r="C15" s="16">
        <v>0.51041666666666663</v>
      </c>
      <c r="D15" s="6" t="e" cm="1">
        <f t="array" aca="1" ref="D15" ca="1">LastAuthor()</f>
        <v>#NAME?</v>
      </c>
      <c r="E15" s="7" t="s">
        <v>49</v>
      </c>
      <c r="F15" s="8" t="s">
        <v>30</v>
      </c>
      <c r="G15" s="9" t="s">
        <v>31</v>
      </c>
      <c r="H15" s="9" t="s">
        <v>32</v>
      </c>
      <c r="I15" s="10">
        <v>44593.663888888892</v>
      </c>
      <c r="J15" s="10"/>
      <c r="K15" s="11" t="str">
        <f>IF(BASE_INCIDENTS[[#This Row],[Date et Heure de Rétablissement Incident]]&lt;&gt;"",BASE_INCIDENTS[[#This Row],[Date et Heure de Rétablissement Incident]]-BASE_INCIDENTS[[#This Row],[Date et Heure de 
Début Incident]],"")</f>
        <v/>
      </c>
      <c r="L15" s="12" t="s">
        <v>23</v>
      </c>
      <c r="M15" s="13"/>
      <c r="N15" s="13" t="str">
        <f>IF(K15="","En Cours","Clôturé")</f>
        <v>En Cours</v>
      </c>
      <c r="O15" s="14" t="str">
        <f>IF(IF(ISERROR(VLOOKUP(BASE_INCIDENTS[[#This Row],[Sites]],[1]!BASE_IMPACT[#Data],2,FALSE)),"Information non disponible",VLOOKUP(BASE_INCIDENTS[[#This Row],[Sites]],[1]!BASE_IMPACT[#Data],2,FALSE))=0,"Impact non renseigné",IF(ISERROR(VLOOKUP(BASE_INCIDENTS[[#This Row],[Sites]],[1]!BASE_IMPACT[#Data],2,FALSE)),"Impact et Site non renseignés",VLOOKUP(BASE_INCIDENTS[[#This Row],[Sites]],[1]!BASE_IMPACT[#Data],2,FALSE)))</f>
        <v>Impact et Site non renseignés</v>
      </c>
      <c r="P15" s="13" t="str">
        <f>IF(IF(ISERROR(VLOOKUP(BASE_INCIDENTS[[#This Row],[Sites]],[1]!BASE_IMPACT[#Data],3,FALSE)),"Information non disponible",VLOOKUP(BASE_INCIDENTS[[#This Row],[Sites]],[1]!BASE_IMPACT[#Data],3,FALSE))=0,"Aucune appartenance",IF(ISERROR(VLOOKUP(BASE_INCIDENTS[[#This Row],[Sites]],[1]!BASE_IMPACT[#Data],3,FALSE)),"Aucune appartenance",VLOOKUP(BASE_INCIDENTS[[#This Row],[Sites]],[1]!BASE_IMPACT[#Data],3,FALSE)))</f>
        <v>Aucune appartenance</v>
      </c>
      <c r="Q15" s="13" t="str">
        <f>IF(IF(ISERROR(VLOOKUP(BASE_INCIDENTS[[#This Row],[Sites]],[1]!BASE_IMPACT[#Data],4,FALSE)),"Information non disponible",VLOOKUP(BASE_INCIDENTS[[#This Row],[Sites]],[1]!BASE_IMPACT[#Data],4,FALSE))=0,"Aucune appartenance",IF(ISERROR(VLOOKUP(BASE_INCIDENTS[[#This Row],[Sites]],[1]!BASE_IMPACT[#Data],4,FALSE)),"Aucune appartenance",VLOOKUP(BASE_INCIDENTS[[#This Row],[Sites]],[1]!BASE_IMPACT[#Data],4,FALSE)))</f>
        <v>Aucune appartenance</v>
      </c>
    </row>
  </sheetData>
  <phoneticPr fontId="4" type="noConversion"/>
  <conditionalFormatting sqref="L8:L15">
    <cfRule type="containsText" dxfId="44" priority="4" operator="containsText" text="NON">
      <formula>NOT(ISERROR(SEARCH("NON",L8)))</formula>
    </cfRule>
  </conditionalFormatting>
  <conditionalFormatting sqref="E8:E15">
    <cfRule type="cellIs" dxfId="43" priority="3" operator="equal">
      <formula>"Impact et Site non renseignés"</formula>
    </cfRule>
  </conditionalFormatting>
  <conditionalFormatting sqref="N8:N15">
    <cfRule type="containsText" dxfId="42" priority="1" operator="containsText" text="En Cours">
      <formula>NOT(ISERROR(SEARCH("En Cours",N8)))</formula>
    </cfRule>
    <cfRule type="containsText" dxfId="41" priority="2" operator="containsText" text="Clôturé">
      <formula>NOT(ISERROR(SEARCH("Clôturé",N8)))</formula>
    </cfRule>
  </conditionalFormatting>
  <dataValidations count="4">
    <dataValidation type="list" allowBlank="1" showInputMessage="1" showErrorMessage="1" sqref="F8:F15" xr:uid="{749CD3FF-6168-4B19-ACAF-4E6F7E47AA81}">
      <formula1>NATURINCIDENT</formula1>
    </dataValidation>
    <dataValidation type="list" allowBlank="1" showInputMessage="1" sqref="E8:E15" xr:uid="{A4BB35BD-17FC-44F6-8298-94A77F400DA0}">
      <formula1>IF(E8&lt;&gt;"",OFFSET(f_sites,MATCH(E8&amp;"*",f_sites,0)-1,,COUNTIF(f_sites,E8&amp;"*"),1),f_sites)</formula1>
    </dataValidation>
    <dataValidation type="list" allowBlank="1" showInputMessage="1" showErrorMessage="1" sqref="L8:L15" xr:uid="{65E8DC20-C979-41B4-9A07-443DCF60E1FA}">
      <formula1>SMS_</formula1>
    </dataValidation>
    <dataValidation type="list" allowBlank="1" showInputMessage="1" showErrorMessage="1" sqref="G8:G15" xr:uid="{9BF277DD-0948-40BC-9156-BEED013FE553}">
      <formula1>CAUSEINCIDENTS</formula1>
    </dataValidation>
  </dataValidations>
  <pageMargins left="0.7" right="0.7" top="0.75" bottom="0.75" header="0.3" footer="0.3"/>
  <ignoredErrors>
    <ignoredError sqref="E8:E15" listDataValidation="1"/>
  </ignoredErrors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A1BCB-8674-478B-9C3B-15541EBC6B20}">
  <dimension ref="A7:Q7"/>
  <sheetViews>
    <sheetView tabSelected="1" topLeftCell="A2" workbookViewId="0">
      <selection activeCell="A8" sqref="A8"/>
    </sheetView>
  </sheetViews>
  <sheetFormatPr baseColWidth="10" defaultRowHeight="16.5" x14ac:dyDescent="0.3"/>
  <cols>
    <col min="1" max="1" width="11.75" customWidth="1"/>
    <col min="4" max="4" width="11.625" customWidth="1"/>
    <col min="6" max="6" width="16.25" customWidth="1"/>
    <col min="9" max="9" width="29" bestFit="1" customWidth="1"/>
    <col min="10" max="10" width="38.25" customWidth="1"/>
    <col min="13" max="13" width="11.5" customWidth="1"/>
  </cols>
  <sheetData>
    <row r="7" spans="1:17" ht="32.25" thickBot="1" x14ac:dyDescent="0.35">
      <c r="A7" s="1" t="s">
        <v>0</v>
      </c>
      <c r="B7" s="1" t="s">
        <v>1</v>
      </c>
      <c r="C7" s="1" t="s">
        <v>2</v>
      </c>
      <c r="D7" s="1" t="s">
        <v>3</v>
      </c>
      <c r="E7" s="2" t="s">
        <v>4</v>
      </c>
      <c r="F7" s="2" t="s">
        <v>5</v>
      </c>
      <c r="G7" s="2" t="s">
        <v>6</v>
      </c>
      <c r="H7" s="2" t="s">
        <v>7</v>
      </c>
      <c r="I7" s="3" t="s">
        <v>8</v>
      </c>
      <c r="J7" s="4" t="s">
        <v>9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Incident</vt:lpstr>
      <vt:lpstr>Archive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Abderrahmane NASSEUR</dc:creator>
  <cp:lastModifiedBy>Abderrahmane NASSEUR</cp:lastModifiedBy>
  <dcterms:created xsi:type="dcterms:W3CDTF">2022-02-09T08:47:36Z</dcterms:created>
  <dcterms:modified xsi:type="dcterms:W3CDTF">2022-02-09T08:53:41Z</dcterms:modified>
</cp:coreProperties>
</file>