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atit\Desktop\"/>
    </mc:Choice>
  </mc:AlternateContent>
  <xr:revisionPtr revIDLastSave="0" documentId="8_{685FD59A-6D7B-46D7-ADE8-18C039A0EE25}" xr6:coauthVersionLast="45" xr6:coauthVersionMax="45" xr10:uidLastSave="{00000000-0000-0000-0000-000000000000}"/>
  <bookViews>
    <workbookView xWindow="-110" yWindow="-110" windowWidth="19420" windowHeight="10560" xr2:uid="{9E2A15CD-F342-4B17-8C08-93834F79EB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9" i="1" l="1"/>
  <c r="H48" i="1"/>
  <c r="H47" i="1"/>
  <c r="H46" i="1"/>
  <c r="H45" i="1"/>
  <c r="H44" i="1"/>
  <c r="H43" i="1"/>
  <c r="H42" i="1"/>
  <c r="H41" i="1"/>
  <c r="H40" i="1"/>
  <c r="H39" i="1"/>
  <c r="H38" i="1"/>
  <c r="Q37" i="1"/>
  <c r="O37" i="1"/>
  <c r="H37" i="1"/>
  <c r="H36" i="1"/>
  <c r="H35" i="1"/>
  <c r="Q34" i="1"/>
  <c r="O34" i="1"/>
  <c r="H34" i="1"/>
  <c r="H33" i="1"/>
  <c r="H32" i="1"/>
  <c r="H31" i="1"/>
  <c r="H30" i="1"/>
  <c r="H29" i="1"/>
  <c r="H28" i="1"/>
  <c r="H27" i="1"/>
  <c r="N26" i="1"/>
  <c r="M26" i="1"/>
  <c r="H26" i="1"/>
  <c r="H25" i="1"/>
  <c r="Q24" i="1"/>
  <c r="O24" i="1"/>
  <c r="H24" i="1"/>
  <c r="H23" i="1"/>
  <c r="H22" i="1"/>
  <c r="Q21" i="1"/>
  <c r="H21" i="1"/>
  <c r="Q20" i="1"/>
  <c r="H20" i="1"/>
  <c r="Q19" i="1"/>
  <c r="H19" i="1"/>
  <c r="Q18" i="1"/>
  <c r="H18" i="1"/>
  <c r="Q17" i="1"/>
  <c r="H17" i="1"/>
  <c r="H15" i="1"/>
  <c r="H14" i="1"/>
  <c r="H13" i="1"/>
  <c r="H12" i="1"/>
  <c r="H11" i="1"/>
  <c r="Q7" i="1"/>
  <c r="O7" i="1"/>
  <c r="N7" i="1"/>
  <c r="M7" i="1"/>
  <c r="L7" i="1"/>
  <c r="K7" i="1"/>
  <c r="H7" i="1"/>
  <c r="H52" i="1" s="1"/>
</calcChain>
</file>

<file path=xl/sharedStrings.xml><?xml version="1.0" encoding="utf-8"?>
<sst xmlns="http://schemas.openxmlformats.org/spreadsheetml/2006/main" count="139" uniqueCount="71">
  <si>
    <t>N°</t>
  </si>
  <si>
    <t>Désignation</t>
  </si>
  <si>
    <t>U</t>
  </si>
  <si>
    <t>Q</t>
  </si>
  <si>
    <t>PU</t>
  </si>
  <si>
    <t>Total</t>
  </si>
  <si>
    <t>Projet</t>
  </si>
  <si>
    <t>CSM</t>
  </si>
  <si>
    <t>COLAS-PE</t>
  </si>
  <si>
    <t>SNERCT-PE</t>
  </si>
  <si>
    <t>AGRIPPA</t>
  </si>
  <si>
    <t>ADOMA-Paris16</t>
  </si>
  <si>
    <t>DOURDAN</t>
  </si>
  <si>
    <t>LYON</t>
  </si>
  <si>
    <t>MARSEILLE</t>
  </si>
  <si>
    <t>CURAGE (CHIFFRAGE RAPIDE)</t>
  </si>
  <si>
    <t>SHO exis</t>
  </si>
  <si>
    <t>SHO</t>
  </si>
  <si>
    <t>Surface</t>
  </si>
  <si>
    <t>m²SDP</t>
  </si>
  <si>
    <t>COTEC-CSM</t>
  </si>
  <si>
    <t>CURAGE DETAILS</t>
  </si>
  <si>
    <t xml:space="preserve">Neutralisation des fluides </t>
  </si>
  <si>
    <t>cfo/cfa</t>
  </si>
  <si>
    <t>ff</t>
  </si>
  <si>
    <t xml:space="preserve">ventilations et autres </t>
  </si>
  <si>
    <t xml:space="preserve">réseaux d'eau </t>
  </si>
  <si>
    <t xml:space="preserve">chauffage </t>
  </si>
  <si>
    <t>dépose fluides du garage</t>
  </si>
  <si>
    <t>m²</t>
  </si>
  <si>
    <t>Curage</t>
  </si>
  <si>
    <t xml:space="preserve">curage du vide sanitaire </t>
  </si>
  <si>
    <t>m3</t>
  </si>
  <si>
    <t>dépose des portes intérieures</t>
  </si>
  <si>
    <t>u</t>
  </si>
  <si>
    <t xml:space="preserve">dépose des placards et autres rangements </t>
  </si>
  <si>
    <t xml:space="preserve">dépose des faux plafonds </t>
  </si>
  <si>
    <t>démolition des cloisons non porteuses</t>
  </si>
  <si>
    <t xml:space="preserve">piochement des carrelages </t>
  </si>
  <si>
    <t xml:space="preserve">dépose des sols souples </t>
  </si>
  <si>
    <t>dépose de sol dur type marbre (hall,accueil,palier..)</t>
  </si>
  <si>
    <t>ADOMA</t>
  </si>
  <si>
    <t>dépose de sol dur type carrelage</t>
  </si>
  <si>
    <t xml:space="preserve">dépose de la cuisine </t>
  </si>
  <si>
    <t xml:space="preserve">dépose des appareillages de plomberies </t>
  </si>
  <si>
    <t xml:space="preserve">dépose appareillagé électrique et filerie </t>
  </si>
  <si>
    <t>m²SU</t>
  </si>
  <si>
    <t xml:space="preserve">dépose réseau de ventilation </t>
  </si>
  <si>
    <t xml:space="preserve">dépose des GC ext </t>
  </si>
  <si>
    <t>ml</t>
  </si>
  <si>
    <t xml:space="preserve">dépose des ascenseurs </t>
  </si>
  <si>
    <t xml:space="preserve">dépose de l'étanchéité </t>
  </si>
  <si>
    <t xml:space="preserve">dépose des becquets </t>
  </si>
  <si>
    <t xml:space="preserve">curage des édicules </t>
  </si>
  <si>
    <t xml:space="preserve">m² </t>
  </si>
  <si>
    <t>enlèvement des gravois foisonnés</t>
  </si>
  <si>
    <t>Dépose de plinthes carrelé</t>
  </si>
  <si>
    <t>Dépose de plinthes</t>
  </si>
  <si>
    <t xml:space="preserve">Piochage de faience </t>
  </si>
  <si>
    <t>Dépose skydome</t>
  </si>
  <si>
    <t>Dépose couvertine</t>
  </si>
  <si>
    <t>Dépose blocs de portes 1 vtl</t>
  </si>
  <si>
    <t>Dépose blocs de portes 2 vtx</t>
  </si>
  <si>
    <t>Dépose blocs de portes coulissantes</t>
  </si>
  <si>
    <t>Dépose de fênetres</t>
  </si>
  <si>
    <t>Dépose des stores intérieurs</t>
  </si>
  <si>
    <t>Dépose de la charpente métal</t>
  </si>
  <si>
    <t>Dépose d'ascenseurs</t>
  </si>
  <si>
    <t>Dépose couvertures ext</t>
  </si>
  <si>
    <t>Dépose des miroirs</t>
  </si>
  <si>
    <t>TOTAL CURAGE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</si>
</sst>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i/>
      <u/>
      <sz val="11"/>
      <color rgb="FF00B0F0"/>
      <name val="Arial"/>
      <family val="2"/>
    </font>
    <font>
      <b/>
      <sz val="12"/>
      <color theme="1"/>
      <name val="Calibri"/>
      <family val="2"/>
      <scheme val="minor"/>
    </font>
    <font>
      <i/>
      <u/>
      <sz val="11"/>
      <color rgb="FF00B0F0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1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4" fillId="0" borderId="3" xfId="0" applyFont="1" applyBorder="1" applyAlignment="1">
      <alignment horizontal="center"/>
    </xf>
    <xf numFmtId="43" fontId="4" fillId="0" borderId="3" xfId="1" applyFont="1" applyBorder="1"/>
    <xf numFmtId="164" fontId="4" fillId="0" borderId="3" xfId="1" applyNumberFormat="1" applyFont="1" applyBorder="1"/>
    <xf numFmtId="44" fontId="4" fillId="0" borderId="4" xfId="2" applyFont="1" applyBorder="1"/>
    <xf numFmtId="0" fontId="0" fillId="0" borderId="2" xfId="0" applyBorder="1"/>
    <xf numFmtId="44" fontId="0" fillId="0" borderId="1" xfId="2" applyFont="1" applyBorder="1"/>
    <xf numFmtId="44" fontId="0" fillId="0" borderId="1" xfId="2" applyFont="1" applyFill="1" applyBorder="1"/>
    <xf numFmtId="0" fontId="3" fillId="0" borderId="5" xfId="0" applyFont="1" applyBorder="1"/>
    <xf numFmtId="0" fontId="3" fillId="2" borderId="2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3" borderId="6" xfId="0" applyFont="1" applyFill="1" applyBorder="1" applyAlignment="1">
      <alignment horizontal="center"/>
    </xf>
    <xf numFmtId="43" fontId="4" fillId="3" borderId="7" xfId="1" applyFont="1" applyFill="1" applyBorder="1"/>
    <xf numFmtId="164" fontId="4" fillId="3" borderId="7" xfId="1" applyNumberFormat="1" applyFont="1" applyFill="1" applyBorder="1"/>
    <xf numFmtId="44" fontId="4" fillId="3" borderId="8" xfId="2" applyFont="1" applyFill="1" applyBorder="1"/>
    <xf numFmtId="0" fontId="0" fillId="0" borderId="9" xfId="0" applyBorder="1"/>
    <xf numFmtId="44" fontId="0" fillId="3" borderId="9" xfId="2" applyFont="1" applyFill="1" applyBorder="1"/>
    <xf numFmtId="0" fontId="3" fillId="0" borderId="6" xfId="0" applyFont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4" fillId="3" borderId="0" xfId="0" applyFont="1" applyFill="1" applyAlignment="1">
      <alignment horizontal="center"/>
    </xf>
    <xf numFmtId="43" fontId="4" fillId="2" borderId="11" xfId="1" applyFont="1" applyFill="1" applyBorder="1"/>
    <xf numFmtId="164" fontId="4" fillId="3" borderId="11" xfId="1" applyNumberFormat="1" applyFont="1" applyFill="1" applyBorder="1"/>
    <xf numFmtId="44" fontId="4" fillId="3" borderId="12" xfId="2" applyFont="1" applyFill="1" applyBorder="1"/>
    <xf numFmtId="0" fontId="0" fillId="0" borderId="5" xfId="0" applyBorder="1"/>
    <xf numFmtId="44" fontId="2" fillId="3" borderId="5" xfId="2" applyFont="1" applyFill="1" applyBorder="1"/>
    <xf numFmtId="44" fontId="0" fillId="3" borderId="5" xfId="2" applyFont="1" applyFill="1" applyBorder="1"/>
    <xf numFmtId="0" fontId="3" fillId="0" borderId="13" xfId="0" applyFont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43" fontId="4" fillId="3" borderId="16" xfId="1" applyFont="1" applyFill="1" applyBorder="1"/>
    <xf numFmtId="164" fontId="4" fillId="3" borderId="16" xfId="1" applyNumberFormat="1" applyFont="1" applyFill="1" applyBorder="1"/>
    <xf numFmtId="44" fontId="0" fillId="3" borderId="17" xfId="2" applyFont="1" applyFill="1" applyBorder="1"/>
    <xf numFmtId="0" fontId="6" fillId="4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3" borderId="6" xfId="0" applyFill="1" applyBorder="1" applyAlignment="1">
      <alignment horizontal="center"/>
    </xf>
    <xf numFmtId="43" fontId="0" fillId="3" borderId="7" xfId="1" applyFont="1" applyFill="1" applyBorder="1"/>
    <xf numFmtId="164" fontId="0" fillId="3" borderId="7" xfId="1" applyNumberFormat="1" applyFont="1" applyFill="1" applyBorder="1"/>
    <xf numFmtId="44" fontId="0" fillId="3" borderId="8" xfId="2" applyFont="1" applyFill="1" applyBorder="1"/>
    <xf numFmtId="0" fontId="0" fillId="0" borderId="18" xfId="0" applyBorder="1"/>
    <xf numFmtId="0" fontId="7" fillId="0" borderId="0" xfId="0" applyFont="1"/>
    <xf numFmtId="0" fontId="0" fillId="0" borderId="12" xfId="0" applyBorder="1"/>
    <xf numFmtId="0" fontId="0" fillId="3" borderId="18" xfId="0" applyFill="1" applyBorder="1" applyAlignment="1">
      <alignment horizontal="center"/>
    </xf>
    <xf numFmtId="43" fontId="0" fillId="3" borderId="11" xfId="1" applyFont="1" applyFill="1" applyBorder="1"/>
    <xf numFmtId="164" fontId="0" fillId="3" borderId="11" xfId="1" applyNumberFormat="1" applyFont="1" applyFill="1" applyBorder="1"/>
    <xf numFmtId="44" fontId="0" fillId="3" borderId="12" xfId="2" applyFont="1" applyFill="1" applyBorder="1"/>
    <xf numFmtId="0" fontId="4" fillId="0" borderId="12" xfId="0" applyFont="1" applyBorder="1"/>
    <xf numFmtId="164" fontId="0" fillId="4" borderId="11" xfId="1" applyNumberFormat="1" applyFont="1" applyFill="1" applyBorder="1"/>
    <xf numFmtId="43" fontId="0" fillId="4" borderId="11" xfId="1" applyFont="1" applyFill="1" applyBorder="1"/>
    <xf numFmtId="164" fontId="0" fillId="0" borderId="11" xfId="1" applyNumberFormat="1" applyFont="1" applyFill="1" applyBorder="1"/>
    <xf numFmtId="44" fontId="1" fillId="3" borderId="5" xfId="2" applyFont="1" applyFill="1" applyBorder="1"/>
    <xf numFmtId="44" fontId="2" fillId="3" borderId="11" xfId="2" applyFont="1" applyFill="1" applyBorder="1"/>
    <xf numFmtId="0" fontId="8" fillId="0" borderId="12" xfId="0" quotePrefix="1" applyFont="1" applyBorder="1"/>
    <xf numFmtId="0" fontId="9" fillId="0" borderId="2" xfId="0" applyFont="1" applyBorder="1" applyAlignment="1">
      <alignment horizontal="left"/>
    </xf>
    <xf numFmtId="0" fontId="9" fillId="0" borderId="3" xfId="0" applyFont="1" applyBorder="1" applyAlignment="1">
      <alignment horizontal="left"/>
    </xf>
    <xf numFmtId="0" fontId="9" fillId="0" borderId="4" xfId="0" applyFont="1" applyBorder="1" applyAlignment="1">
      <alignment horizontal="left"/>
    </xf>
    <xf numFmtId="0" fontId="0" fillId="3" borderId="2" xfId="0" applyFill="1" applyBorder="1" applyAlignment="1">
      <alignment horizontal="center"/>
    </xf>
    <xf numFmtId="43" fontId="0" fillId="3" borderId="19" xfId="1" applyFont="1" applyFill="1" applyBorder="1"/>
    <xf numFmtId="164" fontId="0" fillId="3" borderId="19" xfId="1" applyNumberFormat="1" applyFont="1" applyFill="1" applyBorder="1"/>
    <xf numFmtId="44" fontId="2" fillId="3" borderId="4" xfId="2" applyFont="1" applyFill="1" applyBorder="1"/>
    <xf numFmtId="0" fontId="0" fillId="0" borderId="17" xfId="0" applyBorder="1"/>
    <xf numFmtId="0" fontId="0" fillId="0" borderId="0" xfId="0" applyAlignment="1">
      <alignment horizontal="center"/>
    </xf>
    <xf numFmtId="43" fontId="0" fillId="0" borderId="0" xfId="1" applyFont="1"/>
    <xf numFmtId="164" fontId="0" fillId="0" borderId="0" xfId="1" applyNumberFormat="1" applyFont="1"/>
    <xf numFmtId="44" fontId="0" fillId="0" borderId="0" xfId="2" applyFon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90D09-1ABE-4370-A18E-1242F1B4968A}">
  <dimension ref="A4:Q53"/>
  <sheetViews>
    <sheetView tabSelected="1" zoomScale="70" zoomScaleNormal="70" workbookViewId="0">
      <selection activeCell="E4" sqref="E3:F4"/>
    </sheetView>
  </sheetViews>
  <sheetFormatPr baseColWidth="10" defaultRowHeight="14.5" x14ac:dyDescent="0.35"/>
  <cols>
    <col min="2" max="2" width="2.1796875" customWidth="1"/>
    <col min="3" max="3" width="2.7265625" customWidth="1"/>
    <col min="4" max="4" width="55.54296875" customWidth="1"/>
  </cols>
  <sheetData>
    <row r="4" spans="1:17" ht="15" thickBot="1" x14ac:dyDescent="0.4"/>
    <row r="5" spans="1:17" ht="15" thickBot="1" x14ac:dyDescent="0.4">
      <c r="A5" s="1" t="s">
        <v>0</v>
      </c>
      <c r="B5" s="2" t="s">
        <v>1</v>
      </c>
      <c r="C5" s="3"/>
      <c r="D5" s="4"/>
      <c r="E5" s="5" t="s">
        <v>2</v>
      </c>
      <c r="F5" s="6" t="s">
        <v>3</v>
      </c>
      <c r="G5" s="7" t="s">
        <v>4</v>
      </c>
      <c r="H5" s="8" t="s">
        <v>5</v>
      </c>
      <c r="I5" s="9" t="s">
        <v>6</v>
      </c>
      <c r="J5" s="10" t="s">
        <v>7</v>
      </c>
      <c r="K5" s="10" t="s">
        <v>8</v>
      </c>
      <c r="L5" s="11" t="s">
        <v>9</v>
      </c>
      <c r="M5" s="11" t="s">
        <v>10</v>
      </c>
      <c r="N5" s="11" t="s">
        <v>11</v>
      </c>
      <c r="O5" s="11" t="s">
        <v>12</v>
      </c>
      <c r="P5" s="11" t="s">
        <v>13</v>
      </c>
      <c r="Q5" s="10" t="s">
        <v>14</v>
      </c>
    </row>
    <row r="6" spans="1:17" ht="15" thickBot="1" x14ac:dyDescent="0.4">
      <c r="A6" s="12"/>
      <c r="B6" s="13" t="s">
        <v>15</v>
      </c>
      <c r="C6" s="14"/>
      <c r="D6" s="15"/>
      <c r="E6" s="16"/>
      <c r="F6" s="17"/>
      <c r="G6" s="18"/>
      <c r="H6" s="19"/>
      <c r="I6" s="20"/>
      <c r="J6" s="21"/>
      <c r="K6" s="21"/>
      <c r="L6" s="21"/>
      <c r="M6" s="21"/>
      <c r="N6" s="21"/>
      <c r="O6" s="21" t="s">
        <v>16</v>
      </c>
      <c r="P6" s="21"/>
      <c r="Q6" s="21" t="s">
        <v>17</v>
      </c>
    </row>
    <row r="7" spans="1:17" x14ac:dyDescent="0.35">
      <c r="A7" s="12"/>
      <c r="B7" s="22"/>
      <c r="C7" s="23" t="s">
        <v>18</v>
      </c>
      <c r="D7" s="24"/>
      <c r="E7" s="25" t="s">
        <v>19</v>
      </c>
      <c r="F7" s="26"/>
      <c r="G7" s="27">
        <v>20</v>
      </c>
      <c r="H7" s="28">
        <f>G7*F7</f>
        <v>0</v>
      </c>
      <c r="I7" s="29" t="s">
        <v>20</v>
      </c>
      <c r="J7" s="30">
        <v>20</v>
      </c>
      <c r="K7" s="31">
        <f>72464.39/1534</f>
        <v>47.238846153846154</v>
      </c>
      <c r="L7" s="31">
        <f>60974.06/1534</f>
        <v>39.748409387222942</v>
      </c>
      <c r="M7" s="31">
        <f>133788.43/2975.9</f>
        <v>44.957300312510498</v>
      </c>
      <c r="N7" s="31">
        <f>376743.07/9799</f>
        <v>38.447093580977651</v>
      </c>
      <c r="O7" s="31">
        <f>327057.15/4626.63</f>
        <v>70.69014595937</v>
      </c>
      <c r="P7" s="31">
        <v>46.8</v>
      </c>
      <c r="Q7" s="31">
        <f>129970/3052</f>
        <v>42.585190039318476</v>
      </c>
    </row>
    <row r="8" spans="1:17" ht="15" thickBot="1" x14ac:dyDescent="0.4">
      <c r="A8" s="12"/>
      <c r="B8" s="32"/>
      <c r="C8" s="33"/>
      <c r="D8" s="34"/>
      <c r="E8" s="25"/>
      <c r="F8" s="35"/>
      <c r="G8" s="36"/>
      <c r="H8" s="28"/>
      <c r="I8" s="29"/>
      <c r="J8" s="37"/>
      <c r="K8" s="37"/>
      <c r="L8" s="37"/>
      <c r="M8" s="37"/>
      <c r="N8" s="37"/>
      <c r="O8" s="37"/>
      <c r="P8" s="37"/>
      <c r="Q8" s="37"/>
    </row>
    <row r="9" spans="1:17" ht="16" thickBot="1" x14ac:dyDescent="0.4">
      <c r="A9" s="29"/>
      <c r="B9" s="38" t="s">
        <v>21</v>
      </c>
      <c r="C9" s="39"/>
      <c r="D9" s="40"/>
      <c r="E9" s="41"/>
      <c r="F9" s="42"/>
      <c r="G9" s="43"/>
      <c r="H9" s="44"/>
      <c r="I9" s="20"/>
      <c r="J9" s="31"/>
      <c r="K9" s="31"/>
      <c r="L9" s="31"/>
      <c r="M9" s="31"/>
      <c r="N9" s="31"/>
      <c r="O9" s="31"/>
      <c r="P9" s="31"/>
      <c r="Q9" s="31"/>
    </row>
    <row r="10" spans="1:17" x14ac:dyDescent="0.35">
      <c r="A10" s="29"/>
      <c r="B10" s="45"/>
      <c r="C10" s="46" t="s">
        <v>22</v>
      </c>
      <c r="D10" s="47"/>
      <c r="E10" s="48"/>
      <c r="F10" s="49"/>
      <c r="G10" s="50"/>
      <c r="H10" s="51"/>
      <c r="I10" s="29"/>
      <c r="J10" s="31"/>
      <c r="K10" s="31"/>
      <c r="L10" s="31"/>
      <c r="M10" s="31"/>
      <c r="N10" s="31"/>
      <c r="O10" s="31"/>
      <c r="P10" s="31"/>
      <c r="Q10" s="31"/>
    </row>
    <row r="11" spans="1:17" x14ac:dyDescent="0.35">
      <c r="A11" s="29"/>
      <c r="B11" s="45"/>
      <c r="D11" s="52" t="s">
        <v>23</v>
      </c>
      <c r="E11" s="48" t="s">
        <v>24</v>
      </c>
      <c r="F11" s="49">
        <v>1</v>
      </c>
      <c r="G11" s="53"/>
      <c r="H11" s="28">
        <f>G11*F11</f>
        <v>0</v>
      </c>
      <c r="I11" s="29" t="s">
        <v>7</v>
      </c>
      <c r="J11" s="31"/>
      <c r="K11" s="31"/>
      <c r="L11" s="31"/>
      <c r="M11" s="31"/>
      <c r="N11" s="31"/>
      <c r="O11" s="31"/>
      <c r="P11" s="31"/>
      <c r="Q11" s="31"/>
    </row>
    <row r="12" spans="1:17" x14ac:dyDescent="0.35">
      <c r="A12" s="29"/>
      <c r="B12" s="45"/>
      <c r="D12" s="52" t="s">
        <v>25</v>
      </c>
      <c r="E12" s="48" t="s">
        <v>24</v>
      </c>
      <c r="F12" s="49">
        <v>1</v>
      </c>
      <c r="G12" s="53"/>
      <c r="H12" s="28">
        <f>G12*F12</f>
        <v>0</v>
      </c>
      <c r="I12" s="29" t="s">
        <v>7</v>
      </c>
      <c r="J12" s="31"/>
      <c r="K12" s="31"/>
      <c r="L12" s="31"/>
      <c r="M12" s="31"/>
      <c r="N12" s="31"/>
      <c r="O12" s="31"/>
      <c r="P12" s="31"/>
      <c r="Q12" s="31"/>
    </row>
    <row r="13" spans="1:17" x14ac:dyDescent="0.35">
      <c r="A13" s="29"/>
      <c r="B13" s="45"/>
      <c r="D13" s="52" t="s">
        <v>26</v>
      </c>
      <c r="E13" s="48" t="s">
        <v>24</v>
      </c>
      <c r="F13" s="49">
        <v>1</v>
      </c>
      <c r="G13" s="53"/>
      <c r="H13" s="28">
        <f>G13*F13</f>
        <v>0</v>
      </c>
      <c r="I13" s="29" t="s">
        <v>7</v>
      </c>
      <c r="J13" s="31"/>
      <c r="K13" s="31"/>
      <c r="L13" s="31"/>
      <c r="M13" s="31"/>
      <c r="N13" s="31"/>
      <c r="O13" s="31"/>
      <c r="P13" s="31"/>
      <c r="Q13" s="31"/>
    </row>
    <row r="14" spans="1:17" x14ac:dyDescent="0.35">
      <c r="A14" s="29"/>
      <c r="B14" s="45"/>
      <c r="D14" s="52" t="s">
        <v>27</v>
      </c>
      <c r="E14" s="48" t="s">
        <v>24</v>
      </c>
      <c r="F14" s="49">
        <v>1</v>
      </c>
      <c r="G14" s="53"/>
      <c r="H14" s="28">
        <f>G14*F14</f>
        <v>0</v>
      </c>
      <c r="I14" s="29" t="s">
        <v>7</v>
      </c>
      <c r="J14" s="31"/>
      <c r="K14" s="31"/>
      <c r="L14" s="31"/>
      <c r="M14" s="31"/>
      <c r="N14" s="31"/>
      <c r="O14" s="31"/>
      <c r="P14" s="31"/>
      <c r="Q14" s="31"/>
    </row>
    <row r="15" spans="1:17" x14ac:dyDescent="0.35">
      <c r="A15" s="29"/>
      <c r="B15" s="45"/>
      <c r="D15" s="52" t="s">
        <v>28</v>
      </c>
      <c r="E15" s="48" t="s">
        <v>29</v>
      </c>
      <c r="F15" s="54"/>
      <c r="G15" s="55">
        <v>24</v>
      </c>
      <c r="H15" s="28">
        <f>G15*F15</f>
        <v>0</v>
      </c>
      <c r="I15" s="29" t="s">
        <v>10</v>
      </c>
      <c r="J15" s="31">
        <v>0</v>
      </c>
      <c r="K15" s="31">
        <v>0</v>
      </c>
      <c r="L15" s="31">
        <v>0</v>
      </c>
      <c r="M15" s="31">
        <v>24</v>
      </c>
      <c r="N15" s="31">
        <v>0</v>
      </c>
      <c r="O15" s="31">
        <v>0</v>
      </c>
      <c r="P15" s="31">
        <v>0</v>
      </c>
      <c r="Q15" s="31">
        <v>0</v>
      </c>
    </row>
    <row r="16" spans="1:17" x14ac:dyDescent="0.35">
      <c r="A16" s="29"/>
      <c r="B16" s="45"/>
      <c r="C16" s="46" t="s">
        <v>30</v>
      </c>
      <c r="D16" s="52"/>
      <c r="E16" s="48"/>
      <c r="F16" s="49"/>
      <c r="G16" s="50"/>
      <c r="H16" s="51"/>
      <c r="I16" s="29"/>
      <c r="J16" s="31"/>
      <c r="K16" s="31"/>
      <c r="L16" s="31"/>
      <c r="M16" s="31"/>
      <c r="N16" s="31"/>
      <c r="O16" s="31"/>
      <c r="P16" s="31"/>
      <c r="Q16" s="31"/>
    </row>
    <row r="17" spans="1:17" x14ac:dyDescent="0.35">
      <c r="A17" s="29"/>
      <c r="B17" s="45"/>
      <c r="D17" s="52" t="s">
        <v>31</v>
      </c>
      <c r="E17" s="48" t="s">
        <v>32</v>
      </c>
      <c r="F17" s="54"/>
      <c r="G17" s="50">
        <v>350</v>
      </c>
      <c r="H17" s="28">
        <f t="shared" ref="H17:H49" si="0">G17*F17</f>
        <v>0</v>
      </c>
      <c r="I17" s="29" t="s">
        <v>7</v>
      </c>
      <c r="J17" s="30">
        <v>350</v>
      </c>
      <c r="K17" s="56">
        <v>0</v>
      </c>
      <c r="L17" s="56">
        <v>0</v>
      </c>
      <c r="M17" s="56">
        <v>0</v>
      </c>
      <c r="N17" s="31">
        <v>0</v>
      </c>
      <c r="O17" s="31">
        <v>0</v>
      </c>
      <c r="P17" s="31"/>
      <c r="Q17" s="31">
        <f>0</f>
        <v>0</v>
      </c>
    </row>
    <row r="18" spans="1:17" x14ac:dyDescent="0.35">
      <c r="A18" s="29"/>
      <c r="B18" s="45"/>
      <c r="D18" s="52" t="s">
        <v>33</v>
      </c>
      <c r="E18" s="48" t="s">
        <v>34</v>
      </c>
      <c r="F18" s="54"/>
      <c r="G18" s="50">
        <v>10</v>
      </c>
      <c r="H18" s="28">
        <f t="shared" si="0"/>
        <v>0</v>
      </c>
      <c r="I18" s="29" t="s">
        <v>7</v>
      </c>
      <c r="J18" s="30">
        <v>10</v>
      </c>
      <c r="K18" s="56">
        <v>0</v>
      </c>
      <c r="L18" s="56">
        <v>0</v>
      </c>
      <c r="M18" s="56">
        <v>0</v>
      </c>
      <c r="N18" s="31">
        <v>0</v>
      </c>
      <c r="O18" s="31">
        <v>12.6</v>
      </c>
      <c r="P18" s="31"/>
      <c r="Q18" s="31">
        <f>0</f>
        <v>0</v>
      </c>
    </row>
    <row r="19" spans="1:17" ht="15.5" customHeight="1" x14ac:dyDescent="0.35">
      <c r="A19" s="29"/>
      <c r="B19" s="45"/>
      <c r="D19" s="52" t="s">
        <v>35</v>
      </c>
      <c r="E19" s="48" t="s">
        <v>34</v>
      </c>
      <c r="F19" s="54"/>
      <c r="G19" s="50">
        <v>10</v>
      </c>
      <c r="H19" s="28">
        <f t="shared" si="0"/>
        <v>0</v>
      </c>
      <c r="I19" s="29" t="s">
        <v>7</v>
      </c>
      <c r="J19" s="30">
        <v>10</v>
      </c>
      <c r="K19" s="56">
        <v>0</v>
      </c>
      <c r="L19" s="56">
        <v>0</v>
      </c>
      <c r="M19" s="56">
        <v>0</v>
      </c>
      <c r="N19" s="31">
        <v>10</v>
      </c>
      <c r="O19" s="31">
        <v>21</v>
      </c>
      <c r="P19" s="31"/>
      <c r="Q19" s="31">
        <f>0</f>
        <v>0</v>
      </c>
    </row>
    <row r="20" spans="1:17" x14ac:dyDescent="0.35">
      <c r="A20" s="29"/>
      <c r="B20" s="45"/>
      <c r="D20" s="52" t="s">
        <v>36</v>
      </c>
      <c r="E20" s="48" t="s">
        <v>29</v>
      </c>
      <c r="F20" s="54"/>
      <c r="G20" s="50">
        <v>8</v>
      </c>
      <c r="H20" s="28">
        <f t="shared" si="0"/>
        <v>0</v>
      </c>
      <c r="I20" s="29" t="s">
        <v>7</v>
      </c>
      <c r="J20" s="30">
        <v>8</v>
      </c>
      <c r="K20" s="56">
        <v>0</v>
      </c>
      <c r="L20" s="56">
        <v>0</v>
      </c>
      <c r="M20" s="31">
        <v>18</v>
      </c>
      <c r="N20" s="31">
        <v>3</v>
      </c>
      <c r="O20" s="31">
        <v>8.4</v>
      </c>
      <c r="P20" s="31"/>
      <c r="Q20" s="31">
        <f>0</f>
        <v>0</v>
      </c>
    </row>
    <row r="21" spans="1:17" x14ac:dyDescent="0.35">
      <c r="A21" s="29"/>
      <c r="B21" s="45"/>
      <c r="D21" s="52" t="s">
        <v>37</v>
      </c>
      <c r="E21" s="48" t="s">
        <v>29</v>
      </c>
      <c r="F21" s="54"/>
      <c r="G21" s="50">
        <v>10</v>
      </c>
      <c r="H21" s="28">
        <f t="shared" si="0"/>
        <v>0</v>
      </c>
      <c r="I21" s="29" t="s">
        <v>7</v>
      </c>
      <c r="J21" s="30">
        <v>10</v>
      </c>
      <c r="K21" s="31">
        <v>0</v>
      </c>
      <c r="L21" s="31">
        <v>0</v>
      </c>
      <c r="M21" s="31">
        <v>18</v>
      </c>
      <c r="N21" s="31">
        <v>0</v>
      </c>
      <c r="O21" s="31">
        <v>15.75</v>
      </c>
      <c r="P21" s="31"/>
      <c r="Q21" s="31">
        <f>0</f>
        <v>0</v>
      </c>
    </row>
    <row r="22" spans="1:17" x14ac:dyDescent="0.35">
      <c r="A22" s="29"/>
      <c r="B22" s="45"/>
      <c r="D22" s="52" t="s">
        <v>38</v>
      </c>
      <c r="E22" s="48" t="s">
        <v>29</v>
      </c>
      <c r="F22" s="54"/>
      <c r="G22" s="50">
        <v>15</v>
      </c>
      <c r="H22" s="28">
        <f t="shared" si="0"/>
        <v>0</v>
      </c>
      <c r="I22" s="29" t="s">
        <v>7</v>
      </c>
      <c r="J22" s="30">
        <v>15</v>
      </c>
      <c r="K22" s="56">
        <v>0</v>
      </c>
      <c r="L22" s="56">
        <v>0</v>
      </c>
      <c r="M22" s="31">
        <v>0</v>
      </c>
      <c r="N22" s="31">
        <v>0</v>
      </c>
      <c r="O22" s="31">
        <v>26.25</v>
      </c>
      <c r="P22" s="31"/>
      <c r="Q22" s="31">
        <v>25</v>
      </c>
    </row>
    <row r="23" spans="1:17" x14ac:dyDescent="0.35">
      <c r="A23" s="29"/>
      <c r="B23" s="45"/>
      <c r="D23" s="52" t="s">
        <v>39</v>
      </c>
      <c r="E23" s="48" t="s">
        <v>29</v>
      </c>
      <c r="F23" s="54"/>
      <c r="G23" s="50">
        <v>4</v>
      </c>
      <c r="H23" s="28">
        <f t="shared" si="0"/>
        <v>0</v>
      </c>
      <c r="I23" s="29" t="s">
        <v>7</v>
      </c>
      <c r="J23" s="30">
        <v>4</v>
      </c>
      <c r="K23" s="31">
        <v>0</v>
      </c>
      <c r="L23" s="31">
        <v>9.9</v>
      </c>
      <c r="M23" s="31">
        <v>18</v>
      </c>
      <c r="N23" s="31">
        <v>3</v>
      </c>
      <c r="O23" s="31">
        <v>4.2</v>
      </c>
      <c r="P23" s="31"/>
      <c r="Q23" s="31">
        <v>5</v>
      </c>
    </row>
    <row r="24" spans="1:17" x14ac:dyDescent="0.35">
      <c r="A24" s="29"/>
      <c r="B24" s="45"/>
      <c r="D24" s="52" t="s">
        <v>40</v>
      </c>
      <c r="E24" s="48" t="s">
        <v>29</v>
      </c>
      <c r="F24" s="54"/>
      <c r="G24" s="50">
        <v>18</v>
      </c>
      <c r="H24" s="28">
        <f t="shared" si="0"/>
        <v>0</v>
      </c>
      <c r="I24" s="29" t="s">
        <v>41</v>
      </c>
      <c r="J24" s="56">
        <v>0</v>
      </c>
      <c r="K24" s="31">
        <v>17.37</v>
      </c>
      <c r="L24" s="31">
        <v>9.9</v>
      </c>
      <c r="M24" s="31">
        <v>36</v>
      </c>
      <c r="N24" s="57">
        <v>18</v>
      </c>
      <c r="O24" s="31">
        <f>0</f>
        <v>0</v>
      </c>
      <c r="P24" s="31"/>
      <c r="Q24" s="31">
        <f>0</f>
        <v>0</v>
      </c>
    </row>
    <row r="25" spans="1:17" x14ac:dyDescent="0.35">
      <c r="A25" s="29"/>
      <c r="B25" s="45"/>
      <c r="D25" s="52" t="s">
        <v>42</v>
      </c>
      <c r="E25" s="48" t="s">
        <v>29</v>
      </c>
      <c r="F25" s="54"/>
      <c r="G25" s="50">
        <v>10</v>
      </c>
      <c r="H25" s="28">
        <f t="shared" si="0"/>
        <v>0</v>
      </c>
      <c r="I25" s="29" t="s">
        <v>41</v>
      </c>
      <c r="J25" s="56">
        <v>0</v>
      </c>
      <c r="K25" s="31">
        <v>17.37</v>
      </c>
      <c r="L25" s="31">
        <v>9.9</v>
      </c>
      <c r="M25" s="31">
        <v>36</v>
      </c>
      <c r="N25" s="57">
        <v>10</v>
      </c>
      <c r="O25" s="56">
        <v>0</v>
      </c>
      <c r="P25" s="31"/>
      <c r="Q25" s="31">
        <v>25</v>
      </c>
    </row>
    <row r="26" spans="1:17" x14ac:dyDescent="0.35">
      <c r="A26" s="29"/>
      <c r="B26" s="45"/>
      <c r="D26" s="52" t="s">
        <v>43</v>
      </c>
      <c r="E26" s="48" t="s">
        <v>24</v>
      </c>
      <c r="F26" s="54"/>
      <c r="G26" s="50">
        <v>2500</v>
      </c>
      <c r="H26" s="28">
        <f t="shared" si="0"/>
        <v>0</v>
      </c>
      <c r="I26" s="29" t="s">
        <v>7</v>
      </c>
      <c r="J26" s="30">
        <v>2500</v>
      </c>
      <c r="K26" s="31">
        <v>0</v>
      </c>
      <c r="L26" s="31">
        <v>0</v>
      </c>
      <c r="M26" s="31">
        <f>0</f>
        <v>0</v>
      </c>
      <c r="N26" s="31">
        <f>0</f>
        <v>0</v>
      </c>
      <c r="O26" s="56">
        <v>0</v>
      </c>
      <c r="P26" s="31"/>
      <c r="Q26" s="56">
        <v>0</v>
      </c>
    </row>
    <row r="27" spans="1:17" x14ac:dyDescent="0.35">
      <c r="A27" s="29"/>
      <c r="B27" s="45"/>
      <c r="D27" s="52" t="s">
        <v>44</v>
      </c>
      <c r="E27" s="48" t="s">
        <v>34</v>
      </c>
      <c r="F27" s="54"/>
      <c r="G27" s="50">
        <v>10</v>
      </c>
      <c r="H27" s="28">
        <f t="shared" si="0"/>
        <v>0</v>
      </c>
      <c r="I27" s="29" t="s">
        <v>7</v>
      </c>
      <c r="J27" s="30">
        <v>10</v>
      </c>
      <c r="K27" s="31">
        <v>24.82</v>
      </c>
      <c r="L27" s="31">
        <v>79.2</v>
      </c>
      <c r="M27" s="56">
        <v>0</v>
      </c>
      <c r="N27" s="56">
        <v>0</v>
      </c>
      <c r="O27" s="31">
        <v>0</v>
      </c>
      <c r="P27" s="31"/>
      <c r="Q27" s="31">
        <v>0</v>
      </c>
    </row>
    <row r="28" spans="1:17" x14ac:dyDescent="0.35">
      <c r="A28" s="29"/>
      <c r="B28" s="45"/>
      <c r="D28" s="52" t="s">
        <v>45</v>
      </c>
      <c r="E28" s="48" t="s">
        <v>46</v>
      </c>
      <c r="F28" s="54"/>
      <c r="G28" s="50">
        <v>8</v>
      </c>
      <c r="H28" s="28">
        <f t="shared" si="0"/>
        <v>0</v>
      </c>
      <c r="I28" s="29" t="s">
        <v>7</v>
      </c>
      <c r="J28" s="30">
        <v>8</v>
      </c>
      <c r="K28" s="56">
        <v>0</v>
      </c>
      <c r="L28" s="56">
        <v>0</v>
      </c>
      <c r="M28" s="56">
        <v>0</v>
      </c>
      <c r="N28" s="56">
        <v>0</v>
      </c>
      <c r="O28" s="56">
        <v>0</v>
      </c>
      <c r="P28" s="31"/>
      <c r="Q28" s="56">
        <v>0</v>
      </c>
    </row>
    <row r="29" spans="1:17" x14ac:dyDescent="0.35">
      <c r="A29" s="29"/>
      <c r="B29" s="45"/>
      <c r="D29" s="52" t="s">
        <v>47</v>
      </c>
      <c r="E29" s="48" t="s">
        <v>46</v>
      </c>
      <c r="F29" s="54"/>
      <c r="G29" s="50">
        <v>5</v>
      </c>
      <c r="H29" s="28">
        <f t="shared" si="0"/>
        <v>0</v>
      </c>
      <c r="I29" s="29" t="s">
        <v>7</v>
      </c>
      <c r="J29" s="30">
        <v>5</v>
      </c>
      <c r="K29" s="56">
        <v>0</v>
      </c>
      <c r="L29" s="56">
        <v>0</v>
      </c>
      <c r="M29" s="31">
        <v>0</v>
      </c>
      <c r="N29" s="31">
        <v>0</v>
      </c>
      <c r="O29" s="31">
        <v>0</v>
      </c>
      <c r="P29" s="31"/>
      <c r="Q29" s="31">
        <v>0</v>
      </c>
    </row>
    <row r="30" spans="1:17" x14ac:dyDescent="0.35">
      <c r="A30" s="29"/>
      <c r="B30" s="45"/>
      <c r="D30" s="52" t="s">
        <v>48</v>
      </c>
      <c r="E30" s="48" t="s">
        <v>49</v>
      </c>
      <c r="F30" s="54"/>
      <c r="G30" s="50">
        <v>50</v>
      </c>
      <c r="H30" s="28">
        <f t="shared" si="0"/>
        <v>0</v>
      </c>
      <c r="I30" s="29" t="s">
        <v>7</v>
      </c>
      <c r="J30" s="30">
        <v>50</v>
      </c>
      <c r="K30" s="56">
        <v>0</v>
      </c>
      <c r="L30" s="56">
        <v>0</v>
      </c>
      <c r="M30" s="56">
        <v>0</v>
      </c>
      <c r="N30" s="56">
        <v>0</v>
      </c>
      <c r="O30" s="31">
        <v>0</v>
      </c>
      <c r="P30" s="31"/>
      <c r="Q30" s="31">
        <v>0</v>
      </c>
    </row>
    <row r="31" spans="1:17" x14ac:dyDescent="0.35">
      <c r="A31" s="29"/>
      <c r="B31" s="45"/>
      <c r="D31" s="52" t="s">
        <v>50</v>
      </c>
      <c r="E31" s="48" t="s">
        <v>34</v>
      </c>
      <c r="F31" s="54"/>
      <c r="G31" s="50">
        <v>10000</v>
      </c>
      <c r="H31" s="28">
        <f t="shared" si="0"/>
        <v>0</v>
      </c>
      <c r="I31" s="29" t="s">
        <v>7</v>
      </c>
      <c r="J31" s="30">
        <v>10000</v>
      </c>
      <c r="K31" s="31">
        <v>0</v>
      </c>
      <c r="L31" s="31">
        <v>0</v>
      </c>
      <c r="M31" s="31">
        <v>0</v>
      </c>
      <c r="N31" s="31">
        <v>0</v>
      </c>
      <c r="O31" s="56">
        <v>0</v>
      </c>
      <c r="P31" s="31"/>
      <c r="Q31" s="56">
        <v>0</v>
      </c>
    </row>
    <row r="32" spans="1:17" x14ac:dyDescent="0.35">
      <c r="A32" s="29"/>
      <c r="B32" s="45"/>
      <c r="D32" s="52" t="s">
        <v>51</v>
      </c>
      <c r="E32" s="48" t="s">
        <v>29</v>
      </c>
      <c r="F32" s="54"/>
      <c r="G32" s="50">
        <v>25</v>
      </c>
      <c r="H32" s="28">
        <f t="shared" si="0"/>
        <v>0</v>
      </c>
      <c r="I32" s="29" t="s">
        <v>7</v>
      </c>
      <c r="J32" s="30">
        <v>25</v>
      </c>
      <c r="K32" s="56">
        <v>0</v>
      </c>
      <c r="L32" s="56">
        <v>0</v>
      </c>
      <c r="M32" s="31">
        <v>0</v>
      </c>
      <c r="N32" s="31">
        <v>15</v>
      </c>
      <c r="O32" s="56">
        <v>0</v>
      </c>
      <c r="P32" s="31">
        <v>18</v>
      </c>
      <c r="Q32" s="56">
        <v>0</v>
      </c>
    </row>
    <row r="33" spans="1:17" x14ac:dyDescent="0.35">
      <c r="A33" s="29"/>
      <c r="B33" s="45"/>
      <c r="D33" s="52" t="s">
        <v>52</v>
      </c>
      <c r="E33" s="48" t="s">
        <v>49</v>
      </c>
      <c r="F33" s="54"/>
      <c r="G33" s="50">
        <v>12</v>
      </c>
      <c r="H33" s="28">
        <f t="shared" si="0"/>
        <v>0</v>
      </c>
      <c r="I33" s="29" t="s">
        <v>7</v>
      </c>
      <c r="J33" s="30">
        <v>12</v>
      </c>
      <c r="K33" s="56">
        <v>0</v>
      </c>
      <c r="L33" s="31">
        <v>0</v>
      </c>
      <c r="M33" s="56">
        <v>0</v>
      </c>
      <c r="N33" s="56">
        <v>0</v>
      </c>
      <c r="O33" s="56">
        <v>0</v>
      </c>
      <c r="P33" s="31"/>
      <c r="Q33" s="56">
        <v>0</v>
      </c>
    </row>
    <row r="34" spans="1:17" x14ac:dyDescent="0.35">
      <c r="A34" s="29"/>
      <c r="B34" s="45"/>
      <c r="D34" s="52" t="s">
        <v>53</v>
      </c>
      <c r="E34" s="48" t="s">
        <v>54</v>
      </c>
      <c r="F34" s="54"/>
      <c r="G34" s="50">
        <v>50</v>
      </c>
      <c r="H34" s="28">
        <f t="shared" si="0"/>
        <v>0</v>
      </c>
      <c r="I34" s="29" t="s">
        <v>7</v>
      </c>
      <c r="J34" s="30">
        <v>50</v>
      </c>
      <c r="K34" s="56">
        <v>0</v>
      </c>
      <c r="L34" s="31">
        <v>0</v>
      </c>
      <c r="M34" s="56">
        <v>0</v>
      </c>
      <c r="N34" s="56">
        <v>0</v>
      </c>
      <c r="O34" s="31">
        <f>0</f>
        <v>0</v>
      </c>
      <c r="P34" s="31"/>
      <c r="Q34" s="31">
        <f>0</f>
        <v>0</v>
      </c>
    </row>
    <row r="35" spans="1:17" x14ac:dyDescent="0.35">
      <c r="A35" s="29"/>
      <c r="B35" s="45"/>
      <c r="D35" s="52" t="s">
        <v>55</v>
      </c>
      <c r="E35" s="48" t="s">
        <v>32</v>
      </c>
      <c r="F35" s="54"/>
      <c r="G35" s="50">
        <v>35</v>
      </c>
      <c r="H35" s="28">
        <f t="shared" si="0"/>
        <v>0</v>
      </c>
      <c r="I35" s="29" t="s">
        <v>7</v>
      </c>
      <c r="J35" s="30">
        <v>35</v>
      </c>
      <c r="K35" s="31">
        <v>0</v>
      </c>
      <c r="L35" s="31">
        <v>0</v>
      </c>
      <c r="M35" s="56">
        <v>0</v>
      </c>
      <c r="N35" s="56">
        <v>0</v>
      </c>
      <c r="O35" s="56">
        <v>0</v>
      </c>
      <c r="P35" s="31"/>
      <c r="Q35" s="56">
        <v>0</v>
      </c>
    </row>
    <row r="36" spans="1:17" x14ac:dyDescent="0.35">
      <c r="A36" s="29"/>
      <c r="B36" s="45"/>
      <c r="D36" s="58" t="s">
        <v>56</v>
      </c>
      <c r="E36" s="48" t="s">
        <v>49</v>
      </c>
      <c r="F36" s="54"/>
      <c r="G36" s="50">
        <v>1.86</v>
      </c>
      <c r="H36" s="28">
        <f t="shared" si="0"/>
        <v>0</v>
      </c>
      <c r="I36" s="29" t="s">
        <v>8</v>
      </c>
      <c r="J36" s="56">
        <v>0</v>
      </c>
      <c r="K36" s="57">
        <v>1.86</v>
      </c>
      <c r="L36" s="31">
        <v>3.96</v>
      </c>
      <c r="M36" s="31">
        <v>0</v>
      </c>
      <c r="N36" s="31">
        <v>0.5</v>
      </c>
      <c r="O36" s="56">
        <v>0</v>
      </c>
      <c r="P36" s="31"/>
      <c r="Q36" s="56">
        <v>0</v>
      </c>
    </row>
    <row r="37" spans="1:17" x14ac:dyDescent="0.35">
      <c r="A37" s="29"/>
      <c r="B37" s="45"/>
      <c r="D37" s="58" t="s">
        <v>57</v>
      </c>
      <c r="E37" s="48" t="s">
        <v>49</v>
      </c>
      <c r="F37" s="54"/>
      <c r="G37" s="50">
        <v>1.86</v>
      </c>
      <c r="H37" s="28">
        <f t="shared" si="0"/>
        <v>0</v>
      </c>
      <c r="I37" s="29" t="s">
        <v>8</v>
      </c>
      <c r="J37" s="56">
        <v>0</v>
      </c>
      <c r="K37" s="57">
        <v>1.86</v>
      </c>
      <c r="L37" s="31">
        <v>3.96</v>
      </c>
      <c r="M37" s="56">
        <v>0</v>
      </c>
      <c r="N37" s="31">
        <v>1.5</v>
      </c>
      <c r="O37" s="31">
        <f>0</f>
        <v>0</v>
      </c>
      <c r="P37" s="31"/>
      <c r="Q37" s="31">
        <f>0</f>
        <v>0</v>
      </c>
    </row>
    <row r="38" spans="1:17" x14ac:dyDescent="0.35">
      <c r="A38" s="29"/>
      <c r="B38" s="45"/>
      <c r="D38" s="58" t="s">
        <v>58</v>
      </c>
      <c r="E38" s="48" t="s">
        <v>29</v>
      </c>
      <c r="F38" s="54"/>
      <c r="G38" s="50">
        <v>14.89</v>
      </c>
      <c r="H38" s="28">
        <f t="shared" si="0"/>
        <v>0</v>
      </c>
      <c r="I38" s="29" t="s">
        <v>8</v>
      </c>
      <c r="J38" s="56">
        <v>0</v>
      </c>
      <c r="K38" s="57">
        <v>14.89</v>
      </c>
      <c r="L38" s="31">
        <v>0</v>
      </c>
      <c r="M38" s="31">
        <v>0</v>
      </c>
      <c r="N38" s="31">
        <v>10</v>
      </c>
      <c r="O38" s="56">
        <v>0</v>
      </c>
      <c r="P38" s="31"/>
      <c r="Q38" s="56">
        <v>0</v>
      </c>
    </row>
    <row r="39" spans="1:17" x14ac:dyDescent="0.35">
      <c r="A39" s="29"/>
      <c r="B39" s="45"/>
      <c r="D39" s="52" t="s">
        <v>59</v>
      </c>
      <c r="E39" s="48" t="s">
        <v>34</v>
      </c>
      <c r="F39" s="54"/>
      <c r="G39" s="50">
        <v>79.2</v>
      </c>
      <c r="H39" s="51">
        <f t="shared" si="0"/>
        <v>0</v>
      </c>
      <c r="I39" s="29" t="s">
        <v>9</v>
      </c>
      <c r="J39" s="31">
        <v>0</v>
      </c>
      <c r="K39" s="31">
        <v>0</v>
      </c>
      <c r="L39" s="57">
        <v>79.2</v>
      </c>
      <c r="M39" s="31">
        <v>0</v>
      </c>
      <c r="N39" s="31">
        <v>0</v>
      </c>
      <c r="O39" s="56">
        <v>0</v>
      </c>
      <c r="P39" s="31"/>
      <c r="Q39" s="56">
        <v>0</v>
      </c>
    </row>
    <row r="40" spans="1:17" x14ac:dyDescent="0.35">
      <c r="A40" s="29"/>
      <c r="B40" s="45"/>
      <c r="D40" s="52" t="s">
        <v>60</v>
      </c>
      <c r="E40" s="48" t="s">
        <v>49</v>
      </c>
      <c r="F40" s="54"/>
      <c r="G40" s="50">
        <v>1.98</v>
      </c>
      <c r="H40" s="51">
        <f t="shared" si="0"/>
        <v>0</v>
      </c>
      <c r="I40" s="29" t="s">
        <v>9</v>
      </c>
      <c r="J40" s="31">
        <v>0</v>
      </c>
      <c r="K40" s="31">
        <v>0</v>
      </c>
      <c r="L40" s="57">
        <v>1.98</v>
      </c>
      <c r="M40" s="31">
        <v>0</v>
      </c>
      <c r="N40" s="31">
        <v>0</v>
      </c>
      <c r="O40" s="31">
        <v>0</v>
      </c>
      <c r="P40" s="31"/>
      <c r="Q40" s="31">
        <v>0</v>
      </c>
    </row>
    <row r="41" spans="1:17" x14ac:dyDescent="0.35">
      <c r="A41" s="29"/>
      <c r="B41" s="45"/>
      <c r="D41" s="52" t="s">
        <v>61</v>
      </c>
      <c r="E41" s="48" t="s">
        <v>34</v>
      </c>
      <c r="F41" s="54"/>
      <c r="G41" s="50">
        <v>24</v>
      </c>
      <c r="H41" s="51">
        <f t="shared" si="0"/>
        <v>0</v>
      </c>
      <c r="I41" s="29" t="s">
        <v>10</v>
      </c>
      <c r="J41" s="31">
        <v>0</v>
      </c>
      <c r="K41" s="31">
        <v>37.229999999999997</v>
      </c>
      <c r="L41" s="31">
        <v>79.2</v>
      </c>
      <c r="M41" s="57">
        <v>24</v>
      </c>
      <c r="N41" s="31">
        <v>5</v>
      </c>
      <c r="O41" s="56">
        <v>0</v>
      </c>
      <c r="P41" s="31"/>
      <c r="Q41" s="56">
        <v>0</v>
      </c>
    </row>
    <row r="42" spans="1:17" x14ac:dyDescent="0.35">
      <c r="A42" s="29"/>
      <c r="B42" s="45"/>
      <c r="D42" s="52" t="s">
        <v>62</v>
      </c>
      <c r="E42" s="48" t="s">
        <v>34</v>
      </c>
      <c r="F42" s="54"/>
      <c r="G42" s="50">
        <v>62.05</v>
      </c>
      <c r="H42" s="51">
        <f t="shared" si="0"/>
        <v>0</v>
      </c>
      <c r="I42" s="29" t="s">
        <v>8</v>
      </c>
      <c r="J42" s="31">
        <v>0</v>
      </c>
      <c r="K42" s="57">
        <v>62.05</v>
      </c>
      <c r="L42" s="31">
        <v>79.2</v>
      </c>
      <c r="M42" s="31">
        <v>0</v>
      </c>
      <c r="N42" s="31">
        <v>10</v>
      </c>
      <c r="O42" s="31">
        <v>0</v>
      </c>
      <c r="P42" s="31"/>
      <c r="Q42" s="31">
        <v>0</v>
      </c>
    </row>
    <row r="43" spans="1:17" x14ac:dyDescent="0.35">
      <c r="A43" s="29"/>
      <c r="B43" s="45"/>
      <c r="D43" s="52" t="s">
        <v>63</v>
      </c>
      <c r="E43" s="48" t="s">
        <v>34</v>
      </c>
      <c r="F43" s="54"/>
      <c r="G43" s="50">
        <v>25</v>
      </c>
      <c r="H43" s="51">
        <f t="shared" si="0"/>
        <v>0</v>
      </c>
      <c r="I43" s="29" t="s">
        <v>41</v>
      </c>
      <c r="J43" s="31">
        <v>0</v>
      </c>
      <c r="K43" s="31">
        <v>0</v>
      </c>
      <c r="L43" s="31">
        <v>0</v>
      </c>
      <c r="M43" s="31">
        <v>0</v>
      </c>
      <c r="N43" s="57">
        <v>25</v>
      </c>
      <c r="O43" s="31">
        <v>0</v>
      </c>
      <c r="P43" s="31"/>
      <c r="Q43" s="31">
        <v>0</v>
      </c>
    </row>
    <row r="44" spans="1:17" x14ac:dyDescent="0.35">
      <c r="A44" s="29"/>
      <c r="B44" s="45"/>
      <c r="D44" s="52" t="s">
        <v>64</v>
      </c>
      <c r="E44" s="48" t="s">
        <v>34</v>
      </c>
      <c r="F44" s="54"/>
      <c r="G44" s="50">
        <v>25</v>
      </c>
      <c r="H44" s="51">
        <f t="shared" si="0"/>
        <v>0</v>
      </c>
      <c r="I44" s="29" t="s">
        <v>41</v>
      </c>
      <c r="J44" s="31">
        <v>0</v>
      </c>
      <c r="K44" s="31">
        <v>0</v>
      </c>
      <c r="L44" s="31">
        <v>0</v>
      </c>
      <c r="M44" s="31">
        <v>42</v>
      </c>
      <c r="N44" s="57">
        <v>25</v>
      </c>
      <c r="O44" s="56">
        <v>0</v>
      </c>
      <c r="P44" s="31"/>
      <c r="Q44" s="56">
        <v>0</v>
      </c>
    </row>
    <row r="45" spans="1:17" x14ac:dyDescent="0.35">
      <c r="A45" s="29"/>
      <c r="B45" s="45"/>
      <c r="D45" s="52" t="s">
        <v>65</v>
      </c>
      <c r="E45" s="48" t="s">
        <v>34</v>
      </c>
      <c r="F45" s="54"/>
      <c r="G45" s="50">
        <v>10</v>
      </c>
      <c r="H45" s="51">
        <f t="shared" si="0"/>
        <v>0</v>
      </c>
      <c r="I45" s="29" t="s">
        <v>41</v>
      </c>
      <c r="J45" s="31">
        <v>0</v>
      </c>
      <c r="K45" s="31">
        <v>0</v>
      </c>
      <c r="L45" s="31">
        <v>0</v>
      </c>
      <c r="M45" s="31">
        <v>0</v>
      </c>
      <c r="N45" s="57">
        <v>10</v>
      </c>
      <c r="O45" s="56">
        <v>0</v>
      </c>
      <c r="P45" s="31"/>
      <c r="Q45" s="56">
        <v>0</v>
      </c>
    </row>
    <row r="46" spans="1:17" x14ac:dyDescent="0.35">
      <c r="A46" s="29"/>
      <c r="B46" s="45"/>
      <c r="D46" s="52" t="s">
        <v>66</v>
      </c>
      <c r="E46" s="48" t="s">
        <v>29</v>
      </c>
      <c r="F46" s="54"/>
      <c r="G46" s="50">
        <v>12</v>
      </c>
      <c r="H46" s="51">
        <f t="shared" si="0"/>
        <v>0</v>
      </c>
      <c r="I46" s="29" t="s">
        <v>10</v>
      </c>
      <c r="J46" s="31">
        <v>0</v>
      </c>
      <c r="K46" s="31">
        <v>0</v>
      </c>
      <c r="L46" s="31">
        <v>0</v>
      </c>
      <c r="M46" s="57">
        <v>12</v>
      </c>
      <c r="N46" s="31">
        <v>0</v>
      </c>
      <c r="O46" s="56">
        <v>0</v>
      </c>
      <c r="P46" s="31"/>
      <c r="Q46" s="31">
        <v>22</v>
      </c>
    </row>
    <row r="47" spans="1:17" x14ac:dyDescent="0.35">
      <c r="A47" s="29"/>
      <c r="B47" s="45"/>
      <c r="D47" s="52" t="s">
        <v>67</v>
      </c>
      <c r="E47" s="48" t="s">
        <v>34</v>
      </c>
      <c r="F47" s="54"/>
      <c r="G47" s="50">
        <v>4500</v>
      </c>
      <c r="H47" s="51">
        <f t="shared" si="0"/>
        <v>0</v>
      </c>
      <c r="I47" s="29" t="s">
        <v>41</v>
      </c>
      <c r="J47" s="31">
        <v>0</v>
      </c>
      <c r="K47" s="31">
        <v>0</v>
      </c>
      <c r="L47" s="31">
        <v>0</v>
      </c>
      <c r="M47" s="31">
        <v>6000</v>
      </c>
      <c r="N47" s="57">
        <v>4500</v>
      </c>
      <c r="O47" s="31">
        <v>8400</v>
      </c>
      <c r="P47" s="31"/>
      <c r="Q47" s="31">
        <v>6000</v>
      </c>
    </row>
    <row r="48" spans="1:17" x14ac:dyDescent="0.35">
      <c r="A48" s="29"/>
      <c r="B48" s="45"/>
      <c r="D48" s="52" t="s">
        <v>68</v>
      </c>
      <c r="E48" s="48" t="s">
        <v>29</v>
      </c>
      <c r="F48" s="54"/>
      <c r="G48" s="50">
        <v>36.75</v>
      </c>
      <c r="H48" s="51">
        <f t="shared" si="0"/>
        <v>0</v>
      </c>
      <c r="I48" s="29" t="s">
        <v>12</v>
      </c>
      <c r="J48" s="31">
        <v>0</v>
      </c>
      <c r="K48" s="31">
        <v>0</v>
      </c>
      <c r="L48" s="31">
        <v>0</v>
      </c>
      <c r="M48" s="31">
        <v>0</v>
      </c>
      <c r="N48" s="31">
        <v>0</v>
      </c>
      <c r="O48" s="30">
        <v>36.75</v>
      </c>
      <c r="P48" s="31"/>
      <c r="Q48" s="31">
        <v>22</v>
      </c>
    </row>
    <row r="49" spans="1:17" x14ac:dyDescent="0.35">
      <c r="A49" s="29"/>
      <c r="B49" s="45"/>
      <c r="D49" s="52" t="s">
        <v>69</v>
      </c>
      <c r="E49" s="48" t="s">
        <v>34</v>
      </c>
      <c r="F49" s="54"/>
      <c r="G49" s="50">
        <v>8</v>
      </c>
      <c r="H49" s="51">
        <f t="shared" si="0"/>
        <v>0</v>
      </c>
      <c r="I49" s="29" t="s">
        <v>41</v>
      </c>
      <c r="J49" s="31">
        <v>0</v>
      </c>
      <c r="K49" s="31">
        <v>0</v>
      </c>
      <c r="L49" s="31">
        <v>0</v>
      </c>
      <c r="M49" s="31">
        <v>0</v>
      </c>
      <c r="N49" s="31">
        <v>8</v>
      </c>
      <c r="O49" s="31">
        <v>0</v>
      </c>
      <c r="P49" s="31"/>
      <c r="Q49" s="31"/>
    </row>
    <row r="50" spans="1:17" x14ac:dyDescent="0.35">
      <c r="A50" s="29"/>
      <c r="B50" s="45"/>
      <c r="D50" s="52"/>
      <c r="E50" s="48"/>
      <c r="F50" s="54"/>
      <c r="G50" s="50"/>
      <c r="H50" s="51"/>
      <c r="I50" s="29"/>
      <c r="J50" s="31"/>
      <c r="K50" s="31"/>
      <c r="L50" s="31"/>
      <c r="M50" s="31"/>
      <c r="N50" s="31"/>
      <c r="O50" s="31"/>
      <c r="P50" s="31"/>
      <c r="Q50" s="31"/>
    </row>
    <row r="51" spans="1:17" ht="15" thickBot="1" x14ac:dyDescent="0.4">
      <c r="A51" s="29"/>
      <c r="B51" s="45"/>
      <c r="D51" s="47"/>
      <c r="E51" s="48"/>
      <c r="F51" s="49"/>
      <c r="G51" s="50"/>
      <c r="H51" s="51"/>
      <c r="I51" s="29"/>
      <c r="J51" s="31"/>
      <c r="K51" s="31"/>
      <c r="L51" s="31"/>
      <c r="M51" s="31"/>
      <c r="N51" s="31"/>
      <c r="O51" s="31"/>
      <c r="P51" s="31"/>
      <c r="Q51" s="31"/>
    </row>
    <row r="52" spans="1:17" ht="15" thickBot="1" x14ac:dyDescent="0.4">
      <c r="A52" s="59" t="s">
        <v>70</v>
      </c>
      <c r="B52" s="60"/>
      <c r="C52" s="60"/>
      <c r="D52" s="61"/>
      <c r="E52" s="62"/>
      <c r="F52" s="63"/>
      <c r="G52" s="64"/>
      <c r="H52" s="65">
        <f>SUM(H6:H51)</f>
        <v>0</v>
      </c>
      <c r="I52" s="66"/>
      <c r="J52" s="37"/>
      <c r="K52" s="37"/>
      <c r="L52" s="37"/>
      <c r="M52" s="37"/>
      <c r="N52" s="37"/>
      <c r="O52" s="37"/>
      <c r="P52" s="37"/>
      <c r="Q52" s="37"/>
    </row>
    <row r="53" spans="1:17" x14ac:dyDescent="0.35">
      <c r="E53" s="67"/>
      <c r="F53" s="68"/>
      <c r="G53" s="69"/>
      <c r="H53" s="70"/>
      <c r="J53" s="70"/>
      <c r="K53" s="70"/>
      <c r="L53" s="70"/>
      <c r="M53" s="70"/>
      <c r="N53" s="70"/>
      <c r="O53" s="70"/>
      <c r="P53" s="70"/>
      <c r="Q53" s="70"/>
    </row>
  </sheetData>
  <mergeCells count="2">
    <mergeCell ref="B5:D5"/>
    <mergeCell ref="A52:D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RATIT Mouncef</dc:creator>
  <cp:lastModifiedBy>RATIT Mouncef</cp:lastModifiedBy>
  <dcterms:created xsi:type="dcterms:W3CDTF">2020-12-21T10:18:45Z</dcterms:created>
  <dcterms:modified xsi:type="dcterms:W3CDTF">2020-12-21T10:20:33Z</dcterms:modified>
</cp:coreProperties>
</file>