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workbookPr codeName="ThisWorkbook"/>
  <mc:AlternateContent xmlns:mc="http://schemas.openxmlformats.org/markup-compatibility/2006">
    <mc:Choice Requires="x15">
      <x15ac:absPath xmlns:x15ac="http://schemas.microsoft.com/office/spreadsheetml/2010/11/ac" url="D:\doc\Excel\"/>
    </mc:Choice>
  </mc:AlternateContent>
  <xr:revisionPtr revIDLastSave="0" documentId="13_ncr:1_{C61710F4-5AAF-408C-9114-4483DC8630A1}" xr6:coauthVersionLast="47" xr6:coauthVersionMax="47" xr10:uidLastSave="{00000000-0000-0000-0000-000000000000}"/>
  <bookViews>
    <workbookView xWindow="-120" yWindow="-120" windowWidth="29040" windowHeight="16440" activeTab="1" xr2:uid="{00000000-000D-0000-FFFF-FFFF00000000}"/>
  </bookViews>
  <sheets>
    <sheet name="Base" sheetId="2" r:id="rId1"/>
    <sheet name="Calendrier" sheetId="1" r:id="rId2"/>
  </sheets>
  <definedNames>
    <definedName name="Année">Calendrier!$B$1</definedName>
    <definedName name="AnnéeÀAfficher" localSheetId="1">Calendrier!$B$1</definedName>
    <definedName name="calendrier" localSheetId="1">grillejour+Calendrier!premièredate-WEEKDAY(Calendrier!premièredate)-jourdelasemaine_option</definedName>
    <definedName name="datedébut" localSheetId="1">DATE(Calendrier!AnnéeÀAfficher,Calendrier!mois,1)</definedName>
    <definedName name="grillejour">jours+semaines*7</definedName>
    <definedName name="_xlnm.Print_Titles" localSheetId="1">Calendrier!$3:$3</definedName>
    <definedName name="jourdelasemaine_option">MATCH(JourDuDébut,joursdelasemaine_inversés,0)-2</definedName>
    <definedName name="JourDuDébut">Calendrier!$E$1</definedName>
    <definedName name="jours">{0,1,2,3,4,5,6}</definedName>
    <definedName name="jours_ouvrés">{"Lundi","Mardi","Mercredi","Jeudi","Vendredi","Samedi","Dimanche"}</definedName>
    <definedName name="joursdelasemaine_inversés">{"Dimanche","Samedi","Vendredi","Jeudi","Mercredi","Mardi","Lundi"}</definedName>
    <definedName name="modèlejour">{1,1,2,2,3,3,4,4,5,5,6,6,7}</definedName>
    <definedName name="mois" localSheetId="1">MATCH(Calendrier!MoisÀAfficher,mois,0)</definedName>
    <definedName name="mois">{"Janvier","Février","Mars","Avril","Mai","Juin","Juillet","Août","Septembre","Octobre","Novembre","Décembre"}</definedName>
    <definedName name="MoisÀAfficher" localSheetId="1">Calendrier!$C$1</definedName>
    <definedName name="ndx" localSheetId="1">ROUNDUP(MATCH(2,1/FREQUENCY(DATE(Calendrier!AnnéeÀAfficher,Calendrier!NuméroDuMoisÀAfficher,1),Calendrier!calendrier))/7,0)</definedName>
    <definedName name="NuméroDuMoisÀAfficher" localSheetId="1">MATCH(Calendrier!MoisÀAfficher,mois,0)</definedName>
    <definedName name="premièredate" localSheetId="1">DATE(Calendrier!AnnéeÀAfficher,Calendrier!mois,1)</definedName>
    <definedName name="semaines">{0;1;2;3;4;5;6}</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14" i="2" l="1"/>
  <c r="F13" i="2"/>
  <c r="F12" i="2"/>
  <c r="F11" i="2"/>
  <c r="F10" i="2"/>
  <c r="F9" i="2"/>
  <c r="F8" i="2"/>
  <c r="F6" i="2"/>
  <c r="F5" i="2"/>
  <c r="F3" i="2"/>
  <c r="F2" i="2"/>
  <c r="F4" i="2"/>
  <c r="F7" i="2"/>
  <c r="B14" i="1" a="1"/>
  <c r="H14" i="1"/>
  <c r="H15" i="1" a="1"/>
  <c r="H15" i="1"/>
  <c r="G14" i="1"/>
  <c r="G15" i="1" a="1"/>
  <c r="G15" i="1"/>
  <c r="F14" i="1"/>
  <c r="F15" i="1" a="1"/>
  <c r="F15" i="1"/>
  <c r="E14" i="1"/>
  <c r="E15" i="1" a="1"/>
  <c r="E15" i="1"/>
  <c r="D14" i="1"/>
  <c r="D15" i="1" a="1"/>
  <c r="D15" i="1"/>
  <c r="C14" i="1"/>
  <c r="C15" i="1" a="1"/>
  <c r="C15" i="1"/>
  <c r="B14" i="1"/>
  <c r="B15" i="1" a="1"/>
  <c r="B15" i="1"/>
  <c r="B12" i="1" a="1"/>
  <c r="H12" i="1"/>
  <c r="H13" i="1" a="1"/>
  <c r="H13" i="1"/>
  <c r="G12" i="1"/>
  <c r="G13" i="1" a="1"/>
  <c r="G13" i="1"/>
  <c r="F12" i="1"/>
  <c r="F13" i="1" a="1"/>
  <c r="F13" i="1"/>
  <c r="E12" i="1"/>
  <c r="E13" i="1" a="1"/>
  <c r="E13" i="1"/>
  <c r="D12" i="1"/>
  <c r="D13" i="1" a="1"/>
  <c r="D13" i="1"/>
  <c r="C12" i="1"/>
  <c r="C13" i="1" a="1"/>
  <c r="C13" i="1"/>
  <c r="B12" i="1"/>
  <c r="B13" i="1" a="1"/>
  <c r="B13" i="1"/>
  <c r="B10" i="1" a="1"/>
  <c r="H10" i="1"/>
  <c r="H11" i="1" a="1"/>
  <c r="H11" i="1"/>
  <c r="G10" i="1"/>
  <c r="G11" i="1" a="1"/>
  <c r="G11" i="1"/>
  <c r="F10" i="1"/>
  <c r="F11" i="1" a="1"/>
  <c r="F11" i="1"/>
  <c r="E10" i="1"/>
  <c r="E11" i="1" a="1"/>
  <c r="E11" i="1"/>
  <c r="D10" i="1"/>
  <c r="D11" i="1" a="1"/>
  <c r="D11" i="1"/>
  <c r="C10" i="1"/>
  <c r="C11" i="1" a="1"/>
  <c r="C11" i="1"/>
  <c r="B10" i="1"/>
  <c r="B11" i="1" a="1"/>
  <c r="B11" i="1"/>
  <c r="B8" i="1" a="1"/>
  <c r="H8" i="1"/>
  <c r="H9" i="1" a="1"/>
  <c r="H9" i="1"/>
  <c r="G8" i="1"/>
  <c r="G9" i="1" a="1"/>
  <c r="G9" i="1"/>
  <c r="F8" i="1"/>
  <c r="F9" i="1" a="1"/>
  <c r="F9" i="1"/>
  <c r="E8" i="1"/>
  <c r="E9" i="1" a="1"/>
  <c r="E9" i="1"/>
  <c r="D8" i="1"/>
  <c r="D9" i="1" a="1"/>
  <c r="D9" i="1"/>
  <c r="C8" i="1"/>
  <c r="C9" i="1" a="1"/>
  <c r="C9" i="1"/>
  <c r="B8" i="1"/>
  <c r="B9" i="1" a="1"/>
  <c r="B9" i="1"/>
  <c r="B6" i="1" a="1"/>
  <c r="H6" i="1"/>
  <c r="H7" i="1" a="1"/>
  <c r="H7" i="1"/>
  <c r="G6" i="1"/>
  <c r="G7" i="1" a="1"/>
  <c r="G7" i="1"/>
  <c r="F6" i="1"/>
  <c r="F7" i="1" a="1"/>
  <c r="F7" i="1"/>
  <c r="E6" i="1"/>
  <c r="E7" i="1" a="1"/>
  <c r="E7" i="1"/>
  <c r="D6" i="1"/>
  <c r="D7" i="1" a="1"/>
  <c r="D7" i="1"/>
  <c r="C6" i="1"/>
  <c r="C7" i="1" a="1"/>
  <c r="C7" i="1"/>
  <c r="B6" i="1"/>
  <c r="B7" i="1" a="1"/>
  <c r="B7" i="1"/>
  <c r="B4" i="1" a="1"/>
  <c r="B4" i="1"/>
  <c r="B5" i="1" a="1"/>
  <c r="B5" i="1"/>
  <c r="C4" i="1"/>
  <c r="C5" i="1" a="1"/>
  <c r="C5" i="1"/>
  <c r="D4" i="1"/>
  <c r="D5" i="1" a="1"/>
  <c r="D5" i="1"/>
  <c r="E4" i="1"/>
  <c r="E5" i="1" a="1"/>
  <c r="E5" i="1"/>
  <c r="F4" i="1"/>
  <c r="F5" i="1" a="1"/>
  <c r="F5" i="1"/>
  <c r="G4" i="1"/>
  <c r="G5" i="1" a="1"/>
  <c r="G5" i="1"/>
  <c r="H4" i="1"/>
  <c r="H5" i="1" a="1"/>
  <c r="H5" i="1"/>
  <c r="B3" i="1" a="1"/>
  <c r="B3" i="1"/>
  <c r="D3" i="1"/>
  <c r="G3" i="1"/>
  <c r="F3" i="1"/>
  <c r="E3" i="1"/>
  <c r="C3" i="1"/>
  <c r="H3" i="1"/>
</calcChain>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<sst xmlns="http://schemas.openxmlformats.org/spreadsheetml/2006/main" count="26" uniqueCount="26">
  <si>
    <t xml:space="preserve">  ANNÉE DU CALENDRIER</t>
  </si>
  <si>
    <t>JANVIER</t>
  </si>
  <si>
    <t>MOIS DU CALENDRIER</t>
  </si>
  <si>
    <t>LUNDI</t>
  </si>
  <si>
    <t>PREMIER JOUR DE LA SEMAINE</t>
  </si>
  <si>
    <t>Numéro</t>
  </si>
  <si>
    <t>Nom</t>
  </si>
  <si>
    <t>Date</t>
  </si>
  <si>
    <t>Jean</t>
  </si>
  <si>
    <t>Pierre</t>
  </si>
  <si>
    <t>Louis</t>
  </si>
  <si>
    <t>Description</t>
  </si>
  <si>
    <t>Nouvel An</t>
  </si>
  <si>
    <t>Pâques</t>
  </si>
  <si>
    <t>Lundi de Pâques</t>
  </si>
  <si>
    <t>Fête du travail</t>
  </si>
  <si>
    <t>Victoire</t>
  </si>
  <si>
    <t>Ascension</t>
  </si>
  <si>
    <t>Pentecôte</t>
  </si>
  <si>
    <t>Lundi de pentecôte</t>
  </si>
  <si>
    <t>Fête nationale</t>
  </si>
  <si>
    <t>Assomption</t>
  </si>
  <si>
    <t>Toussaint</t>
  </si>
  <si>
    <t>Armistice</t>
  </si>
  <si>
    <t>Noël</t>
  </si>
  <si>
    <t>Fériés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</si>
</sst>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2" formatCode="_-* #,##0\ &quot;€&quot;_-;\-* #,##0\ &quot;€&quot;_-;_-* &quot;-&quot;\ &quot;€&quot;_-;_-@_-"/>
    <numFmt numFmtId="44" formatCode="_-* #,##0.00\ &quot;€&quot;_-;\-* #,##0.00\ &quot;€&quot;_-;_-* &quot;-&quot;??\ &quot;€&quot;_-;_-@_-"/>
    <numFmt numFmtId="164" formatCode="_(* #,##0_);_(* \(#,##0\);_(* &quot;-&quot;_);_(@_)"/>
    <numFmt numFmtId="165" formatCode="_(* #,##0.00_);_(* \(#,##0.00\);_(* &quot;-&quot;??_);_(@_)"/>
    <numFmt numFmtId="166" formatCode="dd"/>
    <numFmt numFmtId="167" formatCode="dddd"/>
    <numFmt numFmtId="168" formatCode="[$-F800]dddd\,\ mmmm\ dd\,\ yyyy"/>
  </numFmts>
  <fonts count="21" x14ac:knownFonts="1">
    <font>
      <sz val="11"/>
      <color theme="1"/>
      <name val="Calibri Light"/>
      <family val="2"/>
      <scheme val="minor"/>
    </font>
    <font>
      <sz val="32"/>
      <color theme="3"/>
      <name val="Calibri"/>
      <family val="2"/>
      <scheme val="major"/>
    </font>
    <font>
      <sz val="9"/>
      <color theme="1"/>
      <name val="Calibri Light"/>
      <family val="2"/>
      <scheme val="minor"/>
    </font>
    <font>
      <sz val="32"/>
      <color theme="4" tint="-0.24994659260841701"/>
      <name val="Calibri"/>
      <family val="2"/>
      <scheme val="major"/>
    </font>
    <font>
      <sz val="11"/>
      <color theme="1" tint="0.34998626667073579"/>
      <name val="Calibri Light"/>
      <family val="2"/>
      <scheme val="minor"/>
    </font>
    <font>
      <sz val="11"/>
      <color theme="1"/>
      <name val="Calibri"/>
      <family val="2"/>
      <scheme val="major"/>
    </font>
    <font>
      <sz val="12"/>
      <color theme="1"/>
      <name val="Calibri"/>
      <family val="2"/>
      <scheme val="major"/>
    </font>
    <font>
      <sz val="11"/>
      <color theme="1"/>
      <name val="Calibri Light"/>
      <family val="2"/>
      <scheme val="minor"/>
    </font>
    <font>
      <sz val="11"/>
      <color rgb="FF006100"/>
      <name val="Calibri Light"/>
      <family val="2"/>
      <scheme val="minor"/>
    </font>
    <font>
      <sz val="11"/>
      <color rgb="FF9C0006"/>
      <name val="Calibri Light"/>
      <family val="2"/>
      <scheme val="minor"/>
    </font>
    <font>
      <sz val="11"/>
      <color rgb="FF9C5700"/>
      <name val="Calibri Light"/>
      <family val="2"/>
      <scheme val="minor"/>
    </font>
    <font>
      <sz val="11"/>
      <color rgb="FF3F3F76"/>
      <name val="Calibri Light"/>
      <family val="2"/>
      <scheme val="minor"/>
    </font>
    <font>
      <b/>
      <sz val="11"/>
      <color rgb="FF3F3F3F"/>
      <name val="Calibri Light"/>
      <family val="2"/>
      <scheme val="minor"/>
    </font>
    <font>
      <b/>
      <sz val="11"/>
      <color rgb="FFFA7D00"/>
      <name val="Calibri Light"/>
      <family val="2"/>
      <scheme val="minor"/>
    </font>
    <font>
      <sz val="11"/>
      <color rgb="FFFA7D00"/>
      <name val="Calibri Light"/>
      <family val="2"/>
      <scheme val="minor"/>
    </font>
    <font>
      <b/>
      <sz val="11"/>
      <color theme="0"/>
      <name val="Calibri Light"/>
      <family val="2"/>
      <scheme val="minor"/>
    </font>
    <font>
      <sz val="11"/>
      <color rgb="FFFF0000"/>
      <name val="Calibri Light"/>
      <family val="2"/>
      <scheme val="minor"/>
    </font>
    <font>
      <i/>
      <sz val="11"/>
      <color rgb="FF7F7F7F"/>
      <name val="Calibri Light"/>
      <family val="2"/>
      <scheme val="minor"/>
    </font>
    <font>
      <b/>
      <sz val="11"/>
      <color theme="1"/>
      <name val="Calibri Light"/>
      <family val="2"/>
      <scheme val="minor"/>
    </font>
    <font>
      <sz val="11"/>
      <color theme="0"/>
      <name val="Calibri Light"/>
      <family val="2"/>
      <scheme val="minor"/>
    </font>
    <font>
      <sz val="8"/>
      <name val="Calibri Light"/>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2">
    <border>
      <left/>
      <right/>
      <top/>
      <bottom/>
      <diagonal/>
    </border>
    <border>
      <left style="thin">
        <color theme="0" tint="-0.24994659260841701"/>
      </left>
      <right style="thin">
        <color theme="0" tint="-0.24994659260841701"/>
      </right>
      <top style="thick">
        <color theme="1" tint="0.14996795556505021"/>
      </top>
      <bottom/>
      <diagonal/>
    </border>
    <border>
      <left style="thin">
        <color theme="0" tint="-0.24994659260841701"/>
      </left>
      <right style="thin">
        <color theme="0" tint="-0.24994659260841701"/>
      </right>
      <top/>
      <bottom style="thin">
        <color theme="0" tint="-0.24994659260841701"/>
      </bottom>
      <diagonal/>
    </border>
    <border>
      <left style="thin">
        <color theme="0" tint="-0.24994659260841701"/>
      </left>
      <right style="thin">
        <color theme="0" tint="-0.24994659260841701"/>
      </right>
      <top style="thin">
        <color theme="0" tint="-0.24994659260841701"/>
      </top>
      <bottom/>
      <diagonal/>
    </border>
    <border>
      <left/>
      <right/>
      <top/>
      <bottom style="medium">
        <color theme="1" tint="0.14996795556505021"/>
      </bottom>
      <diagonal/>
    </border>
    <border>
      <left style="thin">
        <color theme="0" tint="-0.24994659260841701"/>
      </left>
      <right style="thin">
        <color theme="0" tint="-0.24994659260841701"/>
      </right>
      <top/>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50">
    <xf numFmtId="0" fontId="0" fillId="0" borderId="0" applyBorder="0">
      <alignment vertical="top"/>
    </xf>
    <xf numFmtId="0" fontId="4" fillId="0" borderId="0" applyNumberFormat="0" applyFill="0" applyBorder="0" applyProtection="0">
      <alignment vertical="top"/>
    </xf>
    <xf numFmtId="0" fontId="1" fillId="0" borderId="0" applyProtection="0">
      <alignment horizontal="left"/>
    </xf>
    <xf numFmtId="0" fontId="3" fillId="0" borderId="0" applyNumberFormat="0" applyProtection="0">
      <alignment horizontal="left"/>
    </xf>
    <xf numFmtId="0" fontId="5" fillId="0" borderId="0" applyNumberFormat="0" applyProtection="0">
      <alignment horizontal="right"/>
    </xf>
    <xf numFmtId="167" fontId="6" fillId="0" borderId="4" applyFill="0" applyProtection="0">
      <alignment horizontal="center" vertical="center"/>
    </xf>
    <xf numFmtId="166" fontId="5" fillId="0" borderId="5" applyFill="0" applyProtection="0">
      <alignment horizontal="right" vertical="center" indent="1"/>
    </xf>
    <xf numFmtId="0" fontId="2" fillId="0" borderId="2">
      <alignment vertical="top" wrapText="1"/>
    </xf>
    <xf numFmtId="0" fontId="4" fillId="0" borderId="0" applyFill="0" applyBorder="0" applyProtection="0">
      <alignment horizontal="right" vertical="top"/>
    </xf>
    <xf numFmtId="165" fontId="7" fillId="0" borderId="0" applyFont="0" applyFill="0" applyBorder="0" applyAlignment="0" applyProtection="0"/>
    <xf numFmtId="164" fontId="7" fillId="0" borderId="0" applyFont="0" applyFill="0" applyBorder="0" applyAlignment="0" applyProtection="0"/>
    <xf numFmtId="44" fontId="7" fillId="0" borderId="0" applyFont="0" applyFill="0" applyBorder="0" applyAlignment="0" applyProtection="0"/>
    <xf numFmtId="42" fontId="7" fillId="0" borderId="0" applyFont="0" applyFill="0" applyBorder="0" applyAlignment="0" applyProtection="0"/>
    <xf numFmtId="9" fontId="7" fillId="0" borderId="0" applyFont="0" applyFill="0" applyBorder="0" applyAlignment="0" applyProtection="0"/>
    <xf numFmtId="0" fontId="8" fillId="2" borderId="0" applyNumberFormat="0" applyBorder="0" applyAlignment="0" applyProtection="0"/>
    <xf numFmtId="0" fontId="9" fillId="3" borderId="0" applyNumberFormat="0" applyBorder="0" applyAlignment="0" applyProtection="0"/>
    <xf numFmtId="0" fontId="10" fillId="4" borderId="0" applyNumberFormat="0" applyBorder="0" applyAlignment="0" applyProtection="0"/>
    <xf numFmtId="0" fontId="11" fillId="5" borderId="6" applyNumberFormat="0" applyAlignment="0" applyProtection="0"/>
    <xf numFmtId="0" fontId="12" fillId="6" borderId="7" applyNumberFormat="0" applyAlignment="0" applyProtection="0"/>
    <xf numFmtId="0" fontId="13" fillId="6" borderId="6" applyNumberFormat="0" applyAlignment="0" applyProtection="0"/>
    <xf numFmtId="0" fontId="14" fillId="0" borderId="8" applyNumberFormat="0" applyFill="0" applyAlignment="0" applyProtection="0"/>
    <xf numFmtId="0" fontId="15" fillId="7" borderId="9" applyNumberFormat="0" applyAlignment="0" applyProtection="0"/>
    <xf numFmtId="0" fontId="16" fillId="0" borderId="0" applyNumberFormat="0" applyFill="0" applyBorder="0" applyAlignment="0" applyProtection="0"/>
    <xf numFmtId="0" fontId="7" fillId="8" borderId="10" applyNumberFormat="0" applyFont="0" applyAlignment="0" applyProtection="0"/>
    <xf numFmtId="0" fontId="17" fillId="0" borderId="0" applyNumberFormat="0" applyFill="0" applyBorder="0" applyAlignment="0" applyProtection="0"/>
    <xf numFmtId="0" fontId="18" fillId="0" borderId="11" applyNumberFormat="0" applyFill="0" applyAlignment="0" applyProtection="0"/>
    <xf numFmtId="0" fontId="19"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19"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6" borderId="0" applyNumberFormat="0" applyBorder="0" applyAlignment="0" applyProtection="0"/>
    <xf numFmtId="0" fontId="19" fillId="17"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0" borderId="0" applyNumberFormat="0" applyBorder="0" applyAlignment="0" applyProtection="0"/>
    <xf numFmtId="0" fontId="19" fillId="21"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4" borderId="0" applyNumberFormat="0" applyBorder="0" applyAlignment="0" applyProtection="0"/>
    <xf numFmtId="0" fontId="19" fillId="25"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28" borderId="0" applyNumberFormat="0" applyBorder="0" applyAlignment="0" applyProtection="0"/>
    <xf numFmtId="0" fontId="19" fillId="29"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32" borderId="0" applyNumberFormat="0" applyBorder="0" applyAlignment="0" applyProtection="0"/>
  </cellStyleXfs>
  <cellXfs count="16">
    <xf numFmtId="0" fontId="0" fillId="0" borderId="0" xfId="0">
      <alignment vertical="top"/>
    </xf>
    <xf numFmtId="0" fontId="4" fillId="0" borderId="0" xfId="1">
      <alignment vertical="top"/>
    </xf>
    <xf numFmtId="167" fontId="6" fillId="0" borderId="4" xfId="5">
      <alignment horizontal="center" vertical="center"/>
    </xf>
    <xf numFmtId="0" fontId="4" fillId="0" borderId="0" xfId="8">
      <alignment horizontal="right" vertical="top"/>
    </xf>
    <xf numFmtId="0" fontId="0" fillId="0" borderId="0" xfId="0" applyAlignment="1">
      <alignment horizontal="center" vertical="top"/>
    </xf>
    <xf numFmtId="14" fontId="0" fillId="0" borderId="0" xfId="0" applyNumberFormat="1" applyAlignment="1">
      <alignment horizontal="center" vertical="top"/>
    </xf>
    <xf numFmtId="0" fontId="0" fillId="0" borderId="0" xfId="0" applyAlignment="1">
      <alignment horizontal="left" vertical="top"/>
    </xf>
    <xf numFmtId="0" fontId="3" fillId="0" borderId="0" xfId="3" applyAlignment="1">
      <alignment horizontal="center" vertical="center"/>
    </xf>
    <xf numFmtId="0" fontId="5" fillId="0" borderId="0" xfId="4" applyAlignment="1">
      <alignment horizontal="center" vertical="center"/>
    </xf>
    <xf numFmtId="0" fontId="7" fillId="0" borderId="2" xfId="7" applyFont="1">
      <alignment vertical="top" wrapText="1"/>
    </xf>
    <xf numFmtId="166" fontId="5" fillId="0" borderId="1" xfId="6" applyNumberFormat="1" applyBorder="1" applyAlignment="1">
      <alignment horizontal="center" vertical="center"/>
    </xf>
    <xf numFmtId="166" fontId="5" fillId="0" borderId="3" xfId="6" applyNumberFormat="1" applyBorder="1" applyAlignment="1">
      <alignment horizontal="center" vertical="center"/>
    </xf>
    <xf numFmtId="0" fontId="20" fillId="0" borderId="0" xfId="0" applyFont="1" applyFill="1" applyBorder="1" applyAlignment="1">
      <alignment horizontal="center" vertical="center"/>
    </xf>
    <xf numFmtId="168" fontId="20" fillId="0" borderId="0" xfId="0" applyNumberFormat="1" applyFont="1" applyFill="1" applyBorder="1" applyAlignment="1">
      <alignment horizontal="center" vertical="center"/>
    </xf>
    <xf numFmtId="0" fontId="1" fillId="0" borderId="0" xfId="2" applyAlignment="1">
      <alignment horizontal="center" vertical="center"/>
    </xf>
    <xf numFmtId="0" fontId="4" fillId="0" borderId="0" xfId="1">
      <alignment vertical="top"/>
    </xf>
  </cellXfs>
  <cellStyles count="50">
    <cellStyle name="20 % - Accent1" xfId="27" builtinId="30" customBuiltin="1"/>
    <cellStyle name="20 % - Accent2" xfId="31" builtinId="34" customBuiltin="1"/>
    <cellStyle name="20 % - Accent3" xfId="35" builtinId="38" customBuiltin="1"/>
    <cellStyle name="20 % - Accent4" xfId="39" builtinId="42" customBuiltin="1"/>
    <cellStyle name="20 % - Accent5" xfId="43" builtinId="46" customBuiltin="1"/>
    <cellStyle name="20 % - Accent6" xfId="47" builtinId="50" customBuiltin="1"/>
    <cellStyle name="40 % - Accent1" xfId="28" builtinId="31" customBuiltin="1"/>
    <cellStyle name="40 % - Accent2" xfId="32" builtinId="35" customBuiltin="1"/>
    <cellStyle name="40 % - Accent3" xfId="36" builtinId="39" customBuiltin="1"/>
    <cellStyle name="40 % - Accent4" xfId="40" builtinId="43" customBuiltin="1"/>
    <cellStyle name="40 % - Accent5" xfId="44" builtinId="47" customBuiltin="1"/>
    <cellStyle name="40 % - Accent6" xfId="48" builtinId="51" customBuiltin="1"/>
    <cellStyle name="60 % - Accent1" xfId="29" builtinId="32" customBuiltin="1"/>
    <cellStyle name="60 % - Accent2" xfId="33" builtinId="36" customBuiltin="1"/>
    <cellStyle name="60 % - Accent3" xfId="37" builtinId="40" customBuiltin="1"/>
    <cellStyle name="60 % - Accent4" xfId="41" builtinId="44" customBuiltin="1"/>
    <cellStyle name="60 % - Accent5" xfId="45" builtinId="48" customBuiltin="1"/>
    <cellStyle name="60 % - Accent6" xfId="49" builtinId="52" customBuiltin="1"/>
    <cellStyle name="Accent1" xfId="26" builtinId="29" customBuiltin="1"/>
    <cellStyle name="Accent2" xfId="30" builtinId="33" customBuiltin="1"/>
    <cellStyle name="Accent3" xfId="34" builtinId="37" customBuiltin="1"/>
    <cellStyle name="Accent4" xfId="38" builtinId="41" customBuiltin="1"/>
    <cellStyle name="Accent5" xfId="42" builtinId="45" customBuiltin="1"/>
    <cellStyle name="Accent6" xfId="46" builtinId="49" customBuiltin="1"/>
    <cellStyle name="Avertissement" xfId="22" builtinId="11" customBuiltin="1"/>
    <cellStyle name="Calcul" xfId="19" builtinId="22" customBuiltin="1"/>
    <cellStyle name="Cellule liée" xfId="20" builtinId="24" customBuiltin="1"/>
    <cellStyle name="DescriptionsJour" xfId="7" xr:uid="{00000000-0005-0000-0000-000000000000}"/>
    <cellStyle name="Entrée" xfId="17" builtinId="20" customBuiltin="1"/>
    <cellStyle name="Étiquette d’entrée alignée à droite" xfId="8" xr:uid="{00000000-0005-0000-0000-000006000000}"/>
    <cellStyle name="Étiquette d’entrée alignée à gauche" xfId="1" xr:uid="{00000000-0005-0000-0000-000005000000}"/>
    <cellStyle name="Insatisfaisant" xfId="15" builtinId="27" customBuiltin="1"/>
    <cellStyle name="Milliers" xfId="9" builtinId="3" customBuiltin="1"/>
    <cellStyle name="Milliers [0]" xfId="10" builtinId="6" customBuiltin="1"/>
    <cellStyle name="Monétaire" xfId="11" builtinId="4" customBuiltin="1"/>
    <cellStyle name="Monétaire [0]" xfId="12" builtinId="7" customBuiltin="1"/>
    <cellStyle name="Neutre" xfId="16" builtinId="28" customBuiltin="1"/>
    <cellStyle name="Normal" xfId="0" builtinId="0" customBuiltin="1"/>
    <cellStyle name="Note" xfId="23" builtinId="10" customBuiltin="1"/>
    <cellStyle name="Pourcentage" xfId="13" builtinId="5" customBuiltin="1"/>
    <cellStyle name="Satisfaisant" xfId="14" builtinId="26" customBuiltin="1"/>
    <cellStyle name="Sortie" xfId="18" builtinId="21" customBuiltin="1"/>
    <cellStyle name="Texte explicatif" xfId="24" builtinId="53" customBuiltin="1"/>
    <cellStyle name="Titre" xfId="2" builtinId="15" customBuiltin="1"/>
    <cellStyle name="Titre 1" xfId="3" builtinId="16" customBuiltin="1"/>
    <cellStyle name="Titre 2" xfId="4" builtinId="17" customBuiltin="1"/>
    <cellStyle name="Titre 3" xfId="5" builtinId="18" customBuiltin="1"/>
    <cellStyle name="Titre 4" xfId="6" builtinId="19" customBuiltin="1"/>
    <cellStyle name="Total" xfId="25" builtinId="25" customBuiltin="1"/>
    <cellStyle name="Vérification" xfId="21" builtinId="23" customBuiltin="1"/>
  </cellStyles>
  <dxfs count="17">
    <dxf>
      <font>
        <color theme="0" tint="-0.24994659260841701"/>
      </font>
    </dxf>
    <dxf>
      <font>
        <color theme="0" tint="-0.24994659260841701"/>
      </font>
    </dxf>
    <dxf>
      <font>
        <color theme="0" tint="-0.24994659260841701"/>
      </font>
    </dxf>
    <dxf>
      <font>
        <color theme="0" tint="-0.24994659260841701"/>
      </font>
    </dxf>
    <dxf>
      <font>
        <color theme="0" tint="-0.24994659260841701"/>
      </font>
    </dxf>
    <dxf>
      <fill>
        <patternFill>
          <bgColor theme="7" tint="0.59996337778862885"/>
        </patternFill>
      </fill>
    </dxf>
    <dxf>
      <fill>
        <patternFill>
          <bgColor theme="6" tint="0.59996337778862885"/>
        </patternFill>
      </fill>
    </dxf>
    <dxf>
      <fill>
        <patternFill>
          <bgColor rgb="FFFF0000"/>
        </patternFill>
      </fill>
    </dxf>
    <dxf>
      <font>
        <color theme="0" tint="-0.24994659260841701"/>
      </font>
    </dxf>
    <dxf>
      <font>
        <b val="0"/>
        <i val="0"/>
        <strike val="0"/>
        <condense val="0"/>
        <extend val="0"/>
        <outline val="0"/>
        <shadow val="0"/>
        <u val="none"/>
        <vertAlign val="baseline"/>
        <sz val="8"/>
        <color auto="1"/>
        <name val="Calibri Light"/>
        <family val="2"/>
        <scheme val="minor"/>
      </font>
      <numFmt numFmtId="168" formatCode="[$-F800]dddd\,\ mmmm\ dd\,\ yyyy"/>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8"/>
        <color auto="1"/>
        <name val="Calibri Light"/>
        <family val="2"/>
        <scheme val="minor"/>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8"/>
        <color auto="1"/>
        <name val="Calibri Light"/>
        <family val="2"/>
        <scheme val="minor"/>
      </font>
      <fill>
        <patternFill patternType="none">
          <fgColor indexed="64"/>
          <bgColor indexed="65"/>
        </patternFill>
      </fill>
      <alignment horizontal="center" vertical="center" textRotation="0" wrapText="0" indent="0" justifyLastLine="0" shrinkToFit="0" readingOrder="0"/>
    </dxf>
    <dxf>
      <numFmt numFmtId="19" formatCode="dd/mm/yyyy"/>
      <alignment horizontal="center" vertical="top" textRotation="0" wrapText="0" indent="0" justifyLastLine="0" shrinkToFit="0" readingOrder="0"/>
    </dxf>
    <dxf>
      <alignment horizontal="left" vertical="top" textRotation="0" wrapText="0" indent="0" justifyLastLine="0" shrinkToFit="0" readingOrder="0"/>
    </dxf>
    <dxf>
      <alignment horizontal="center" vertical="top" textRotation="0" wrapText="0" indent="0" justifyLastLine="0" shrinkToFit="0" readingOrder="0"/>
    </dxf>
    <dxf>
      <alignment horizontal="center" vertical="top" textRotation="0" wrapText="0" indent="0" justifyLastLine="0" shrinkToFit="0" readingOrder="0"/>
    </dxf>
    <dxf>
      <alignment horizontal="center" vertical="top"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eetMetadata" Target="metadata.xml"/><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E1EE82-E2DD-4A42-987C-4199C2215D4C}" name="T_Data" displayName="T_Data" ref="A1:C4" totalsRowShown="0" headerRowDxfId="16" dataDxfId="15">
  <autoFilter ref="A1:C4" xr:uid="{3DE1EE82-E2DD-4A42-987C-4199C2215D4C}"/>
  <tableColumns count="3">
    <tableColumn id="1" xr3:uid="{B5F5C19B-FB5F-44E3-B25A-EF8AD248C12E}" name="Numéro" dataDxfId="14"/>
    <tableColumn id="2" xr3:uid="{1D9F526A-88AF-481C-9FA5-26691805964E}" name="Nom" dataDxfId="13"/>
    <tableColumn id="3" xr3:uid="{619981C4-AE74-4BE4-A6B4-80439026202A}" name="Date" dataDxfId="1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3D0DD77-D890-4199-886F-84DF5EF0FE37}" name="T_Feries" displayName="T_Feries" ref="E1:F14" totalsRowShown="0" headerRowDxfId="11">
  <autoFilter ref="E1:F14" xr:uid="{03D0DD77-D890-4199-886F-84DF5EF0FE37}"/>
  <tableColumns count="2">
    <tableColumn id="1" xr3:uid="{E920112B-42F5-41F8-B27E-5DB9AF0427D9}" name="Description" dataDxfId="10"/>
    <tableColumn id="2" xr3:uid="{F04F0A11-610B-4FB2-8DAC-C070D162817C}" name="Fériés" dataDxfId="9"/>
  </tableColumns>
  <tableStyleInfo name="TableStyleMedium6" showFirstColumn="0" showLastColumn="0" showRowStripes="1" showColumnStripes="0"/>
</table>
</file>

<file path=xl/theme/theme1.xml><?xml version="1.0" encoding="utf-8"?>
<a:theme xmlns:a="http://schemas.openxmlformats.org/drawingml/2006/main" name="Office Theme">
  <a:themeElements>
    <a:clrScheme name="Monthly Calendar">
      <a:dk1>
        <a:sysClr val="windowText" lastClr="000000"/>
      </a:dk1>
      <a:lt1>
        <a:sysClr val="window" lastClr="FFFFFF"/>
      </a:lt1>
      <a:dk2>
        <a:srgbClr val="122A2D"/>
      </a:dk2>
      <a:lt2>
        <a:srgbClr val="FFF8F2"/>
      </a:lt2>
      <a:accent1>
        <a:srgbClr val="47A6B5"/>
      </a:accent1>
      <a:accent2>
        <a:srgbClr val="FB933B"/>
      </a:accent2>
      <a:accent3>
        <a:srgbClr val="EAC235"/>
      </a:accent3>
      <a:accent4>
        <a:srgbClr val="6BC081"/>
      </a:accent4>
      <a:accent5>
        <a:srgbClr val="E66F3F"/>
      </a:accent5>
      <a:accent6>
        <a:srgbClr val="8F6B7D"/>
      </a:accent6>
      <a:hlink>
        <a:srgbClr val="47A6B5"/>
      </a:hlink>
      <a:folHlink>
        <a:srgbClr val="8F6B7D"/>
      </a:folHlink>
    </a:clrScheme>
    <a:fontScheme name="123b">
      <a:majorFont>
        <a:latin typeface="Calibri"/>
        <a:ea typeface=""/>
        <a:cs typeface=""/>
      </a:majorFont>
      <a:minorFont>
        <a:latin typeface="Calibri Light"/>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solidFill>
          <a:schemeClr val="bg1">
            <a:lumMod val="95000"/>
          </a:schemeClr>
        </a:solidFill>
        <a:ln w="6350" cmpd="sng">
          <a:noFill/>
        </a:ln>
      </a:spPr>
      <a:bodyPr vertOverflow="clip" horzOverflow="clip" wrap="square" rtlCol="0" anchor="t"/>
      <a:lstStyle>
        <a:defPPr>
          <a:defRPr sz="1400">
            <a:solidFill>
              <a:schemeClr val="tx1"/>
            </a:solidFill>
          </a:defRPr>
        </a:defPPr>
      </a:lstStyle>
      <a:style>
        <a:lnRef idx="0">
          <a:scrgbClr r="0" g="0" b="0"/>
        </a:lnRef>
        <a:fillRef idx="0">
          <a:scrgbClr r="0" g="0" b="0"/>
        </a:fillRef>
        <a:effectRef idx="0">
          <a:scrgbClr r="0" g="0" b="0"/>
        </a:effectRef>
        <a:fontRef idx="minor">
          <a:schemeClr val="dk1"/>
        </a:fontRef>
      </a:style>
    </a:tx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B870BF-FF01-4129-A698-EBBF155E92C5}">
  <dimension ref="A1:F14"/>
  <sheetViews>
    <sheetView workbookViewId="0"/>
  </sheetViews>
  <sheetFormatPr baseColWidth="10" defaultRowHeight="15" x14ac:dyDescent="0.25"/>
  <cols>
    <col min="1" max="1" width="16" customWidth="1"/>
    <col min="2" max="2" width="21.25" customWidth="1"/>
    <col min="3" max="3" width="17" customWidth="1"/>
    <col min="5" max="5" width="12.625" bestFit="1" customWidth="1"/>
    <col min="6" max="6" width="17" bestFit="1" customWidth="1"/>
  </cols>
  <sheetData>
    <row r="1" spans="1:6" x14ac:dyDescent="0.25">
      <c r="A1" s="4" t="s">
        <v>5</v>
      </c>
      <c r="B1" s="4" t="s">
        <v>6</v>
      </c>
      <c r="C1" s="4" t="s">
        <v>7</v>
      </c>
      <c r="E1" s="12" t="s">
        <v>11</v>
      </c>
      <c r="F1" s="12" t="s">
        <v>25</v>
      </c>
    </row>
    <row r="2" spans="1:6" x14ac:dyDescent="0.25">
      <c r="A2" s="4">
        <v>1234</v>
      </c>
      <c r="B2" s="6" t="s">
        <v>8</v>
      </c>
      <c r="C2" s="5">
        <v>46030</v>
      </c>
      <c r="E2" s="12" t="s">
        <v>12</v>
      </c>
      <c r="F2" s="13">
        <f>DATE(Année,1,1)</f>
        <v>46023</v>
      </c>
    </row>
    <row r="3" spans="1:6" x14ac:dyDescent="0.25">
      <c r="A3" s="4">
        <v>5469</v>
      </c>
      <c r="B3" s="6" t="s">
        <v>9</v>
      </c>
      <c r="C3" s="5">
        <v>46030</v>
      </c>
      <c r="E3" s="12" t="s">
        <v>13</v>
      </c>
      <c r="F3" s="13">
        <f>ROUND(DATE(Année,4,MOD(234-11*MOD(Année,19),30))/7,0)*7-6</f>
        <v>46117</v>
      </c>
    </row>
    <row r="4" spans="1:6" x14ac:dyDescent="0.25">
      <c r="A4" s="4">
        <v>6543</v>
      </c>
      <c r="B4" s="6" t="s">
        <v>10</v>
      </c>
      <c r="C4" s="5">
        <v>46065</v>
      </c>
      <c r="E4" s="12" t="s">
        <v>14</v>
      </c>
      <c r="F4" s="13">
        <f>F3+1</f>
        <v>46118</v>
      </c>
    </row>
    <row r="5" spans="1:6" x14ac:dyDescent="0.25">
      <c r="E5" s="12" t="s">
        <v>15</v>
      </c>
      <c r="F5" s="13">
        <f>DATE(Année,5,1)</f>
        <v>46143</v>
      </c>
    </row>
    <row r="6" spans="1:6" x14ac:dyDescent="0.25">
      <c r="E6" s="12" t="s">
        <v>16</v>
      </c>
      <c r="F6" s="13">
        <f>DATE(Année,5,8)</f>
        <v>46150</v>
      </c>
    </row>
    <row r="7" spans="1:6" x14ac:dyDescent="0.25">
      <c r="E7" s="12" t="s">
        <v>17</v>
      </c>
      <c r="F7" s="13">
        <f>F3+39</f>
        <v>46156</v>
      </c>
    </row>
    <row r="8" spans="1:6" x14ac:dyDescent="0.25">
      <c r="E8" s="12" t="s">
        <v>18</v>
      </c>
      <c r="F8" s="13">
        <f>FLOOR(DATE(Année,5,DAY(MINUTE(Année/38)/2+56)),7)+15</f>
        <v>46166</v>
      </c>
    </row>
    <row r="9" spans="1:6" x14ac:dyDescent="0.25">
      <c r="E9" s="12" t="s">
        <v>19</v>
      </c>
      <c r="F9" s="13">
        <f>FLOOR(DATE(Année,5,DAY(MINUTE(Année/38)/2+56)),7)+16</f>
        <v>46167</v>
      </c>
    </row>
    <row r="10" spans="1:6" x14ac:dyDescent="0.25">
      <c r="E10" s="12" t="s">
        <v>20</v>
      </c>
      <c r="F10" s="13">
        <f>DATE(Année,7,14)</f>
        <v>46217</v>
      </c>
    </row>
    <row r="11" spans="1:6" x14ac:dyDescent="0.25">
      <c r="E11" s="12" t="s">
        <v>21</v>
      </c>
      <c r="F11" s="13">
        <f>DATE(Année,8,15)</f>
        <v>46249</v>
      </c>
    </row>
    <row r="12" spans="1:6" x14ac:dyDescent="0.25">
      <c r="E12" s="12" t="s">
        <v>22</v>
      </c>
      <c r="F12" s="13">
        <f>DATE(Année,11,1)</f>
        <v>46327</v>
      </c>
    </row>
    <row r="13" spans="1:6" x14ac:dyDescent="0.25">
      <c r="E13" s="12" t="s">
        <v>23</v>
      </c>
      <c r="F13" s="13">
        <f>DATE(Année,11,11)</f>
        <v>46337</v>
      </c>
    </row>
    <row r="14" spans="1:6" x14ac:dyDescent="0.25">
      <c r="E14" s="12" t="s">
        <v>24</v>
      </c>
      <c r="F14" s="13">
        <f>DATE(Année,12,25)</f>
        <v>46381</v>
      </c>
    </row>
  </sheetData>
  <pageMargins left="0.7" right="0.7" top="0.75" bottom="0.75" header="0.3" footer="0.3"/>
  <tableParts count="2">
    <tablePart r:id="rId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4" tint="-0.499984740745262"/>
    <pageSetUpPr fitToPage="1"/>
  </sheetPr>
  <dimension ref="B1:H15"/>
  <sheetViews>
    <sheetView showGridLines="0" tabSelected="1" showRuler="0" zoomScaleNormal="100" workbookViewId="0">
      <selection activeCell="C1" sqref="C1:D1"/>
    </sheetView>
  </sheetViews>
  <sheetFormatPr baseColWidth="10" defaultColWidth="9" defaultRowHeight="15" x14ac:dyDescent="0.25"/>
  <cols>
    <col min="1" max="1" width="2.5" customWidth="1"/>
    <col min="2" max="8" width="24.125" customWidth="1"/>
  </cols>
  <sheetData>
    <row r="1" spans="2:8" ht="45" customHeight="1" x14ac:dyDescent="0.25">
      <c r="B1" s="7">
        <v>2026</v>
      </c>
      <c r="C1" s="14" t="s">
        <v>1</v>
      </c>
      <c r="D1" s="14"/>
      <c r="E1" s="8" t="s">
        <v>3</v>
      </c>
    </row>
    <row r="2" spans="2:8" ht="30" customHeight="1" x14ac:dyDescent="0.25">
      <c r="B2" s="1" t="s">
        <v>0</v>
      </c>
      <c r="C2" s="15" t="s">
        <v>2</v>
      </c>
      <c r="D2" s="15"/>
      <c r="E2" s="3" t="s">
        <v>4</v>
      </c>
    </row>
    <row r="3" spans="2:8" ht="19.5" customHeight="1" thickBot="1" x14ac:dyDescent="0.3">
      <c r="B3" s="2">
        <f t="array" ref="B3:H3">calendrier</f>
        <v>46013</v>
      </c>
      <c r="C3" s="2">
        <v>46014</v>
      </c>
      <c r="D3" s="2">
        <v>46015</v>
      </c>
      <c r="E3" s="2">
        <v>46016</v>
      </c>
      <c r="F3" s="2">
        <v>46017</v>
      </c>
      <c r="G3" s="2">
        <v>46018</v>
      </c>
      <c r="H3" s="2">
        <v>46019</v>
      </c>
    </row>
    <row r="4" spans="2:8" ht="24" customHeight="1" thickTop="1" x14ac:dyDescent="0.25">
      <c r="B4" s="10">
        <f t="array" ref="B4:H4">INDEX(calendrier,ndx+0)</f>
        <v>46020</v>
      </c>
      <c r="C4" s="10">
        <v>46021</v>
      </c>
      <c r="D4" s="10">
        <v>46022</v>
      </c>
      <c r="E4" s="10">
        <v>46023</v>
      </c>
      <c r="F4" s="10">
        <v>46024</v>
      </c>
      <c r="G4" s="10">
        <v>46025</v>
      </c>
      <c r="H4" s="10">
        <v>46026</v>
      </c>
    </row>
    <row r="5" spans="2:8" ht="51" customHeight="1" x14ac:dyDescent="0.25">
      <c r="B5" s="9" t="str" cm="1">
        <f t="array" ref="B5">IFERROR(_xlfn.TEXTJOIN(CHAR(10),TRUE,_xlfn._xlws.FILTER(T_Data[Numéro]&amp;" "&amp;T_Data[Nom],T_Data[Date]=B4)),"")</f>
        <v/>
      </c>
      <c r="C5" s="9" t="str" cm="1">
        <f t="array" ref="C5">IFERROR(_xlfn.TEXTJOIN(CHAR(10),TRUE,_xlfn._xlws.FILTER(T_Data[Numéro]&amp;" "&amp;T_Data[Nom],T_Data[Date]=C4)),"")</f>
        <v/>
      </c>
      <c r="D5" s="9" t="str" cm="1">
        <f t="array" ref="D5">IFERROR(_xlfn.TEXTJOIN(CHAR(10),TRUE,_xlfn._xlws.FILTER(T_Data[Numéro]&amp;" "&amp;T_Data[Nom],T_Data[Date]=D4)),"")</f>
        <v/>
      </c>
      <c r="E5" s="9" t="str" cm="1">
        <f t="array" ref="E5">IFERROR(_xlfn.TEXTJOIN(CHAR(10),TRUE,_xlfn._xlws.FILTER(T_Data[Numéro]&amp;" "&amp;T_Data[Nom],T_Data[Date]=E4)),"")</f>
        <v/>
      </c>
      <c r="F5" s="9" t="str" cm="1">
        <f t="array" ref="F5">IFERROR(_xlfn.TEXTJOIN(CHAR(10),TRUE,_xlfn._xlws.FILTER(T_Data[Numéro]&amp;" "&amp;T_Data[Nom],T_Data[Date]=F4)),"")</f>
        <v/>
      </c>
      <c r="G5" s="9" t="str" cm="1">
        <f t="array" ref="G5">IFERROR(_xlfn.TEXTJOIN(CHAR(10),TRUE,_xlfn._xlws.FILTER(T_Data[Numéro]&amp;" "&amp;T_Data[Nom],T_Data[Date]=G4)),"")</f>
        <v/>
      </c>
      <c r="H5" s="9" t="str" cm="1">
        <f t="array" ref="H5">IFERROR(_xlfn.TEXTJOIN(CHAR(10),TRUE,_xlfn._xlws.FILTER(T_Data[Numéro]&amp;" "&amp;T_Data[Nom],T_Data[Date]=H4)),"")</f>
        <v/>
      </c>
    </row>
    <row r="6" spans="2:8" ht="24" customHeight="1" x14ac:dyDescent="0.25">
      <c r="B6" s="11">
        <f t="array" ref="B6:H6">INDEX(calendrier,ndx+1)</f>
        <v>46027</v>
      </c>
      <c r="C6" s="11">
        <v>46028</v>
      </c>
      <c r="D6" s="11">
        <v>46029</v>
      </c>
      <c r="E6" s="11">
        <v>46030</v>
      </c>
      <c r="F6" s="11">
        <v>46031</v>
      </c>
      <c r="G6" s="11">
        <v>46032</v>
      </c>
      <c r="H6" s="11">
        <v>46033</v>
      </c>
    </row>
    <row r="7" spans="2:8" ht="51" customHeight="1" x14ac:dyDescent="0.25">
      <c r="B7" s="9" t="str" cm="1">
        <f t="array" ref="B7">IFERROR(_xlfn.TEXTJOIN(CHAR(10),TRUE,_xlfn._xlws.FILTER(T_Data[Numéro]&amp;" "&amp;T_Data[Nom],T_Data[Date]=B6)),"")</f>
        <v/>
      </c>
      <c r="C7" s="9" t="str" cm="1">
        <f t="array" ref="C7">IFERROR(_xlfn.TEXTJOIN(CHAR(10),TRUE,_xlfn._xlws.FILTER(T_Data[Numéro]&amp;" "&amp;T_Data[Nom],T_Data[Date]=C6)),"")</f>
        <v/>
      </c>
      <c r="D7" s="9" t="str" cm="1">
        <f t="array" ref="D7">IFERROR(_xlfn.TEXTJOIN(CHAR(10),TRUE,_xlfn._xlws.FILTER(T_Data[Numéro]&amp;" "&amp;T_Data[Nom],T_Data[Date]=D6)),"")</f>
        <v/>
      </c>
      <c r="E7" s="9" t="str" cm="1">
        <f t="array" ref="E7">IFERROR(_xlfn.TEXTJOIN(CHAR(10),TRUE,_xlfn._xlws.FILTER(T_Data[Numéro]&amp;" "&amp;T_Data[Nom],T_Data[Date]=E6)),"")</f>
        <v>1234 Jean
5469 Pierre</v>
      </c>
      <c r="F7" s="9" t="str" cm="1">
        <f t="array" ref="F7">IFERROR(_xlfn.TEXTJOIN(CHAR(10),TRUE,_xlfn._xlws.FILTER(T_Data[Numéro]&amp;" "&amp;T_Data[Nom],T_Data[Date]=F6)),"")</f>
        <v/>
      </c>
      <c r="G7" s="9" t="str" cm="1">
        <f t="array" ref="G7">IFERROR(_xlfn.TEXTJOIN(CHAR(10),TRUE,_xlfn._xlws.FILTER(T_Data[Numéro]&amp;" "&amp;T_Data[Nom],T_Data[Date]=G6)),"")</f>
        <v/>
      </c>
      <c r="H7" s="9" t="str" cm="1">
        <f t="array" ref="H7">IFERROR(_xlfn.TEXTJOIN(CHAR(10),TRUE,_xlfn._xlws.FILTER(T_Data[Numéro]&amp;" "&amp;T_Data[Nom],T_Data[Date]=H6)),"")</f>
        <v/>
      </c>
    </row>
    <row r="8" spans="2:8" ht="24" customHeight="1" x14ac:dyDescent="0.25">
      <c r="B8" s="11">
        <f t="array" ref="B8:H8">INDEX(calendrier,ndx+2)</f>
        <v>46034</v>
      </c>
      <c r="C8" s="11">
        <v>46035</v>
      </c>
      <c r="D8" s="11">
        <v>46036</v>
      </c>
      <c r="E8" s="11">
        <v>46037</v>
      </c>
      <c r="F8" s="11">
        <v>46038</v>
      </c>
      <c r="G8" s="11">
        <v>46039</v>
      </c>
      <c r="H8" s="11">
        <v>46040</v>
      </c>
    </row>
    <row r="9" spans="2:8" ht="51" customHeight="1" x14ac:dyDescent="0.25">
      <c r="B9" s="9" t="str" cm="1">
        <f t="array" ref="B9">IFERROR(_xlfn.TEXTJOIN(CHAR(10),TRUE,_xlfn._xlws.FILTER(T_Data[Numéro]&amp;" "&amp;T_Data[Nom],T_Data[Date]=B8)),"")</f>
        <v/>
      </c>
      <c r="C9" s="9" t="str" cm="1">
        <f t="array" ref="C9">IFERROR(_xlfn.TEXTJOIN(CHAR(10),TRUE,_xlfn._xlws.FILTER(T_Data[Numéro]&amp;" "&amp;T_Data[Nom],T_Data[Date]=C8)),"")</f>
        <v/>
      </c>
      <c r="D9" s="9" t="str" cm="1">
        <f t="array" ref="D9">IFERROR(_xlfn.TEXTJOIN(CHAR(10),TRUE,_xlfn._xlws.FILTER(T_Data[Numéro]&amp;" "&amp;T_Data[Nom],T_Data[Date]=D8)),"")</f>
        <v/>
      </c>
      <c r="E9" s="9" t="str" cm="1">
        <f t="array" ref="E9">IFERROR(_xlfn.TEXTJOIN(CHAR(10),TRUE,_xlfn._xlws.FILTER(T_Data[Numéro]&amp;" "&amp;T_Data[Nom],T_Data[Date]=E8)),"")</f>
        <v/>
      </c>
      <c r="F9" s="9" t="str" cm="1">
        <f t="array" ref="F9">IFERROR(_xlfn.TEXTJOIN(CHAR(10),TRUE,_xlfn._xlws.FILTER(T_Data[Numéro]&amp;" "&amp;T_Data[Nom],T_Data[Date]=F8)),"")</f>
        <v/>
      </c>
      <c r="G9" s="9" t="str" cm="1">
        <f t="array" ref="G9">IFERROR(_xlfn.TEXTJOIN(CHAR(10),TRUE,_xlfn._xlws.FILTER(T_Data[Numéro]&amp;" "&amp;T_Data[Nom],T_Data[Date]=G8)),"")</f>
        <v/>
      </c>
      <c r="H9" s="9" t="str" cm="1">
        <f t="array" ref="H9">IFERROR(_xlfn.TEXTJOIN(CHAR(10),TRUE,_xlfn._xlws.FILTER(T_Data[Numéro]&amp;" "&amp;T_Data[Nom],T_Data[Date]=H8)),"")</f>
        <v/>
      </c>
    </row>
    <row r="10" spans="2:8" ht="24" customHeight="1" x14ac:dyDescent="0.25">
      <c r="B10" s="11">
        <f t="array" ref="B10:H10">INDEX(calendrier,ndx+3)</f>
        <v>46041</v>
      </c>
      <c r="C10" s="11">
        <v>46042</v>
      </c>
      <c r="D10" s="11">
        <v>46043</v>
      </c>
      <c r="E10" s="11">
        <v>46044</v>
      </c>
      <c r="F10" s="11">
        <v>46045</v>
      </c>
      <c r="G10" s="11">
        <v>46046</v>
      </c>
      <c r="H10" s="11">
        <v>46047</v>
      </c>
    </row>
    <row r="11" spans="2:8" ht="51" customHeight="1" x14ac:dyDescent="0.25">
      <c r="B11" s="9" t="str" cm="1">
        <f t="array" ref="B11">IFERROR(_xlfn.TEXTJOIN(CHAR(10),TRUE,_xlfn._xlws.FILTER(T_Data[Numéro]&amp;" "&amp;T_Data[Nom],T_Data[Date]=B10)),"")</f>
        <v/>
      </c>
      <c r="C11" s="9" t="str" cm="1">
        <f t="array" ref="C11">IFERROR(_xlfn.TEXTJOIN(CHAR(10),TRUE,_xlfn._xlws.FILTER(T_Data[Numéro]&amp;" "&amp;T_Data[Nom],T_Data[Date]=C10)),"")</f>
        <v/>
      </c>
      <c r="D11" s="9" t="str" cm="1">
        <f t="array" ref="D11">IFERROR(_xlfn.TEXTJOIN(CHAR(10),TRUE,_xlfn._xlws.FILTER(T_Data[Numéro]&amp;" "&amp;T_Data[Nom],T_Data[Date]=D10)),"")</f>
        <v/>
      </c>
      <c r="E11" s="9" t="str" cm="1">
        <f t="array" ref="E11">IFERROR(_xlfn.TEXTJOIN(CHAR(10),TRUE,_xlfn._xlws.FILTER(T_Data[Numéro]&amp;" "&amp;T_Data[Nom],T_Data[Date]=E10)),"")</f>
        <v/>
      </c>
      <c r="F11" s="9" t="str" cm="1">
        <f t="array" ref="F11">IFERROR(_xlfn.TEXTJOIN(CHAR(10),TRUE,_xlfn._xlws.FILTER(T_Data[Numéro]&amp;" "&amp;T_Data[Nom],T_Data[Date]=F10)),"")</f>
        <v/>
      </c>
      <c r="G11" s="9" t="str" cm="1">
        <f t="array" ref="G11">IFERROR(_xlfn.TEXTJOIN(CHAR(10),TRUE,_xlfn._xlws.FILTER(T_Data[Numéro]&amp;" "&amp;T_Data[Nom],T_Data[Date]=G10)),"")</f>
        <v/>
      </c>
      <c r="H11" s="9" t="str" cm="1">
        <f t="array" ref="H11">IFERROR(_xlfn.TEXTJOIN(CHAR(10),TRUE,_xlfn._xlws.FILTER(T_Data[Numéro]&amp;" "&amp;T_Data[Nom],T_Data[Date]=H10)),"")</f>
        <v/>
      </c>
    </row>
    <row r="12" spans="2:8" ht="24" customHeight="1" x14ac:dyDescent="0.25">
      <c r="B12" s="11">
        <f t="array" ref="B12:H12">INDEX(calendrier,ndx+4)</f>
        <v>46048</v>
      </c>
      <c r="C12" s="11">
        <v>46049</v>
      </c>
      <c r="D12" s="11">
        <v>46050</v>
      </c>
      <c r="E12" s="11">
        <v>46051</v>
      </c>
      <c r="F12" s="11">
        <v>46052</v>
      </c>
      <c r="G12" s="11">
        <v>46053</v>
      </c>
      <c r="H12" s="11">
        <v>46054</v>
      </c>
    </row>
    <row r="13" spans="2:8" ht="51" customHeight="1" x14ac:dyDescent="0.25">
      <c r="B13" s="9" t="str" cm="1">
        <f t="array" ref="B13">IFERROR(_xlfn.TEXTJOIN(CHAR(10),TRUE,_xlfn._xlws.FILTER(T_Data[Numéro]&amp;" "&amp;T_Data[Nom],T_Data[Date]=B12)),"")</f>
        <v/>
      </c>
      <c r="C13" s="9" t="str" cm="1">
        <f t="array" ref="C13">IFERROR(_xlfn.TEXTJOIN(CHAR(10),TRUE,_xlfn._xlws.FILTER(T_Data[Numéro]&amp;" "&amp;T_Data[Nom],T_Data[Date]=C12)),"")</f>
        <v/>
      </c>
      <c r="D13" s="9" t="str" cm="1">
        <f t="array" ref="D13">IFERROR(_xlfn.TEXTJOIN(CHAR(10),TRUE,_xlfn._xlws.FILTER(T_Data[Numéro]&amp;" "&amp;T_Data[Nom],T_Data[Date]=D12)),"")</f>
        <v/>
      </c>
      <c r="E13" s="9" t="str" cm="1">
        <f t="array" ref="E13">IFERROR(_xlfn.TEXTJOIN(CHAR(10),TRUE,_xlfn._xlws.FILTER(T_Data[Numéro]&amp;" "&amp;T_Data[Nom],T_Data[Date]=E12)),"")</f>
        <v/>
      </c>
      <c r="F13" s="9" t="str" cm="1">
        <f t="array" ref="F13">IFERROR(_xlfn.TEXTJOIN(CHAR(10),TRUE,_xlfn._xlws.FILTER(T_Data[Numéro]&amp;" "&amp;T_Data[Nom],T_Data[Date]=F12)),"")</f>
        <v/>
      </c>
      <c r="G13" s="9" t="str" cm="1">
        <f t="array" ref="G13">IFERROR(_xlfn.TEXTJOIN(CHAR(10),TRUE,_xlfn._xlws.FILTER(T_Data[Numéro]&amp;" "&amp;T_Data[Nom],T_Data[Date]=G12)),"")</f>
        <v/>
      </c>
      <c r="H13" s="9" t="str" cm="1">
        <f t="array" ref="H13">IFERROR(_xlfn.TEXTJOIN(CHAR(10),TRUE,_xlfn._xlws.FILTER(T_Data[Numéro]&amp;" "&amp;T_Data[Nom],T_Data[Date]=H12)),"")</f>
        <v/>
      </c>
    </row>
    <row r="14" spans="2:8" ht="23.25" customHeight="1" x14ac:dyDescent="0.25">
      <c r="B14" s="11">
        <f t="array" ref="B14:H14">INDEX(calendrier,ndx+5)</f>
        <v>46055</v>
      </c>
      <c r="C14" s="11">
        <v>46056</v>
      </c>
      <c r="D14" s="11">
        <v>46057</v>
      </c>
      <c r="E14" s="11">
        <v>46058</v>
      </c>
      <c r="F14" s="11">
        <v>46059</v>
      </c>
      <c r="G14" s="11">
        <v>46060</v>
      </c>
      <c r="H14" s="11">
        <v>46061</v>
      </c>
    </row>
    <row r="15" spans="2:8" ht="51" customHeight="1" x14ac:dyDescent="0.25">
      <c r="B15" s="9" t="str" cm="1">
        <f t="array" ref="B15">IFERROR(_xlfn.TEXTJOIN(CHAR(10),TRUE,_xlfn._xlws.FILTER(T_Data[Numéro]&amp;" "&amp;T_Data[Nom],T_Data[Date]=B14)),"")</f>
        <v/>
      </c>
      <c r="C15" s="9" t="str" cm="1">
        <f t="array" ref="C15">IFERROR(_xlfn.TEXTJOIN(CHAR(10),TRUE,_xlfn._xlws.FILTER(T_Data[Numéro]&amp;" "&amp;T_Data[Nom],T_Data[Date]=C14)),"")</f>
        <v/>
      </c>
      <c r="D15" s="9" t="str" cm="1">
        <f t="array" ref="D15">IFERROR(_xlfn.TEXTJOIN(CHAR(10),TRUE,_xlfn._xlws.FILTER(T_Data[Numéro]&amp;" "&amp;T_Data[Nom],T_Data[Date]=D14)),"")</f>
        <v/>
      </c>
      <c r="E15" s="9" t="str" cm="1">
        <f t="array" ref="E15">IFERROR(_xlfn.TEXTJOIN(CHAR(10),TRUE,_xlfn._xlws.FILTER(T_Data[Numéro]&amp;" "&amp;T_Data[Nom],T_Data[Date]=E14)),"")</f>
        <v/>
      </c>
      <c r="F15" s="9" t="str" cm="1">
        <f t="array" ref="F15">IFERROR(_xlfn.TEXTJOIN(CHAR(10),TRUE,_xlfn._xlws.FILTER(T_Data[Numéro]&amp;" "&amp;T_Data[Nom],T_Data[Date]=F14)),"")</f>
        <v/>
      </c>
      <c r="G15" s="9" t="str" cm="1">
        <f t="array" ref="G15">IFERROR(_xlfn.TEXTJOIN(CHAR(10),TRUE,_xlfn._xlws.FILTER(T_Data[Numéro]&amp;" "&amp;T_Data[Nom],T_Data[Date]=G14)),"")</f>
        <v/>
      </c>
      <c r="H15" s="9" t="str" cm="1">
        <f t="array" ref="H15">IFERROR(_xlfn.TEXTJOIN(CHAR(10),TRUE,_xlfn._xlws.FILTER(T_Data[Numéro]&amp;" "&amp;T_Data[Nom],T_Data[Date]=H14)),"")</f>
        <v/>
      </c>
    </row>
  </sheetData>
  <mergeCells count="2">
    <mergeCell ref="C1:D1"/>
    <mergeCell ref="C2:D2"/>
  </mergeCells>
  <conditionalFormatting sqref="B4:H4">
    <cfRule type="expression" dxfId="8" priority="6">
      <formula>NuméroDuMoisÀAfficher&lt;&gt;MONTH(B4)</formula>
    </cfRule>
  </conditionalFormatting>
  <conditionalFormatting sqref="B4:H15">
    <cfRule type="expression" dxfId="6" priority="2">
      <formula>WEEKDAY(B4,2)&gt;5</formula>
    </cfRule>
  </conditionalFormatting>
  <conditionalFormatting sqref="B5:H5 B7:H7 B9:H9 B11:H11 B13:H13 B15:H15">
    <cfRule type="expression" dxfId="5" priority="5">
      <formula>B5&lt;&gt;""</formula>
    </cfRule>
  </conditionalFormatting>
  <conditionalFormatting sqref="B6:H6">
    <cfRule type="expression" dxfId="4" priority="11">
      <formula>NuméroDuMoisÀAfficher&lt;&gt;MONTH(B6)</formula>
    </cfRule>
  </conditionalFormatting>
  <conditionalFormatting sqref="B8:H8">
    <cfRule type="expression" dxfId="3" priority="10">
      <formula>NuméroDuMoisÀAfficher&lt;&gt;MONTH(B8)</formula>
    </cfRule>
  </conditionalFormatting>
  <conditionalFormatting sqref="B10:H10">
    <cfRule type="expression" dxfId="2" priority="9">
      <formula>NuméroDuMoisÀAfficher&lt;&gt;MONTH(B10)</formula>
    </cfRule>
  </conditionalFormatting>
  <conditionalFormatting sqref="B12:H12">
    <cfRule type="expression" dxfId="1" priority="8">
      <formula>NuméroDuMoisÀAfficher&lt;&gt;MONTH(B12)</formula>
    </cfRule>
  </conditionalFormatting>
  <conditionalFormatting sqref="B14:H14">
    <cfRule type="expression" dxfId="0" priority="7">
      <formula>NuméroDuMoisÀAfficher&lt;&gt;MONTH(B14)</formula>
    </cfRule>
  </conditionalFormatting>
  <dataValidations count="3">
    <dataValidation type="list" allowBlank="1" showInputMessage="1" showErrorMessage="1" error="Seuls les noms de jour valides fonctionnent pour ce calendrier. Sélectionnez RÉESSAYER et tapez le nom complet du jour ou RÉESSAYER et appuyez sur Alt + Bas, puis Entrée pour sélectionner dans la liste. ANNULER pour quitter." prompt="Sélectionnez le jour de début de semaine pour ce calendrier. Tapez le nom complet du jour ou appuyez sur Alt+Bas pour parcourir la liste, puis appuyez sur Entrée pour sélectionner un jour." sqref="E1" xr:uid="{00000000-0002-0000-0000-000000000000}">
      <formula1>"LUNDI,MARDI,MERCREDI,JEUDI,VENDREDI,SAMEDI,DIMANCHE"</formula1>
    </dataValidation>
    <dataValidation type="list" allowBlank="1" showInputMessage="1" showErrorMessage="1" error="Seuls les noms de mois valides fonctionnent pour ce calendrier. Tapez le nom complet du mois ou sélectionnez dans la liste. Sélectionnez RÉESSAYER, puis Alt+Bas et Entrée pour sélectionner dans la liste. ANNULER pour quitter " sqref="C1:D1" xr:uid="{00000000-0002-0000-0000-000001000000}">
      <formula1>"JANVIER,FÉVRIER,MARS,AVRIL,MAI,JUIN,JUILLET,AOÛT,SEPTEMBRE,OCTOBRE,NOVEMBRE,DÉCEMBRE"</formula1>
    </dataValidation>
    <dataValidation allowBlank="1" showInputMessage="1" showErrorMessage="1" prompt="Calendrier d’un mois pour n’importe quelle année et mois. Sélectionnez le mois dans C1 et entrez une année dans B1. Sélectionnez le premier jour de la semaine du calendrier dans E1. Entrez des notes quotidiennes dans les lignes 5, 7, 9, 11, 13 et 15" sqref="A1" xr:uid="{00000000-0002-0000-0000-000002000000}"/>
  </dataValidations>
  <printOptions horizontalCentered="1"/>
  <pageMargins left="0.45" right="0.45" top="0.4" bottom="0.5" header="0.3" footer="0.3"/>
  <pageSetup paperSize="9" scale="80" fitToHeight="0" orientation="landscape" r:id="rId1"/>
  <headerFooter differentFirst="1">
    <oddFooter>Page &amp;P of &amp;N</oddFooter>
  </headerFooter>
  <extLst>
    <ext xmlns:x14="http://schemas.microsoft.com/office/spreadsheetml/2009/9/main" uri="{78C0D931-6437-407d-A8EE-F0AAD7539E65}">
      <x14:conditionalFormattings>
        <x14:conditionalFormatting xmlns:xm="http://schemas.microsoft.com/office/excel/2006/main">
          <x14:cfRule type="expression" priority="1" id="{E5C6B87A-5B82-42CF-8958-8592679300D4}">
            <xm:f>COUNTIF(Base!$F$2:$F$14,B4)&gt;0</xm:f>
            <x14:dxf>
              <fill>
                <patternFill>
                  <bgColor rgb="FFFF0000"/>
                </patternFill>
              </fill>
            </x14:dxf>
          </x14:cfRule>
          <xm:sqref>B4:H15</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Template>TM04014209</Template>
  <Application>Microsoft Excel</Application>
  <DocSecurity>0</DocSecurity>
  <ScaleCrop>false</ScaleCrop>
  <HeadingPairs>
    <vt:vector size="4" baseType="variant">
      <vt:variant>
        <vt:lpstr>Feuilles de calcul</vt:lpstr>
      </vt:variant>
      <vt:variant>
        <vt:i4>2</vt:i4>
      </vt:variant>
      <vt:variant>
        <vt:lpstr>Plages nommées</vt:lpstr>
      </vt:variant>
      <vt:variant>
        <vt:i4>5</vt:i4>
      </vt:variant>
    </vt:vector>
  </HeadingPairs>
  <TitlesOfParts>
    <vt:vector size="7" baseType="lpstr">
      <vt:lpstr>Base</vt:lpstr>
      <vt:lpstr>Calendrier</vt:lpstr>
      <vt:lpstr>Année</vt:lpstr>
      <vt:lpstr>Calendrier!AnnéeÀAfficher</vt:lpstr>
      <vt:lpstr>Calendrier!Impression_des_titres</vt:lpstr>
      <vt:lpstr>JourDuDébut</vt:lpstr>
      <vt:lpstr>Calendrier!MoisÀAfficher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2016-09-14T22:55:59Z</dcterms:created>
  <dcterms:modified xsi:type="dcterms:W3CDTF">2026-10-15T12:55:27Z</dcterms:modified>
</cp:coreProperties>
</file>