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5" Type="http://schemas.openxmlformats.org/officeDocument/2006/relationships/custom-properties" Target="docProps/custom.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932"/>
  <workbookPr filterPrivacy="1"/>
  <xr:revisionPtr revIDLastSave="0" documentId="8_{43133360-D63E-4533-8962-C04217B10E9F}" xr6:coauthVersionLast="47" xr6:coauthVersionMax="47" xr10:uidLastSave="{00000000-0000-0000-0000-000000000000}"/>
  <bookViews>
    <workbookView xWindow="-120" yWindow="-120" windowWidth="29040" windowHeight="16440" xr2:uid="{00000000-000D-0000-FFFF-FFFF00000000}"/>
  </bookViews>
  <sheets>
    <sheet name="Calculateur de prêt" sheetId="1" r:id="rId1"/>
  </sheets>
  <definedNames>
    <definedName name="AnnéesPrêt">'Calculateur de prêt'!$D$6</definedName>
    <definedName name="Capital">-PPMT(TauxIntérêt/12,NuméroPaiement,NombreDePaiements,MontantPrêt)</definedName>
    <definedName name="CoûtPrêtTotal">'Calculateur de prêt'!$H$7</definedName>
    <definedName name="DateDébutPrêt">'Calculateur de prêt'!$D$7</definedName>
    <definedName name="DatePaiement">DATE(YEAR(DateDébutPrêt),MONTH(DateDébutPrêt)+NuméroPaiement,DAY(DateDébutPrêt))</definedName>
    <definedName name="DernièreColonne">COUNTA('Calculateur de prêt'!$9:$9)</definedName>
    <definedName name="DernièreLigne">MATCH(9.99E+307,'Calculateur de prêt'!$B:$B)</definedName>
    <definedName name="_xlnm.Print_Titles" localSheetId="0">'Calculateur de prêt'!$9:$9</definedName>
    <definedName name="LigneEnTête">ROW('Calculateur de prêt'!$9:$9)</definedName>
    <definedName name="LigneTitreRegion1..D6">'Calculateur de prêt'!$B$4</definedName>
    <definedName name="MontantIntérêt">-IPMT(TauxIntérêt/12,NuméroPaiement,NombreDePaiements,MontantPrêt)</definedName>
    <definedName name="MontantPrêt">'Calculateur de prêt'!$D$4</definedName>
    <definedName name="NombreDePaiements">'Calculateur de prêt'!$H$5</definedName>
    <definedName name="NuméroPaiement">ROW()-LigneEnTête</definedName>
    <definedName name="PaiementMensuel">-PMT(TauxIntérêt/12,NombreDePaiements,MontantPrêt)</definedName>
    <definedName name="PrêtNonRemboursé">IF(NuméroPaiement&lt;=NombreDePaiements,1,0)</definedName>
    <definedName name="PrêtOK">IF(MontantPrêt*TauxIntérêt*AnnéesPrêt*DateDébutPrêt&gt;0,1,0)</definedName>
    <definedName name="SoldeFinal">-FV(TauxIntérêt/12,NuméroPaiement,-PaiementMensuel,MontantPrêt)</definedName>
    <definedName name="TauxIntérêt">'Calculateur de prêt'!$D$5</definedName>
    <definedName name="TitreColonne1">Prêt[[#Headers],[N° échéance]]</definedName>
    <definedName name="Total_Intérêts">'Calculateur de prêt'!$H$6</definedName>
    <definedName name="ValeurPrêt">-FV(TauxIntérêt/12,NuméroPaiement-1,-PaiementMensuel,MontantPrêt)</definedName>
    <definedName name="ZoneImpression_DÉFINIR">OFFSET('Calculateur de prêt'!$B$1,,,DernièreLigne,DernièreColonne)</definedName>
    <definedName name="ZoneTitreLigne2..H6">'Calculateur de prêt'!$F$4</definedName>
  </definedNames>
  <calcPr calcId="191029" concurrentCalc="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H5" i="1" l="1"/>
  <c r="H10" i="1"/>
  <c r="H11" i="1"/>
  <c r="H12" i="1"/>
  <c r="H13" i="1"/>
  <c r="H14" i="1"/>
  <c r="H15" i="1"/>
  <c r="H16" i="1"/>
  <c r="H17" i="1"/>
  <c r="H18" i="1"/>
  <c r="H19" i="1"/>
  <c r="H20" i="1"/>
  <c r="H21" i="1"/>
  <c r="H22" i="1"/>
  <c r="H23" i="1"/>
  <c r="H24" i="1"/>
  <c r="H25" i="1"/>
  <c r="H26" i="1"/>
  <c r="H27" i="1"/>
  <c r="H28" i="1"/>
  <c r="H29" i="1"/>
  <c r="H30" i="1"/>
  <c r="H31" i="1"/>
  <c r="H32" i="1"/>
  <c r="H33" i="1"/>
  <c r="H34" i="1"/>
  <c r="H35" i="1"/>
  <c r="H36" i="1"/>
  <c r="H37" i="1"/>
  <c r="H38" i="1"/>
  <c r="H39" i="1"/>
  <c r="H40" i="1"/>
  <c r="H41" i="1"/>
  <c r="H42" i="1"/>
  <c r="H43" i="1"/>
  <c r="H44" i="1"/>
  <c r="H45" i="1"/>
  <c r="H46" i="1"/>
  <c r="H47" i="1"/>
  <c r="H48" i="1"/>
  <c r="H49" i="1"/>
  <c r="H50" i="1"/>
  <c r="H51" i="1"/>
  <c r="H52" i="1"/>
  <c r="H53" i="1"/>
  <c r="H54" i="1"/>
  <c r="H55" i="1"/>
  <c r="H56" i="1"/>
  <c r="H57" i="1"/>
  <c r="H58" i="1"/>
  <c r="H59" i="1"/>
  <c r="H60" i="1"/>
  <c r="H61" i="1"/>
  <c r="H62" i="1"/>
  <c r="H63" i="1"/>
  <c r="H64" i="1"/>
  <c r="H65" i="1"/>
  <c r="H66" i="1"/>
  <c r="H67" i="1"/>
  <c r="H68" i="1"/>
  <c r="H69" i="1"/>
  <c r="H70" i="1"/>
  <c r="H71" i="1"/>
  <c r="H72" i="1"/>
  <c r="H73" i="1"/>
  <c r="H74" i="1"/>
  <c r="H75" i="1"/>
  <c r="H76" i="1"/>
  <c r="H77" i="1"/>
  <c r="H78" i="1"/>
  <c r="H79" i="1"/>
  <c r="H80" i="1"/>
  <c r="H81" i="1"/>
  <c r="H82" i="1"/>
  <c r="H83" i="1"/>
  <c r="H84" i="1"/>
  <c r="H85" i="1"/>
  <c r="H86" i="1"/>
  <c r="H87" i="1"/>
  <c r="H88" i="1"/>
  <c r="H89" i="1"/>
  <c r="H90" i="1"/>
  <c r="H91" i="1"/>
  <c r="H92" i="1"/>
  <c r="H93" i="1"/>
  <c r="H94" i="1"/>
  <c r="H95" i="1"/>
  <c r="H96" i="1"/>
  <c r="H97" i="1"/>
  <c r="H98" i="1"/>
  <c r="H99" i="1"/>
  <c r="H100" i="1"/>
  <c r="H101" i="1"/>
  <c r="H102" i="1"/>
  <c r="H103" i="1"/>
  <c r="H104" i="1"/>
  <c r="H105" i="1"/>
  <c r="H106" i="1"/>
  <c r="H107" i="1"/>
  <c r="H108" i="1"/>
  <c r="H109" i="1"/>
  <c r="H110" i="1"/>
  <c r="H111" i="1"/>
  <c r="H112" i="1"/>
  <c r="H113" i="1"/>
  <c r="H114" i="1"/>
  <c r="H115" i="1"/>
  <c r="H116" i="1"/>
  <c r="H117" i="1"/>
  <c r="H118" i="1"/>
  <c r="H119" i="1"/>
  <c r="H120" i="1"/>
  <c r="H121" i="1"/>
  <c r="H122" i="1"/>
  <c r="H123" i="1"/>
  <c r="H124" i="1"/>
  <c r="H125" i="1"/>
  <c r="H126" i="1"/>
  <c r="H127" i="1"/>
  <c r="H128" i="1"/>
  <c r="H129" i="1"/>
  <c r="H130" i="1"/>
  <c r="H131" i="1"/>
  <c r="H132" i="1"/>
  <c r="H133" i="1"/>
  <c r="H134" i="1"/>
  <c r="H135" i="1"/>
  <c r="H136" i="1"/>
  <c r="H137" i="1"/>
  <c r="H138" i="1"/>
  <c r="H139" i="1"/>
  <c r="H140" i="1"/>
  <c r="H141" i="1"/>
  <c r="H142" i="1"/>
  <c r="H143" i="1"/>
  <c r="H144" i="1"/>
  <c r="H145" i="1"/>
  <c r="H146" i="1"/>
  <c r="H147" i="1"/>
  <c r="H148" i="1"/>
  <c r="H149" i="1"/>
  <c r="H150" i="1"/>
  <c r="H151" i="1"/>
  <c r="H152" i="1"/>
  <c r="H153" i="1"/>
  <c r="H154" i="1"/>
  <c r="H155" i="1"/>
  <c r="H156" i="1"/>
  <c r="H157" i="1"/>
  <c r="H158" i="1"/>
  <c r="H159" i="1"/>
  <c r="H160" i="1"/>
  <c r="H161" i="1"/>
  <c r="H162" i="1"/>
  <c r="H163" i="1"/>
  <c r="H164" i="1"/>
  <c r="H165" i="1"/>
  <c r="H166" i="1"/>
  <c r="H167" i="1"/>
  <c r="H168" i="1"/>
  <c r="H169" i="1"/>
  <c r="H170" i="1"/>
  <c r="H171" i="1"/>
  <c r="H172" i="1"/>
  <c r="H173" i="1"/>
  <c r="H174" i="1"/>
  <c r="H175" i="1"/>
  <c r="H176" i="1"/>
  <c r="H177" i="1"/>
  <c r="H178" i="1"/>
  <c r="H179" i="1"/>
  <c r="H180" i="1"/>
  <c r="H181" i="1"/>
  <c r="H182" i="1"/>
  <c r="H183" i="1"/>
  <c r="H184" i="1"/>
  <c r="H185" i="1"/>
  <c r="H186" i="1"/>
  <c r="H187" i="1"/>
  <c r="H188" i="1"/>
  <c r="H189" i="1"/>
  <c r="H190" i="1"/>
  <c r="H191" i="1"/>
  <c r="H192" i="1"/>
  <c r="H193" i="1"/>
  <c r="H194" i="1"/>
  <c r="H195" i="1"/>
  <c r="H196" i="1"/>
  <c r="H197" i="1"/>
  <c r="H198" i="1"/>
  <c r="H199" i="1"/>
  <c r="H200" i="1"/>
  <c r="H201" i="1"/>
  <c r="H202" i="1"/>
  <c r="H203" i="1"/>
  <c r="H204" i="1"/>
  <c r="H205" i="1"/>
  <c r="H206" i="1"/>
  <c r="H207" i="1"/>
  <c r="H208" i="1"/>
  <c r="H209" i="1"/>
  <c r="H210" i="1"/>
  <c r="H211" i="1"/>
  <c r="H212" i="1"/>
  <c r="H213" i="1"/>
  <c r="H214" i="1"/>
  <c r="H215" i="1"/>
  <c r="H216" i="1"/>
  <c r="H217" i="1"/>
  <c r="H218" i="1"/>
  <c r="H219" i="1"/>
  <c r="H220" i="1"/>
  <c r="H221" i="1"/>
  <c r="H222" i="1"/>
  <c r="H223" i="1"/>
  <c r="H224" i="1"/>
  <c r="H225" i="1"/>
  <c r="H226" i="1"/>
  <c r="H227" i="1"/>
  <c r="H228" i="1"/>
  <c r="H229" i="1"/>
  <c r="H230" i="1"/>
  <c r="H231" i="1"/>
  <c r="H232" i="1"/>
  <c r="H233" i="1"/>
  <c r="H234" i="1"/>
  <c r="H235" i="1"/>
  <c r="H236" i="1"/>
  <c r="H237" i="1"/>
  <c r="H238" i="1"/>
  <c r="H239" i="1"/>
  <c r="H240" i="1"/>
  <c r="H241" i="1"/>
  <c r="H242" i="1"/>
  <c r="H243" i="1"/>
  <c r="H244" i="1"/>
  <c r="H245" i="1"/>
  <c r="H246" i="1"/>
  <c r="H247" i="1"/>
  <c r="H248" i="1"/>
  <c r="H249" i="1"/>
  <c r="H250" i="1"/>
  <c r="H251" i="1"/>
  <c r="H252" i="1"/>
  <c r="H253" i="1"/>
  <c r="H254" i="1"/>
  <c r="H255" i="1"/>
  <c r="H256" i="1"/>
  <c r="H257" i="1"/>
  <c r="H258" i="1"/>
  <c r="H259" i="1"/>
  <c r="H260" i="1"/>
  <c r="H261" i="1"/>
  <c r="H262" i="1"/>
  <c r="H263" i="1"/>
  <c r="H264" i="1"/>
  <c r="H265" i="1"/>
  <c r="H266" i="1"/>
  <c r="H267" i="1"/>
  <c r="H268" i="1"/>
  <c r="H269" i="1"/>
  <c r="H270" i="1"/>
  <c r="H271" i="1"/>
  <c r="H272" i="1"/>
  <c r="H273" i="1"/>
  <c r="H274" i="1"/>
  <c r="H275" i="1"/>
  <c r="H276" i="1"/>
  <c r="H277" i="1"/>
  <c r="H278" i="1"/>
  <c r="H279" i="1"/>
  <c r="H280" i="1"/>
  <c r="H281" i="1"/>
  <c r="H282" i="1"/>
  <c r="H283" i="1"/>
  <c r="H284" i="1"/>
  <c r="H285" i="1"/>
  <c r="H286" i="1"/>
  <c r="H287" i="1"/>
  <c r="H288" i="1"/>
  <c r="H289" i="1"/>
  <c r="H290" i="1"/>
  <c r="H291" i="1"/>
  <c r="H292" i="1"/>
  <c r="H293" i="1"/>
  <c r="H294" i="1"/>
  <c r="H295" i="1"/>
  <c r="H296" i="1"/>
  <c r="H297" i="1"/>
  <c r="H298" i="1"/>
  <c r="H299" i="1"/>
  <c r="H300" i="1"/>
  <c r="H301" i="1"/>
  <c r="H302" i="1"/>
  <c r="H303" i="1"/>
  <c r="H304" i="1"/>
  <c r="H305" i="1"/>
  <c r="H306" i="1"/>
  <c r="H307" i="1"/>
  <c r="H308" i="1"/>
  <c r="H309" i="1"/>
  <c r="H310" i="1"/>
  <c r="H311" i="1"/>
  <c r="H312" i="1"/>
  <c r="H313" i="1"/>
  <c r="H314" i="1"/>
  <c r="H315" i="1"/>
  <c r="H316" i="1"/>
  <c r="H317" i="1"/>
  <c r="H318" i="1"/>
  <c r="H319" i="1"/>
  <c r="H320" i="1"/>
  <c r="H321" i="1"/>
  <c r="H322" i="1"/>
  <c r="H323" i="1"/>
  <c r="H324" i="1"/>
  <c r="H325" i="1"/>
  <c r="H326" i="1"/>
  <c r="H327" i="1"/>
  <c r="H328" i="1"/>
  <c r="H329" i="1"/>
  <c r="H330" i="1"/>
  <c r="H331" i="1"/>
  <c r="H332" i="1"/>
  <c r="H333" i="1"/>
  <c r="H334" i="1"/>
  <c r="H335" i="1"/>
  <c r="H336" i="1"/>
  <c r="H337" i="1"/>
  <c r="H338" i="1"/>
  <c r="H339" i="1"/>
  <c r="H340" i="1"/>
  <c r="H341" i="1"/>
  <c r="H342" i="1"/>
  <c r="H343" i="1"/>
  <c r="H344" i="1"/>
  <c r="H345" i="1"/>
  <c r="H346" i="1"/>
  <c r="H347" i="1"/>
  <c r="H348" i="1"/>
  <c r="H349" i="1"/>
  <c r="H350" i="1"/>
  <c r="H351" i="1"/>
  <c r="H352" i="1"/>
  <c r="H353" i="1"/>
  <c r="H354" i="1"/>
  <c r="H355" i="1"/>
  <c r="H356" i="1"/>
  <c r="H357" i="1"/>
  <c r="H358" i="1"/>
  <c r="H359" i="1"/>
  <c r="H360" i="1"/>
  <c r="H361" i="1"/>
  <c r="H362" i="1"/>
  <c r="H363" i="1"/>
  <c r="H364" i="1"/>
  <c r="H365" i="1"/>
  <c r="H366" i="1"/>
  <c r="H367" i="1"/>
  <c r="H368" i="1"/>
  <c r="H369" i="1"/>
  <c r="H4" i="1"/>
  <c r="H7" i="1"/>
  <c r="H6" i="1"/>
  <c r="B133" i="1"/>
  <c r="B42" i="1"/>
  <c r="B10" i="1"/>
  <c r="B34" i="1"/>
  <c r="B16" i="1"/>
  <c r="B21" i="1"/>
  <c r="B50" i="1"/>
  <c r="B26" i="1"/>
  <c r="B58" i="1"/>
  <c r="B14" i="1"/>
  <c r="B20" i="1"/>
  <c r="B25" i="1"/>
  <c r="B33" i="1"/>
  <c r="B41" i="1"/>
  <c r="B49" i="1"/>
  <c r="B57" i="1"/>
  <c r="B65" i="1"/>
  <c r="B73" i="1"/>
  <c r="B89" i="1"/>
  <c r="B105" i="1"/>
  <c r="B121" i="1"/>
  <c r="B66" i="1"/>
  <c r="B77" i="1"/>
  <c r="B93" i="1"/>
  <c r="B109" i="1"/>
  <c r="B125" i="1"/>
  <c r="B12" i="1"/>
  <c r="B17" i="1"/>
  <c r="B22" i="1"/>
  <c r="B29" i="1"/>
  <c r="B37" i="1"/>
  <c r="B45" i="1"/>
  <c r="B53" i="1"/>
  <c r="B61" i="1"/>
  <c r="B69" i="1"/>
  <c r="B81" i="1"/>
  <c r="B97" i="1"/>
  <c r="B113" i="1"/>
  <c r="B129" i="1"/>
  <c r="B13" i="1"/>
  <c r="B18" i="1"/>
  <c r="B24" i="1"/>
  <c r="B30" i="1"/>
  <c r="B38" i="1"/>
  <c r="B46" i="1"/>
  <c r="B54" i="1"/>
  <c r="B62" i="1"/>
  <c r="B70" i="1"/>
  <c r="B85" i="1"/>
  <c r="B101" i="1"/>
  <c r="B117" i="1"/>
  <c r="G369" i="1"/>
  <c r="G365" i="1"/>
  <c r="G361" i="1"/>
  <c r="G357" i="1"/>
  <c r="G353" i="1"/>
  <c r="G349" i="1"/>
  <c r="G345" i="1"/>
  <c r="G341" i="1"/>
  <c r="G337" i="1"/>
  <c r="G333" i="1"/>
  <c r="G329" i="1"/>
  <c r="G325" i="1"/>
  <c r="G321" i="1"/>
  <c r="G317" i="1"/>
  <c r="G313" i="1"/>
  <c r="G309" i="1"/>
  <c r="G305" i="1"/>
  <c r="G301" i="1"/>
  <c r="G297" i="1"/>
  <c r="G293" i="1"/>
  <c r="G289" i="1"/>
  <c r="G285" i="1"/>
  <c r="G281" i="1"/>
  <c r="G277" i="1"/>
  <c r="G273" i="1"/>
  <c r="G269" i="1"/>
  <c r="G265" i="1"/>
  <c r="G261" i="1"/>
  <c r="G257" i="1"/>
  <c r="G253" i="1"/>
  <c r="G249" i="1"/>
  <c r="G245" i="1"/>
  <c r="G241" i="1"/>
  <c r="G237" i="1"/>
  <c r="G233" i="1"/>
  <c r="G229" i="1"/>
  <c r="G225" i="1"/>
  <c r="G221" i="1"/>
  <c r="G217" i="1"/>
  <c r="G213" i="1"/>
  <c r="G209" i="1"/>
  <c r="G205" i="1"/>
  <c r="G201" i="1"/>
  <c r="G197" i="1"/>
  <c r="G193" i="1"/>
  <c r="G189" i="1"/>
  <c r="G185" i="1"/>
  <c r="G181" i="1"/>
  <c r="G177" i="1"/>
  <c r="G173" i="1"/>
  <c r="G169" i="1"/>
  <c r="G165" i="1"/>
  <c r="G161" i="1"/>
  <c r="G157" i="1"/>
  <c r="G153" i="1"/>
  <c r="G149" i="1"/>
  <c r="G145" i="1"/>
  <c r="G141" i="1"/>
  <c r="G368" i="1"/>
  <c r="G364" i="1"/>
  <c r="G360" i="1"/>
  <c r="G356" i="1"/>
  <c r="G352" i="1"/>
  <c r="G348" i="1"/>
  <c r="G344" i="1"/>
  <c r="G340" i="1"/>
  <c r="G336" i="1"/>
  <c r="G332" i="1"/>
  <c r="G328" i="1"/>
  <c r="G324" i="1"/>
  <c r="G320" i="1"/>
  <c r="G316" i="1"/>
  <c r="G312" i="1"/>
  <c r="G308" i="1"/>
  <c r="G304" i="1"/>
  <c r="G300" i="1"/>
  <c r="G296" i="1"/>
  <c r="G292" i="1"/>
  <c r="G288" i="1"/>
  <c r="G284" i="1"/>
  <c r="G280" i="1"/>
  <c r="G276" i="1"/>
  <c r="G272" i="1"/>
  <c r="G268" i="1"/>
  <c r="G264" i="1"/>
  <c r="G260" i="1"/>
  <c r="G256" i="1"/>
  <c r="G252" i="1"/>
  <c r="G248" i="1"/>
  <c r="G244" i="1"/>
  <c r="G240" i="1"/>
  <c r="G236" i="1"/>
  <c r="G232" i="1"/>
  <c r="G228" i="1"/>
  <c r="G224" i="1"/>
  <c r="G220" i="1"/>
  <c r="G216" i="1"/>
  <c r="G212" i="1"/>
  <c r="G208" i="1"/>
  <c r="G204" i="1"/>
  <c r="G200" i="1"/>
  <c r="G196" i="1"/>
  <c r="G192" i="1"/>
  <c r="G188" i="1"/>
  <c r="G184" i="1"/>
  <c r="G180" i="1"/>
  <c r="G176" i="1"/>
  <c r="G172" i="1"/>
  <c r="G168" i="1"/>
  <c r="G164" i="1"/>
  <c r="G160" i="1"/>
  <c r="G156" i="1"/>
  <c r="G152" i="1"/>
  <c r="G148" i="1"/>
  <c r="G144" i="1"/>
  <c r="G140" i="1"/>
  <c r="G367" i="1"/>
  <c r="G363" i="1"/>
  <c r="G359" i="1"/>
  <c r="G355" i="1"/>
  <c r="G351" i="1"/>
  <c r="G347" i="1"/>
  <c r="G343" i="1"/>
  <c r="G339" i="1"/>
  <c r="G335" i="1"/>
  <c r="G331" i="1"/>
  <c r="G327" i="1"/>
  <c r="G323" i="1"/>
  <c r="G319" i="1"/>
  <c r="G315" i="1"/>
  <c r="G311" i="1"/>
  <c r="G307" i="1"/>
  <c r="G303" i="1"/>
  <c r="G299" i="1"/>
  <c r="G295" i="1"/>
  <c r="G291" i="1"/>
  <c r="G287" i="1"/>
  <c r="G283" i="1"/>
  <c r="G279" i="1"/>
  <c r="G275" i="1"/>
  <c r="G271" i="1"/>
  <c r="G267" i="1"/>
  <c r="G263" i="1"/>
  <c r="G259" i="1"/>
  <c r="G255" i="1"/>
  <c r="G251" i="1"/>
  <c r="G247" i="1"/>
  <c r="G243" i="1"/>
  <c r="G239" i="1"/>
  <c r="G235" i="1"/>
  <c r="G231" i="1"/>
  <c r="G227" i="1"/>
  <c r="G223" i="1"/>
  <c r="G219" i="1"/>
  <c r="G215" i="1"/>
  <c r="G211" i="1"/>
  <c r="G207" i="1"/>
  <c r="G203" i="1"/>
  <c r="G199" i="1"/>
  <c r="G195" i="1"/>
  <c r="G191" i="1"/>
  <c r="G187" i="1"/>
  <c r="G183" i="1"/>
  <c r="G179" i="1"/>
  <c r="G175" i="1"/>
  <c r="G171" i="1"/>
  <c r="G167" i="1"/>
  <c r="G163" i="1"/>
  <c r="G159" i="1"/>
  <c r="G155" i="1"/>
  <c r="G151" i="1"/>
  <c r="G147" i="1"/>
  <c r="G143" i="1"/>
  <c r="G139" i="1"/>
  <c r="G135" i="1"/>
  <c r="G131" i="1"/>
  <c r="G127" i="1"/>
  <c r="G123" i="1"/>
  <c r="G119" i="1"/>
  <c r="G115" i="1"/>
  <c r="G111" i="1"/>
  <c r="G107" i="1"/>
  <c r="G103" i="1"/>
  <c r="G99" i="1"/>
  <c r="G95" i="1"/>
  <c r="G91" i="1"/>
  <c r="G87" i="1"/>
  <c r="G83" i="1"/>
  <c r="G79" i="1"/>
  <c r="G75" i="1"/>
  <c r="G71" i="1"/>
  <c r="G67" i="1"/>
  <c r="G63" i="1"/>
  <c r="G59" i="1"/>
  <c r="G55" i="1"/>
  <c r="G366" i="1"/>
  <c r="G362" i="1"/>
  <c r="G358" i="1"/>
  <c r="G354" i="1"/>
  <c r="G350" i="1"/>
  <c r="G346" i="1"/>
  <c r="G342" i="1"/>
  <c r="G338" i="1"/>
  <c r="G334" i="1"/>
  <c r="G330" i="1"/>
  <c r="G326" i="1"/>
  <c r="G322" i="1"/>
  <c r="G318" i="1"/>
  <c r="G314" i="1"/>
  <c r="G310" i="1"/>
  <c r="G306" i="1"/>
  <c r="G302" i="1"/>
  <c r="G298" i="1"/>
  <c r="G294" i="1"/>
  <c r="G290" i="1"/>
  <c r="G286" i="1"/>
  <c r="G282" i="1"/>
  <c r="G278" i="1"/>
  <c r="G274" i="1"/>
  <c r="G270" i="1"/>
  <c r="G266" i="1"/>
  <c r="G262" i="1"/>
  <c r="G258" i="1"/>
  <c r="G254" i="1"/>
  <c r="G250" i="1"/>
  <c r="G246" i="1"/>
  <c r="G242" i="1"/>
  <c r="G238" i="1"/>
  <c r="G234" i="1"/>
  <c r="G230" i="1"/>
  <c r="G226" i="1"/>
  <c r="G222" i="1"/>
  <c r="G218" i="1"/>
  <c r="G214" i="1"/>
  <c r="G210" i="1"/>
  <c r="G206" i="1"/>
  <c r="G202" i="1"/>
  <c r="G198" i="1"/>
  <c r="G194" i="1"/>
  <c r="G190" i="1"/>
  <c r="G186" i="1"/>
  <c r="G182" i="1"/>
  <c r="G178" i="1"/>
  <c r="G174" i="1"/>
  <c r="G170" i="1"/>
  <c r="G166" i="1"/>
  <c r="G162" i="1"/>
  <c r="G158" i="1"/>
  <c r="G154" i="1"/>
  <c r="G150" i="1"/>
  <c r="G146" i="1"/>
  <c r="G142" i="1"/>
  <c r="G138" i="1"/>
  <c r="G134" i="1"/>
  <c r="G130" i="1"/>
  <c r="G126" i="1"/>
  <c r="G122" i="1"/>
  <c r="G118" i="1"/>
  <c r="G114" i="1"/>
  <c r="G110" i="1"/>
  <c r="G106" i="1"/>
  <c r="G102" i="1"/>
  <c r="G98" i="1"/>
  <c r="G94" i="1"/>
  <c r="G90" i="1"/>
  <c r="G86" i="1"/>
  <c r="G82" i="1"/>
  <c r="G78" i="1"/>
  <c r="G74" i="1"/>
  <c r="G70" i="1"/>
  <c r="G66" i="1"/>
  <c r="G62" i="1"/>
  <c r="G58" i="1"/>
  <c r="G54" i="1"/>
  <c r="G50" i="1"/>
  <c r="G137" i="1"/>
  <c r="G129" i="1"/>
  <c r="G121" i="1"/>
  <c r="G113" i="1"/>
  <c r="G105" i="1"/>
  <c r="G97" i="1"/>
  <c r="G89" i="1"/>
  <c r="G81" i="1"/>
  <c r="G73" i="1"/>
  <c r="G65" i="1"/>
  <c r="G57" i="1"/>
  <c r="G51" i="1"/>
  <c r="G46" i="1"/>
  <c r="G42" i="1"/>
  <c r="G38" i="1"/>
  <c r="G34" i="1"/>
  <c r="G30" i="1"/>
  <c r="G26" i="1"/>
  <c r="G22" i="1"/>
  <c r="G18" i="1"/>
  <c r="G14" i="1"/>
  <c r="G10" i="1"/>
  <c r="F366" i="1"/>
  <c r="F362" i="1"/>
  <c r="F358" i="1"/>
  <c r="F354" i="1"/>
  <c r="F350" i="1"/>
  <c r="F346" i="1"/>
  <c r="F342" i="1"/>
  <c r="F338" i="1"/>
  <c r="F334" i="1"/>
  <c r="F330" i="1"/>
  <c r="F326" i="1"/>
  <c r="F322" i="1"/>
  <c r="F318" i="1"/>
  <c r="F314" i="1"/>
  <c r="F310" i="1"/>
  <c r="F306" i="1"/>
  <c r="F302" i="1"/>
  <c r="F298" i="1"/>
  <c r="F294" i="1"/>
  <c r="F290" i="1"/>
  <c r="F286" i="1"/>
  <c r="F282" i="1"/>
  <c r="F278" i="1"/>
  <c r="F274" i="1"/>
  <c r="F270" i="1"/>
  <c r="F266" i="1"/>
  <c r="F262" i="1"/>
  <c r="F258" i="1"/>
  <c r="F254" i="1"/>
  <c r="G136" i="1"/>
  <c r="G128" i="1"/>
  <c r="G120" i="1"/>
  <c r="G112" i="1"/>
  <c r="G104" i="1"/>
  <c r="G96" i="1"/>
  <c r="G88" i="1"/>
  <c r="G80" i="1"/>
  <c r="G72" i="1"/>
  <c r="G64" i="1"/>
  <c r="G56" i="1"/>
  <c r="G49" i="1"/>
  <c r="G45" i="1"/>
  <c r="G41" i="1"/>
  <c r="G37" i="1"/>
  <c r="G33" i="1"/>
  <c r="G29" i="1"/>
  <c r="G25" i="1"/>
  <c r="G21" i="1"/>
  <c r="G17" i="1"/>
  <c r="G13" i="1"/>
  <c r="F369" i="1"/>
  <c r="F365" i="1"/>
  <c r="F361" i="1"/>
  <c r="F357" i="1"/>
  <c r="F353" i="1"/>
  <c r="F349" i="1"/>
  <c r="F345" i="1"/>
  <c r="F341" i="1"/>
  <c r="F337" i="1"/>
  <c r="F333" i="1"/>
  <c r="F329" i="1"/>
  <c r="F325" i="1"/>
  <c r="F321" i="1"/>
  <c r="F317" i="1"/>
  <c r="F313" i="1"/>
  <c r="F309" i="1"/>
  <c r="F305" i="1"/>
  <c r="F301" i="1"/>
  <c r="F297" i="1"/>
  <c r="F293" i="1"/>
  <c r="F289" i="1"/>
  <c r="F285" i="1"/>
  <c r="F281" i="1"/>
  <c r="F277" i="1"/>
  <c r="F273" i="1"/>
  <c r="F269" i="1"/>
  <c r="F265" i="1"/>
  <c r="F261" i="1"/>
  <c r="F257" i="1"/>
  <c r="F253" i="1"/>
  <c r="G133" i="1"/>
  <c r="G125" i="1"/>
  <c r="G117" i="1"/>
  <c r="G109" i="1"/>
  <c r="G101" i="1"/>
  <c r="G93" i="1"/>
  <c r="G85" i="1"/>
  <c r="G77" i="1"/>
  <c r="G69" i="1"/>
  <c r="G61" i="1"/>
  <c r="G53" i="1"/>
  <c r="G48" i="1"/>
  <c r="G44" i="1"/>
  <c r="G40" i="1"/>
  <c r="G36" i="1"/>
  <c r="G32" i="1"/>
  <c r="G28" i="1"/>
  <c r="G24" i="1"/>
  <c r="G20" i="1"/>
  <c r="G16" i="1"/>
  <c r="G12" i="1"/>
  <c r="F368" i="1"/>
  <c r="F364" i="1"/>
  <c r="F360" i="1"/>
  <c r="F356" i="1"/>
  <c r="F352" i="1"/>
  <c r="F348" i="1"/>
  <c r="F344" i="1"/>
  <c r="F340" i="1"/>
  <c r="F336" i="1"/>
  <c r="F332" i="1"/>
  <c r="F328" i="1"/>
  <c r="F324" i="1"/>
  <c r="F320" i="1"/>
  <c r="F316" i="1"/>
  <c r="F312" i="1"/>
  <c r="F308" i="1"/>
  <c r="F304" i="1"/>
  <c r="F300" i="1"/>
  <c r="F296" i="1"/>
  <c r="F292" i="1"/>
  <c r="F288" i="1"/>
  <c r="F284" i="1"/>
  <c r="F280" i="1"/>
  <c r="F276" i="1"/>
  <c r="F272" i="1"/>
  <c r="F268" i="1"/>
  <c r="F264" i="1"/>
  <c r="F260" i="1"/>
  <c r="F256" i="1"/>
  <c r="F252" i="1"/>
  <c r="F248" i="1"/>
  <c r="F244" i="1"/>
  <c r="F240" i="1"/>
  <c r="F236" i="1"/>
  <c r="F232" i="1"/>
  <c r="F228" i="1"/>
  <c r="F224" i="1"/>
  <c r="F220" i="1"/>
  <c r="F216" i="1"/>
  <c r="F212" i="1"/>
  <c r="F208" i="1"/>
  <c r="F204" i="1"/>
  <c r="F200" i="1"/>
  <c r="F196" i="1"/>
  <c r="F192" i="1"/>
  <c r="F188" i="1"/>
  <c r="F184" i="1"/>
  <c r="F180" i="1"/>
  <c r="F176" i="1"/>
  <c r="F172" i="1"/>
  <c r="F168" i="1"/>
  <c r="F164" i="1"/>
  <c r="F160" i="1"/>
  <c r="F156" i="1"/>
  <c r="F152" i="1"/>
  <c r="F148" i="1"/>
  <c r="F144" i="1"/>
  <c r="F140" i="1"/>
  <c r="F136" i="1"/>
  <c r="F132" i="1"/>
  <c r="F128" i="1"/>
  <c r="F124" i="1"/>
  <c r="F120" i="1"/>
  <c r="F116" i="1"/>
  <c r="G132" i="1"/>
  <c r="G124" i="1"/>
  <c r="G116" i="1"/>
  <c r="G108" i="1"/>
  <c r="G100" i="1"/>
  <c r="G92" i="1"/>
  <c r="G84" i="1"/>
  <c r="G76" i="1"/>
  <c r="G68" i="1"/>
  <c r="G60" i="1"/>
  <c r="G52" i="1"/>
  <c r="G47" i="1"/>
  <c r="G43" i="1"/>
  <c r="G39" i="1"/>
  <c r="G35" i="1"/>
  <c r="G31" i="1"/>
  <c r="G27" i="1"/>
  <c r="G23" i="1"/>
  <c r="G19" i="1"/>
  <c r="G15" i="1"/>
  <c r="G11" i="1"/>
  <c r="F367" i="1"/>
  <c r="F363" i="1"/>
  <c r="F359" i="1"/>
  <c r="F355" i="1"/>
  <c r="F351" i="1"/>
  <c r="F347" i="1"/>
  <c r="F343" i="1"/>
  <c r="F339" i="1"/>
  <c r="F335" i="1"/>
  <c r="F331" i="1"/>
  <c r="F327" i="1"/>
  <c r="F323" i="1"/>
  <c r="F319" i="1"/>
  <c r="F315" i="1"/>
  <c r="F311" i="1"/>
  <c r="F307" i="1"/>
  <c r="F303" i="1"/>
  <c r="F299" i="1"/>
  <c r="F295" i="1"/>
  <c r="F291" i="1"/>
  <c r="F287" i="1"/>
  <c r="F283" i="1"/>
  <c r="F279" i="1"/>
  <c r="F275" i="1"/>
  <c r="F271" i="1"/>
  <c r="F267" i="1"/>
  <c r="F263" i="1"/>
  <c r="F259" i="1"/>
  <c r="F255" i="1"/>
  <c r="F251" i="1"/>
  <c r="F247" i="1"/>
  <c r="F243" i="1"/>
  <c r="F239" i="1"/>
  <c r="F235" i="1"/>
  <c r="F231" i="1"/>
  <c r="F227" i="1"/>
  <c r="F223" i="1"/>
  <c r="F219" i="1"/>
  <c r="F215" i="1"/>
  <c r="F211" i="1"/>
  <c r="F207" i="1"/>
  <c r="F203" i="1"/>
  <c r="F199" i="1"/>
  <c r="F195" i="1"/>
  <c r="F191" i="1"/>
  <c r="F187" i="1"/>
  <c r="F183" i="1"/>
  <c r="F179" i="1"/>
  <c r="F175" i="1"/>
  <c r="F171" i="1"/>
  <c r="F167" i="1"/>
  <c r="F163" i="1"/>
  <c r="F159" i="1"/>
  <c r="F155" i="1"/>
  <c r="F151" i="1"/>
  <c r="F147" i="1"/>
  <c r="F143" i="1"/>
  <c r="F139" i="1"/>
  <c r="F135" i="1"/>
  <c r="F131" i="1"/>
  <c r="F127" i="1"/>
  <c r="F123" i="1"/>
  <c r="F119" i="1"/>
  <c r="F115" i="1"/>
  <c r="F111" i="1"/>
  <c r="F107" i="1"/>
  <c r="F250" i="1"/>
  <c r="F242" i="1"/>
  <c r="F234" i="1"/>
  <c r="F226" i="1"/>
  <c r="F218" i="1"/>
  <c r="F210" i="1"/>
  <c r="F202" i="1"/>
  <c r="F194" i="1"/>
  <c r="F186" i="1"/>
  <c r="F178" i="1"/>
  <c r="F170" i="1"/>
  <c r="F162" i="1"/>
  <c r="F154" i="1"/>
  <c r="F146" i="1"/>
  <c r="F138" i="1"/>
  <c r="F130" i="1"/>
  <c r="F122" i="1"/>
  <c r="F114" i="1"/>
  <c r="F109" i="1"/>
  <c r="F104" i="1"/>
  <c r="F100" i="1"/>
  <c r="F96" i="1"/>
  <c r="F92" i="1"/>
  <c r="F88" i="1"/>
  <c r="F84" i="1"/>
  <c r="F80" i="1"/>
  <c r="F76" i="1"/>
  <c r="F72" i="1"/>
  <c r="F68" i="1"/>
  <c r="F64" i="1"/>
  <c r="F60" i="1"/>
  <c r="F56" i="1"/>
  <c r="F52" i="1"/>
  <c r="F48" i="1"/>
  <c r="F44" i="1"/>
  <c r="F40" i="1"/>
  <c r="F36" i="1"/>
  <c r="F32" i="1"/>
  <c r="F28" i="1"/>
  <c r="F24" i="1"/>
  <c r="F20" i="1"/>
  <c r="F16" i="1"/>
  <c r="F12" i="1"/>
  <c r="E368" i="1"/>
  <c r="E364" i="1"/>
  <c r="E360" i="1"/>
  <c r="E356" i="1"/>
  <c r="E352" i="1"/>
  <c r="E348" i="1"/>
  <c r="E344" i="1"/>
  <c r="E340" i="1"/>
  <c r="E336" i="1"/>
  <c r="E332" i="1"/>
  <c r="E328" i="1"/>
  <c r="E324" i="1"/>
  <c r="E320" i="1"/>
  <c r="E316" i="1"/>
  <c r="E312" i="1"/>
  <c r="E308" i="1"/>
  <c r="E304" i="1"/>
  <c r="E300" i="1"/>
  <c r="E296" i="1"/>
  <c r="E292" i="1"/>
  <c r="E288" i="1"/>
  <c r="E284" i="1"/>
  <c r="E280" i="1"/>
  <c r="E276" i="1"/>
  <c r="E272" i="1"/>
  <c r="E268" i="1"/>
  <c r="E264" i="1"/>
  <c r="E260" i="1"/>
  <c r="E256" i="1"/>
  <c r="E252" i="1"/>
  <c r="E248" i="1"/>
  <c r="E244" i="1"/>
  <c r="E240" i="1"/>
  <c r="E236" i="1"/>
  <c r="E232" i="1"/>
  <c r="E228" i="1"/>
  <c r="E224" i="1"/>
  <c r="E220" i="1"/>
  <c r="E216" i="1"/>
  <c r="E212" i="1"/>
  <c r="E208" i="1"/>
  <c r="E204" i="1"/>
  <c r="E200" i="1"/>
  <c r="E196" i="1"/>
  <c r="E192" i="1"/>
  <c r="E188" i="1"/>
  <c r="E184" i="1"/>
  <c r="E180" i="1"/>
  <c r="E176" i="1"/>
  <c r="E172" i="1"/>
  <c r="E168" i="1"/>
  <c r="E164" i="1"/>
  <c r="E160" i="1"/>
  <c r="E156" i="1"/>
  <c r="E152" i="1"/>
  <c r="E148" i="1"/>
  <c r="E144" i="1"/>
  <c r="E140" i="1"/>
  <c r="E136" i="1"/>
  <c r="E132" i="1"/>
  <c r="E128" i="1"/>
  <c r="E124" i="1"/>
  <c r="E120" i="1"/>
  <c r="E116" i="1"/>
  <c r="E112" i="1"/>
  <c r="E108" i="1"/>
  <c r="E104" i="1"/>
  <c r="E100" i="1"/>
  <c r="E96" i="1"/>
  <c r="E92" i="1"/>
  <c r="E88" i="1"/>
  <c r="E84" i="1"/>
  <c r="E80" i="1"/>
  <c r="E76" i="1"/>
  <c r="E72" i="1"/>
  <c r="E68" i="1"/>
  <c r="E64" i="1"/>
  <c r="E60" i="1"/>
  <c r="E56" i="1"/>
  <c r="E52" i="1"/>
  <c r="E48" i="1"/>
  <c r="E44" i="1"/>
  <c r="E40" i="1"/>
  <c r="E36" i="1"/>
  <c r="E32" i="1"/>
  <c r="E28" i="1"/>
  <c r="E24" i="1"/>
  <c r="E20" i="1"/>
  <c r="E16" i="1"/>
  <c r="E12" i="1"/>
  <c r="D368" i="1"/>
  <c r="D364" i="1"/>
  <c r="D360" i="1"/>
  <c r="D356" i="1"/>
  <c r="D352" i="1"/>
  <c r="D348" i="1"/>
  <c r="D344" i="1"/>
  <c r="D340" i="1"/>
  <c r="D336" i="1"/>
  <c r="D332" i="1"/>
  <c r="D328" i="1"/>
  <c r="D324" i="1"/>
  <c r="F249" i="1"/>
  <c r="F241" i="1"/>
  <c r="F233" i="1"/>
  <c r="F225" i="1"/>
  <c r="F217" i="1"/>
  <c r="F209" i="1"/>
  <c r="F201" i="1"/>
  <c r="F193" i="1"/>
  <c r="F185" i="1"/>
  <c r="F177" i="1"/>
  <c r="F169" i="1"/>
  <c r="F161" i="1"/>
  <c r="F153" i="1"/>
  <c r="F145" i="1"/>
  <c r="F137" i="1"/>
  <c r="F129" i="1"/>
  <c r="F121" i="1"/>
  <c r="F113" i="1"/>
  <c r="F108" i="1"/>
  <c r="F103" i="1"/>
  <c r="F99" i="1"/>
  <c r="F95" i="1"/>
  <c r="F91" i="1"/>
  <c r="F87" i="1"/>
  <c r="F83" i="1"/>
  <c r="F79" i="1"/>
  <c r="F75" i="1"/>
  <c r="F71" i="1"/>
  <c r="F67" i="1"/>
  <c r="F63" i="1"/>
  <c r="F59" i="1"/>
  <c r="F55" i="1"/>
  <c r="F51" i="1"/>
  <c r="F47" i="1"/>
  <c r="F43" i="1"/>
  <c r="F39" i="1"/>
  <c r="F35" i="1"/>
  <c r="F31" i="1"/>
  <c r="F27" i="1"/>
  <c r="F23" i="1"/>
  <c r="F19" i="1"/>
  <c r="F15" i="1"/>
  <c r="F11" i="1"/>
  <c r="E367" i="1"/>
  <c r="E363" i="1"/>
  <c r="E359" i="1"/>
  <c r="E355" i="1"/>
  <c r="E351" i="1"/>
  <c r="E347" i="1"/>
  <c r="E343" i="1"/>
  <c r="E339" i="1"/>
  <c r="E335" i="1"/>
  <c r="E331" i="1"/>
  <c r="E327" i="1"/>
  <c r="E323" i="1"/>
  <c r="E319" i="1"/>
  <c r="E315" i="1"/>
  <c r="E311" i="1"/>
  <c r="E307" i="1"/>
  <c r="E303" i="1"/>
  <c r="E299" i="1"/>
  <c r="E295" i="1"/>
  <c r="E291" i="1"/>
  <c r="E287" i="1"/>
  <c r="E283" i="1"/>
  <c r="E279" i="1"/>
  <c r="E275" i="1"/>
  <c r="E271" i="1"/>
  <c r="E267" i="1"/>
  <c r="E263" i="1"/>
  <c r="E259" i="1"/>
  <c r="E255" i="1"/>
  <c r="E251" i="1"/>
  <c r="E247" i="1"/>
  <c r="E243" i="1"/>
  <c r="E239" i="1"/>
  <c r="E235" i="1"/>
  <c r="E231" i="1"/>
  <c r="E227" i="1"/>
  <c r="E223" i="1"/>
  <c r="E219" i="1"/>
  <c r="E215" i="1"/>
  <c r="E211" i="1"/>
  <c r="E207" i="1"/>
  <c r="E203" i="1"/>
  <c r="E199" i="1"/>
  <c r="E195" i="1"/>
  <c r="E191" i="1"/>
  <c r="E187" i="1"/>
  <c r="E183" i="1"/>
  <c r="E179" i="1"/>
  <c r="E175" i="1"/>
  <c r="E171" i="1"/>
  <c r="E167" i="1"/>
  <c r="E163" i="1"/>
  <c r="E159" i="1"/>
  <c r="E155" i="1"/>
  <c r="E151" i="1"/>
  <c r="E147" i="1"/>
  <c r="E143" i="1"/>
  <c r="E139" i="1"/>
  <c r="E135" i="1"/>
  <c r="E131" i="1"/>
  <c r="E127" i="1"/>
  <c r="E123" i="1"/>
  <c r="E119" i="1"/>
  <c r="E115" i="1"/>
  <c r="E111" i="1"/>
  <c r="E107" i="1"/>
  <c r="E103" i="1"/>
  <c r="E99" i="1"/>
  <c r="E95" i="1"/>
  <c r="E91" i="1"/>
  <c r="E87" i="1"/>
  <c r="E83" i="1"/>
  <c r="E79" i="1"/>
  <c r="E75" i="1"/>
  <c r="E71" i="1"/>
  <c r="E67" i="1"/>
  <c r="E63" i="1"/>
  <c r="E59" i="1"/>
  <c r="E55" i="1"/>
  <c r="E51" i="1"/>
  <c r="E47" i="1"/>
  <c r="E43" i="1"/>
  <c r="E39" i="1"/>
  <c r="E35" i="1"/>
  <c r="E31" i="1"/>
  <c r="E27" i="1"/>
  <c r="E23" i="1"/>
  <c r="E19" i="1"/>
  <c r="E15" i="1"/>
  <c r="E11" i="1"/>
  <c r="D367" i="1"/>
  <c r="D363" i="1"/>
  <c r="D359" i="1"/>
  <c r="D355" i="1"/>
  <c r="D351" i="1"/>
  <c r="D347" i="1"/>
  <c r="D343" i="1"/>
  <c r="D339" i="1"/>
  <c r="D335" i="1"/>
  <c r="D331" i="1"/>
  <c r="D327" i="1"/>
  <c r="D323" i="1"/>
  <c r="F246" i="1"/>
  <c r="F238" i="1"/>
  <c r="F230" i="1"/>
  <c r="F222" i="1"/>
  <c r="F214" i="1"/>
  <c r="F206" i="1"/>
  <c r="F198" i="1"/>
  <c r="F190" i="1"/>
  <c r="F182" i="1"/>
  <c r="F174" i="1"/>
  <c r="F166" i="1"/>
  <c r="F158" i="1"/>
  <c r="F150" i="1"/>
  <c r="F142" i="1"/>
  <c r="F134" i="1"/>
  <c r="F126" i="1"/>
  <c r="F118" i="1"/>
  <c r="F112" i="1"/>
  <c r="F106" i="1"/>
  <c r="F102" i="1"/>
  <c r="F98" i="1"/>
  <c r="F94" i="1"/>
  <c r="F90" i="1"/>
  <c r="F86" i="1"/>
  <c r="F82" i="1"/>
  <c r="F78" i="1"/>
  <c r="F74" i="1"/>
  <c r="F70" i="1"/>
  <c r="F66" i="1"/>
  <c r="F62" i="1"/>
  <c r="F58" i="1"/>
  <c r="F54" i="1"/>
  <c r="F50" i="1"/>
  <c r="F46" i="1"/>
  <c r="F42" i="1"/>
  <c r="F38" i="1"/>
  <c r="F34" i="1"/>
  <c r="F30" i="1"/>
  <c r="F26" i="1"/>
  <c r="F22" i="1"/>
  <c r="F18" i="1"/>
  <c r="F14" i="1"/>
  <c r="F10" i="1"/>
  <c r="E366" i="1"/>
  <c r="E362" i="1"/>
  <c r="E358" i="1"/>
  <c r="E354" i="1"/>
  <c r="E350" i="1"/>
  <c r="E346" i="1"/>
  <c r="E342" i="1"/>
  <c r="E338" i="1"/>
  <c r="E334" i="1"/>
  <c r="E330" i="1"/>
  <c r="E326" i="1"/>
  <c r="E322" i="1"/>
  <c r="E318" i="1"/>
  <c r="E314" i="1"/>
  <c r="E310" i="1"/>
  <c r="E306" i="1"/>
  <c r="E302" i="1"/>
  <c r="E298" i="1"/>
  <c r="E294" i="1"/>
  <c r="E290" i="1"/>
  <c r="E286" i="1"/>
  <c r="E282" i="1"/>
  <c r="E278" i="1"/>
  <c r="E274" i="1"/>
  <c r="E270" i="1"/>
  <c r="E266" i="1"/>
  <c r="E262" i="1"/>
  <c r="E258" i="1"/>
  <c r="E254" i="1"/>
  <c r="E250" i="1"/>
  <c r="E246" i="1"/>
  <c r="E242" i="1"/>
  <c r="E238" i="1"/>
  <c r="E234" i="1"/>
  <c r="E230" i="1"/>
  <c r="E226" i="1"/>
  <c r="E222" i="1"/>
  <c r="E218" i="1"/>
  <c r="E214" i="1"/>
  <c r="E210" i="1"/>
  <c r="E206" i="1"/>
  <c r="E202" i="1"/>
  <c r="E198" i="1"/>
  <c r="E194" i="1"/>
  <c r="E190" i="1"/>
  <c r="E186" i="1"/>
  <c r="E182" i="1"/>
  <c r="E178" i="1"/>
  <c r="E174" i="1"/>
  <c r="E170" i="1"/>
  <c r="E166" i="1"/>
  <c r="E162" i="1"/>
  <c r="E158" i="1"/>
  <c r="E154" i="1"/>
  <c r="E150" i="1"/>
  <c r="E146" i="1"/>
  <c r="E142" i="1"/>
  <c r="E138" i="1"/>
  <c r="E134" i="1"/>
  <c r="E130" i="1"/>
  <c r="E126" i="1"/>
  <c r="E122" i="1"/>
  <c r="E118" i="1"/>
  <c r="E114" i="1"/>
  <c r="E110" i="1"/>
  <c r="E106" i="1"/>
  <c r="E102" i="1"/>
  <c r="E98" i="1"/>
  <c r="E94" i="1"/>
  <c r="E90" i="1"/>
  <c r="E86" i="1"/>
  <c r="E82" i="1"/>
  <c r="E78" i="1"/>
  <c r="E74" i="1"/>
  <c r="E70" i="1"/>
  <c r="E66" i="1"/>
  <c r="E62" i="1"/>
  <c r="E58" i="1"/>
  <c r="E54" i="1"/>
  <c r="E50" i="1"/>
  <c r="E46" i="1"/>
  <c r="E42" i="1"/>
  <c r="E38" i="1"/>
  <c r="E34" i="1"/>
  <c r="E30" i="1"/>
  <c r="E26" i="1"/>
  <c r="E22" i="1"/>
  <c r="E18" i="1"/>
  <c r="E14" i="1"/>
  <c r="E10" i="1"/>
  <c r="D366" i="1"/>
  <c r="D362" i="1"/>
  <c r="D358" i="1"/>
  <c r="D354" i="1"/>
  <c r="D350" i="1"/>
  <c r="D346" i="1"/>
  <c r="D342" i="1"/>
  <c r="D338" i="1"/>
  <c r="D334" i="1"/>
  <c r="D330" i="1"/>
  <c r="D326" i="1"/>
  <c r="D322" i="1"/>
  <c r="D318" i="1"/>
  <c r="D314" i="1"/>
  <c r="D310" i="1"/>
  <c r="D306" i="1"/>
  <c r="D302" i="1"/>
  <c r="D298" i="1"/>
  <c r="D294" i="1"/>
  <c r="D290" i="1"/>
  <c r="D286" i="1"/>
  <c r="D282" i="1"/>
  <c r="D278" i="1"/>
  <c r="D274" i="1"/>
  <c r="D270" i="1"/>
  <c r="D266" i="1"/>
  <c r="D262" i="1"/>
  <c r="D258" i="1"/>
  <c r="D254" i="1"/>
  <c r="D250" i="1"/>
  <c r="D246" i="1"/>
  <c r="D242" i="1"/>
  <c r="D238" i="1"/>
  <c r="D234" i="1"/>
  <c r="D230" i="1"/>
  <c r="D226" i="1"/>
  <c r="D222" i="1"/>
  <c r="F245" i="1"/>
  <c r="F237" i="1"/>
  <c r="F229" i="1"/>
  <c r="F221" i="1"/>
  <c r="F213" i="1"/>
  <c r="F205" i="1"/>
  <c r="F197" i="1"/>
  <c r="F189" i="1"/>
  <c r="F181" i="1"/>
  <c r="F173" i="1"/>
  <c r="F165" i="1"/>
  <c r="F157" i="1"/>
  <c r="F149" i="1"/>
  <c r="F141" i="1"/>
  <c r="F133" i="1"/>
  <c r="F125" i="1"/>
  <c r="F117" i="1"/>
  <c r="F110" i="1"/>
  <c r="F105" i="1"/>
  <c r="F101" i="1"/>
  <c r="F97" i="1"/>
  <c r="F93" i="1"/>
  <c r="F89" i="1"/>
  <c r="F85" i="1"/>
  <c r="F81" i="1"/>
  <c r="F77" i="1"/>
  <c r="F73" i="1"/>
  <c r="F69" i="1"/>
  <c r="F65" i="1"/>
  <c r="F61" i="1"/>
  <c r="F57" i="1"/>
  <c r="F53" i="1"/>
  <c r="F49" i="1"/>
  <c r="F45" i="1"/>
  <c r="F41" i="1"/>
  <c r="F37" i="1"/>
  <c r="F33" i="1"/>
  <c r="F29" i="1"/>
  <c r="F25" i="1"/>
  <c r="F21" i="1"/>
  <c r="F17" i="1"/>
  <c r="F13" i="1"/>
  <c r="E369" i="1"/>
  <c r="E365" i="1"/>
  <c r="E361" i="1"/>
  <c r="E357" i="1"/>
  <c r="E353" i="1"/>
  <c r="E349" i="1"/>
  <c r="E345" i="1"/>
  <c r="E341" i="1"/>
  <c r="E337" i="1"/>
  <c r="E333" i="1"/>
  <c r="E329" i="1"/>
  <c r="E325" i="1"/>
  <c r="E321" i="1"/>
  <c r="E317" i="1"/>
  <c r="E313" i="1"/>
  <c r="E309" i="1"/>
  <c r="E305" i="1"/>
  <c r="E301" i="1"/>
  <c r="E297" i="1"/>
  <c r="E293" i="1"/>
  <c r="E289" i="1"/>
  <c r="E285" i="1"/>
  <c r="E281" i="1"/>
  <c r="E277" i="1"/>
  <c r="E273" i="1"/>
  <c r="E269" i="1"/>
  <c r="E265" i="1"/>
  <c r="E261" i="1"/>
  <c r="E257" i="1"/>
  <c r="E253" i="1"/>
  <c r="E249" i="1"/>
  <c r="E245" i="1"/>
  <c r="E241" i="1"/>
  <c r="E237" i="1"/>
  <c r="E233" i="1"/>
  <c r="E229" i="1"/>
  <c r="E225" i="1"/>
  <c r="E221" i="1"/>
  <c r="E217" i="1"/>
  <c r="E213" i="1"/>
  <c r="E209" i="1"/>
  <c r="E205" i="1"/>
  <c r="E201" i="1"/>
  <c r="E197" i="1"/>
  <c r="E193" i="1"/>
  <c r="E189" i="1"/>
  <c r="E185" i="1"/>
  <c r="E181" i="1"/>
  <c r="E177" i="1"/>
  <c r="E173" i="1"/>
  <c r="E169" i="1"/>
  <c r="E165" i="1"/>
  <c r="E161" i="1"/>
  <c r="E157" i="1"/>
  <c r="E153" i="1"/>
  <c r="E149" i="1"/>
  <c r="E145" i="1"/>
  <c r="E141" i="1"/>
  <c r="E137" i="1"/>
  <c r="E133" i="1"/>
  <c r="E129" i="1"/>
  <c r="E125" i="1"/>
  <c r="E121" i="1"/>
  <c r="E117" i="1"/>
  <c r="E113" i="1"/>
  <c r="E109" i="1"/>
  <c r="E105" i="1"/>
  <c r="E101" i="1"/>
  <c r="E97" i="1"/>
  <c r="E93" i="1"/>
  <c r="E89" i="1"/>
  <c r="E85" i="1"/>
  <c r="E81" i="1"/>
  <c r="E77" i="1"/>
  <c r="E73" i="1"/>
  <c r="E69" i="1"/>
  <c r="E65" i="1"/>
  <c r="E61" i="1"/>
  <c r="E57" i="1"/>
  <c r="E53" i="1"/>
  <c r="E49" i="1"/>
  <c r="E45" i="1"/>
  <c r="E41" i="1"/>
  <c r="E37" i="1"/>
  <c r="E33" i="1"/>
  <c r="E29" i="1"/>
  <c r="E25" i="1"/>
  <c r="E21" i="1"/>
  <c r="E17" i="1"/>
  <c r="E13" i="1"/>
  <c r="D369" i="1"/>
  <c r="D365" i="1"/>
  <c r="D361" i="1"/>
  <c r="D357" i="1"/>
  <c r="D353" i="1"/>
  <c r="D349" i="1"/>
  <c r="D345" i="1"/>
  <c r="D341" i="1"/>
  <c r="D337" i="1"/>
  <c r="D333" i="1"/>
  <c r="D329" i="1"/>
  <c r="D325" i="1"/>
  <c r="D321" i="1"/>
  <c r="D317" i="1"/>
  <c r="D313" i="1"/>
  <c r="D309" i="1"/>
  <c r="D305" i="1"/>
  <c r="D301" i="1"/>
  <c r="D297" i="1"/>
  <c r="D293" i="1"/>
  <c r="D289" i="1"/>
  <c r="D285" i="1"/>
  <c r="D281" i="1"/>
  <c r="D277" i="1"/>
  <c r="D273" i="1"/>
  <c r="D269" i="1"/>
  <c r="D265" i="1"/>
  <c r="D261" i="1"/>
  <c r="D257" i="1"/>
  <c r="D253" i="1"/>
  <c r="D249" i="1"/>
  <c r="D245" i="1"/>
  <c r="D241" i="1"/>
  <c r="D237" i="1"/>
  <c r="D233" i="1"/>
  <c r="D229" i="1"/>
  <c r="D225" i="1"/>
  <c r="D221" i="1"/>
  <c r="D320" i="1"/>
  <c r="D312" i="1"/>
  <c r="D304" i="1"/>
  <c r="D296" i="1"/>
  <c r="D288" i="1"/>
  <c r="D280" i="1"/>
  <c r="D272" i="1"/>
  <c r="D264" i="1"/>
  <c r="D256" i="1"/>
  <c r="D248" i="1"/>
  <c r="D240" i="1"/>
  <c r="D232" i="1"/>
  <c r="D224" i="1"/>
  <c r="D218" i="1"/>
  <c r="D214" i="1"/>
  <c r="D210" i="1"/>
  <c r="D206" i="1"/>
  <c r="D202" i="1"/>
  <c r="D198" i="1"/>
  <c r="D194" i="1"/>
  <c r="D190" i="1"/>
  <c r="D186" i="1"/>
  <c r="D182" i="1"/>
  <c r="D178" i="1"/>
  <c r="D174" i="1"/>
  <c r="D170" i="1"/>
  <c r="D166" i="1"/>
  <c r="D162" i="1"/>
  <c r="D158" i="1"/>
  <c r="D154" i="1"/>
  <c r="D150" i="1"/>
  <c r="D146" i="1"/>
  <c r="D142" i="1"/>
  <c r="D138" i="1"/>
  <c r="D134" i="1"/>
  <c r="D130" i="1"/>
  <c r="D126" i="1"/>
  <c r="D122" i="1"/>
  <c r="D118" i="1"/>
  <c r="D114" i="1"/>
  <c r="D110" i="1"/>
  <c r="D106" i="1"/>
  <c r="D102" i="1"/>
  <c r="D98" i="1"/>
  <c r="D94" i="1"/>
  <c r="D90" i="1"/>
  <c r="D86" i="1"/>
  <c r="D82" i="1"/>
  <c r="D78" i="1"/>
  <c r="D74" i="1"/>
  <c r="D70" i="1"/>
  <c r="D66" i="1"/>
  <c r="D62" i="1"/>
  <c r="D58" i="1"/>
  <c r="D54" i="1"/>
  <c r="D50" i="1"/>
  <c r="D46" i="1"/>
  <c r="D42" i="1"/>
  <c r="D38" i="1"/>
  <c r="D34" i="1"/>
  <c r="D30" i="1"/>
  <c r="D26" i="1"/>
  <c r="D22" i="1"/>
  <c r="D18" i="1"/>
  <c r="D14" i="1"/>
  <c r="D10" i="1"/>
  <c r="C366" i="1"/>
  <c r="C362" i="1"/>
  <c r="C358" i="1"/>
  <c r="C354" i="1"/>
  <c r="C350" i="1"/>
  <c r="C346" i="1"/>
  <c r="C342" i="1"/>
  <c r="C338" i="1"/>
  <c r="C334" i="1"/>
  <c r="C330" i="1"/>
  <c r="C326" i="1"/>
  <c r="C322" i="1"/>
  <c r="C318" i="1"/>
  <c r="C314" i="1"/>
  <c r="C310" i="1"/>
  <c r="C306" i="1"/>
  <c r="C302" i="1"/>
  <c r="C298" i="1"/>
  <c r="C294" i="1"/>
  <c r="C290" i="1"/>
  <c r="C286" i="1"/>
  <c r="C282" i="1"/>
  <c r="C278" i="1"/>
  <c r="C274" i="1"/>
  <c r="C270" i="1"/>
  <c r="C266" i="1"/>
  <c r="C262" i="1"/>
  <c r="C258" i="1"/>
  <c r="C254" i="1"/>
  <c r="C250" i="1"/>
  <c r="C246" i="1"/>
  <c r="C242" i="1"/>
  <c r="C238" i="1"/>
  <c r="C234" i="1"/>
  <c r="C230" i="1"/>
  <c r="C226" i="1"/>
  <c r="C222" i="1"/>
  <c r="C218" i="1"/>
  <c r="C214" i="1"/>
  <c r="C210" i="1"/>
  <c r="C206" i="1"/>
  <c r="C202" i="1"/>
  <c r="C198" i="1"/>
  <c r="C194" i="1"/>
  <c r="C190" i="1"/>
  <c r="C186" i="1"/>
  <c r="C182" i="1"/>
  <c r="C178" i="1"/>
  <c r="C174" i="1"/>
  <c r="C170" i="1"/>
  <c r="C166" i="1"/>
  <c r="C162" i="1"/>
  <c r="C158" i="1"/>
  <c r="C154" i="1"/>
  <c r="C150" i="1"/>
  <c r="C146" i="1"/>
  <c r="C142" i="1"/>
  <c r="C138" i="1"/>
  <c r="C134" i="1"/>
  <c r="C130" i="1"/>
  <c r="C126" i="1"/>
  <c r="C122" i="1"/>
  <c r="C118" i="1"/>
  <c r="C114" i="1"/>
  <c r="C110" i="1"/>
  <c r="C106" i="1"/>
  <c r="C102" i="1"/>
  <c r="D319" i="1"/>
  <c r="D311" i="1"/>
  <c r="D303" i="1"/>
  <c r="D295" i="1"/>
  <c r="D287" i="1"/>
  <c r="D279" i="1"/>
  <c r="D271" i="1"/>
  <c r="D263" i="1"/>
  <c r="D255" i="1"/>
  <c r="D247" i="1"/>
  <c r="D239" i="1"/>
  <c r="D231" i="1"/>
  <c r="D223" i="1"/>
  <c r="D217" i="1"/>
  <c r="D213" i="1"/>
  <c r="D209" i="1"/>
  <c r="D205" i="1"/>
  <c r="D201" i="1"/>
  <c r="D197" i="1"/>
  <c r="D193" i="1"/>
  <c r="D189" i="1"/>
  <c r="D185" i="1"/>
  <c r="D181" i="1"/>
  <c r="D177" i="1"/>
  <c r="D173" i="1"/>
  <c r="D169" i="1"/>
  <c r="D165" i="1"/>
  <c r="D161" i="1"/>
  <c r="D157" i="1"/>
  <c r="D153" i="1"/>
  <c r="D149" i="1"/>
  <c r="D145" i="1"/>
  <c r="D141" i="1"/>
  <c r="D137" i="1"/>
  <c r="D133" i="1"/>
  <c r="D129" i="1"/>
  <c r="D125" i="1"/>
  <c r="D121" i="1"/>
  <c r="D117" i="1"/>
  <c r="D113" i="1"/>
  <c r="D109" i="1"/>
  <c r="D105" i="1"/>
  <c r="D101" i="1"/>
  <c r="D97" i="1"/>
  <c r="D93" i="1"/>
  <c r="D89" i="1"/>
  <c r="D85" i="1"/>
  <c r="D81" i="1"/>
  <c r="D77" i="1"/>
  <c r="D73" i="1"/>
  <c r="D69" i="1"/>
  <c r="D65" i="1"/>
  <c r="D61" i="1"/>
  <c r="D57" i="1"/>
  <c r="D53" i="1"/>
  <c r="D49" i="1"/>
  <c r="D45" i="1"/>
  <c r="D41" i="1"/>
  <c r="D37" i="1"/>
  <c r="D33" i="1"/>
  <c r="D29" i="1"/>
  <c r="D25" i="1"/>
  <c r="D21" i="1"/>
  <c r="D17" i="1"/>
  <c r="D13" i="1"/>
  <c r="C369" i="1"/>
  <c r="C365" i="1"/>
  <c r="C361" i="1"/>
  <c r="C357" i="1"/>
  <c r="C353" i="1"/>
  <c r="C349" i="1"/>
  <c r="C345" i="1"/>
  <c r="C341" i="1"/>
  <c r="C337" i="1"/>
  <c r="C333" i="1"/>
  <c r="C329" i="1"/>
  <c r="C325" i="1"/>
  <c r="C321" i="1"/>
  <c r="C317" i="1"/>
  <c r="C313" i="1"/>
  <c r="C309" i="1"/>
  <c r="C305" i="1"/>
  <c r="C301" i="1"/>
  <c r="C297" i="1"/>
  <c r="C293" i="1"/>
  <c r="C289" i="1"/>
  <c r="C285" i="1"/>
  <c r="C281" i="1"/>
  <c r="C277" i="1"/>
  <c r="C273" i="1"/>
  <c r="C269" i="1"/>
  <c r="C265" i="1"/>
  <c r="C261" i="1"/>
  <c r="C257" i="1"/>
  <c r="C253" i="1"/>
  <c r="C249" i="1"/>
  <c r="C245" i="1"/>
  <c r="C241" i="1"/>
  <c r="C237" i="1"/>
  <c r="C233" i="1"/>
  <c r="C229" i="1"/>
  <c r="C225" i="1"/>
  <c r="C221" i="1"/>
  <c r="C217" i="1"/>
  <c r="C213" i="1"/>
  <c r="C209" i="1"/>
  <c r="C205" i="1"/>
  <c r="C201" i="1"/>
  <c r="C197" i="1"/>
  <c r="C193" i="1"/>
  <c r="C189" i="1"/>
  <c r="C185" i="1"/>
  <c r="C181" i="1"/>
  <c r="C177" i="1"/>
  <c r="C173" i="1"/>
  <c r="C169" i="1"/>
  <c r="C165" i="1"/>
  <c r="C161" i="1"/>
  <c r="C157" i="1"/>
  <c r="C153" i="1"/>
  <c r="C149" i="1"/>
  <c r="C145" i="1"/>
  <c r="C141" i="1"/>
  <c r="C137" i="1"/>
  <c r="C133" i="1"/>
  <c r="C129" i="1"/>
  <c r="C125" i="1"/>
  <c r="C121" i="1"/>
  <c r="C117" i="1"/>
  <c r="C113" i="1"/>
  <c r="C109" i="1"/>
  <c r="C105" i="1"/>
  <c r="C101" i="1"/>
  <c r="D316" i="1"/>
  <c r="D308" i="1"/>
  <c r="D300" i="1"/>
  <c r="D292" i="1"/>
  <c r="D284" i="1"/>
  <c r="D276" i="1"/>
  <c r="D268" i="1"/>
  <c r="D260" i="1"/>
  <c r="D252" i="1"/>
  <c r="D244" i="1"/>
  <c r="D236" i="1"/>
  <c r="D228" i="1"/>
  <c r="D220" i="1"/>
  <c r="D216" i="1"/>
  <c r="D212" i="1"/>
  <c r="D208" i="1"/>
  <c r="D204" i="1"/>
  <c r="D200" i="1"/>
  <c r="D196" i="1"/>
  <c r="D192" i="1"/>
  <c r="D188" i="1"/>
  <c r="D184" i="1"/>
  <c r="D180" i="1"/>
  <c r="D176" i="1"/>
  <c r="D172" i="1"/>
  <c r="D168" i="1"/>
  <c r="D164" i="1"/>
  <c r="D160" i="1"/>
  <c r="D156" i="1"/>
  <c r="D152" i="1"/>
  <c r="D148" i="1"/>
  <c r="D144" i="1"/>
  <c r="D140" i="1"/>
  <c r="D136" i="1"/>
  <c r="D132" i="1"/>
  <c r="D128" i="1"/>
  <c r="D124" i="1"/>
  <c r="D120" i="1"/>
  <c r="D116" i="1"/>
  <c r="D112" i="1"/>
  <c r="D108" i="1"/>
  <c r="D104" i="1"/>
  <c r="D100" i="1"/>
  <c r="D96" i="1"/>
  <c r="D92" i="1"/>
  <c r="D88" i="1"/>
  <c r="D84" i="1"/>
  <c r="D80" i="1"/>
  <c r="D76" i="1"/>
  <c r="D72" i="1"/>
  <c r="D68" i="1"/>
  <c r="D64" i="1"/>
  <c r="D60" i="1"/>
  <c r="D56" i="1"/>
  <c r="D52" i="1"/>
  <c r="D48" i="1"/>
  <c r="D44" i="1"/>
  <c r="D40" i="1"/>
  <c r="D36" i="1"/>
  <c r="D32" i="1"/>
  <c r="D28" i="1"/>
  <c r="D24" i="1"/>
  <c r="D20" i="1"/>
  <c r="D16" i="1"/>
  <c r="D12" i="1"/>
  <c r="C368" i="1"/>
  <c r="C364" i="1"/>
  <c r="C360" i="1"/>
  <c r="C356" i="1"/>
  <c r="C352" i="1"/>
  <c r="C348" i="1"/>
  <c r="C344" i="1"/>
  <c r="C340" i="1"/>
  <c r="C336" i="1"/>
  <c r="C332" i="1"/>
  <c r="C328" i="1"/>
  <c r="C324" i="1"/>
  <c r="C320" i="1"/>
  <c r="C316" i="1"/>
  <c r="C312" i="1"/>
  <c r="C308" i="1"/>
  <c r="C304" i="1"/>
  <c r="C300" i="1"/>
  <c r="C296" i="1"/>
  <c r="C292" i="1"/>
  <c r="C288" i="1"/>
  <c r="C284" i="1"/>
  <c r="C280" i="1"/>
  <c r="C276" i="1"/>
  <c r="C272" i="1"/>
  <c r="C268" i="1"/>
  <c r="C264" i="1"/>
  <c r="C260" i="1"/>
  <c r="C256" i="1"/>
  <c r="C252" i="1"/>
  <c r="C248" i="1"/>
  <c r="C244" i="1"/>
  <c r="C240" i="1"/>
  <c r="C236" i="1"/>
  <c r="C232" i="1"/>
  <c r="C228" i="1"/>
  <c r="C224" i="1"/>
  <c r="C220" i="1"/>
  <c r="C216" i="1"/>
  <c r="C212" i="1"/>
  <c r="C208" i="1"/>
  <c r="C204" i="1"/>
  <c r="C200" i="1"/>
  <c r="C196" i="1"/>
  <c r="C192" i="1"/>
  <c r="C188" i="1"/>
  <c r="C184" i="1"/>
  <c r="C180" i="1"/>
  <c r="C176" i="1"/>
  <c r="C172" i="1"/>
  <c r="C168" i="1"/>
  <c r="C164" i="1"/>
  <c r="C160" i="1"/>
  <c r="C156" i="1"/>
  <c r="C152" i="1"/>
  <c r="C148" i="1"/>
  <c r="C144" i="1"/>
  <c r="C140" i="1"/>
  <c r="C136" i="1"/>
  <c r="C132" i="1"/>
  <c r="C128" i="1"/>
  <c r="C124" i="1"/>
  <c r="C120" i="1"/>
  <c r="C116" i="1"/>
  <c r="C112" i="1"/>
  <c r="C108" i="1"/>
  <c r="C104" i="1"/>
  <c r="C100" i="1"/>
  <c r="C96" i="1"/>
  <c r="C92" i="1"/>
  <c r="C88" i="1"/>
  <c r="C84" i="1"/>
  <c r="C80" i="1"/>
  <c r="C76" i="1"/>
  <c r="C72" i="1"/>
  <c r="C68" i="1"/>
  <c r="C64" i="1"/>
  <c r="C60" i="1"/>
  <c r="C56" i="1"/>
  <c r="C52" i="1"/>
  <c r="C48" i="1"/>
  <c r="C44" i="1"/>
  <c r="C40" i="1"/>
  <c r="C36" i="1"/>
  <c r="C32" i="1"/>
  <c r="C28" i="1"/>
  <c r="C24" i="1"/>
  <c r="C20" i="1"/>
  <c r="C16" i="1"/>
  <c r="C12" i="1"/>
  <c r="B368" i="1"/>
  <c r="B364" i="1"/>
  <c r="B360" i="1"/>
  <c r="B356" i="1"/>
  <c r="B352" i="1"/>
  <c r="B348" i="1"/>
  <c r="B344" i="1"/>
  <c r="B340" i="1"/>
  <c r="B336" i="1"/>
  <c r="D315" i="1"/>
  <c r="D307" i="1"/>
  <c r="D299" i="1"/>
  <c r="D291" i="1"/>
  <c r="D283" i="1"/>
  <c r="D275" i="1"/>
  <c r="D267" i="1"/>
  <c r="D259" i="1"/>
  <c r="D251" i="1"/>
  <c r="D243" i="1"/>
  <c r="D235" i="1"/>
  <c r="D227" i="1"/>
  <c r="D219" i="1"/>
  <c r="D215" i="1"/>
  <c r="D211" i="1"/>
  <c r="D207" i="1"/>
  <c r="D203" i="1"/>
  <c r="D199" i="1"/>
  <c r="D195" i="1"/>
  <c r="D191" i="1"/>
  <c r="D187" i="1"/>
  <c r="D183" i="1"/>
  <c r="D179" i="1"/>
  <c r="D175" i="1"/>
  <c r="D171" i="1"/>
  <c r="D167" i="1"/>
  <c r="D163" i="1"/>
  <c r="D159" i="1"/>
  <c r="D155" i="1"/>
  <c r="D151" i="1"/>
  <c r="D147" i="1"/>
  <c r="D143" i="1"/>
  <c r="D139" i="1"/>
  <c r="D135" i="1"/>
  <c r="D131" i="1"/>
  <c r="D127" i="1"/>
  <c r="D123" i="1"/>
  <c r="D119" i="1"/>
  <c r="D115" i="1"/>
  <c r="D111" i="1"/>
  <c r="D107" i="1"/>
  <c r="D103" i="1"/>
  <c r="D99" i="1"/>
  <c r="D95" i="1"/>
  <c r="D91" i="1"/>
  <c r="D87" i="1"/>
  <c r="D83" i="1"/>
  <c r="D79" i="1"/>
  <c r="D75" i="1"/>
  <c r="D71" i="1"/>
  <c r="D67" i="1"/>
  <c r="D63" i="1"/>
  <c r="D59" i="1"/>
  <c r="D55" i="1"/>
  <c r="D51" i="1"/>
  <c r="D47" i="1"/>
  <c r="D43" i="1"/>
  <c r="D39" i="1"/>
  <c r="D35" i="1"/>
  <c r="D31" i="1"/>
  <c r="D27" i="1"/>
  <c r="D23" i="1"/>
  <c r="D19" i="1"/>
  <c r="D15" i="1"/>
  <c r="D11" i="1"/>
  <c r="C367" i="1"/>
  <c r="C363" i="1"/>
  <c r="C359" i="1"/>
  <c r="C355" i="1"/>
  <c r="C351" i="1"/>
  <c r="C347" i="1"/>
  <c r="C343" i="1"/>
  <c r="C339" i="1"/>
  <c r="C335" i="1"/>
  <c r="C331" i="1"/>
  <c r="C327" i="1"/>
  <c r="C323" i="1"/>
  <c r="C319" i="1"/>
  <c r="C315" i="1"/>
  <c r="C311" i="1"/>
  <c r="C307" i="1"/>
  <c r="C303" i="1"/>
  <c r="C299" i="1"/>
  <c r="C295" i="1"/>
  <c r="C291" i="1"/>
  <c r="C287" i="1"/>
  <c r="C283" i="1"/>
  <c r="C279" i="1"/>
  <c r="C275" i="1"/>
  <c r="C271" i="1"/>
  <c r="C267" i="1"/>
  <c r="C263" i="1"/>
  <c r="C259" i="1"/>
  <c r="C255" i="1"/>
  <c r="C251" i="1"/>
  <c r="C247" i="1"/>
  <c r="C243" i="1"/>
  <c r="C239" i="1"/>
  <c r="C235" i="1"/>
  <c r="C231" i="1"/>
  <c r="C227" i="1"/>
  <c r="C223" i="1"/>
  <c r="C219" i="1"/>
  <c r="C215" i="1"/>
  <c r="C211" i="1"/>
  <c r="C207" i="1"/>
  <c r="C203" i="1"/>
  <c r="C199" i="1"/>
  <c r="C195" i="1"/>
  <c r="C191" i="1"/>
  <c r="C187" i="1"/>
  <c r="C183" i="1"/>
  <c r="C179" i="1"/>
  <c r="C175" i="1"/>
  <c r="C171" i="1"/>
  <c r="C167" i="1"/>
  <c r="C163" i="1"/>
  <c r="C159" i="1"/>
  <c r="C155" i="1"/>
  <c r="C151" i="1"/>
  <c r="C147" i="1"/>
  <c r="C143" i="1"/>
  <c r="C139" i="1"/>
  <c r="C135" i="1"/>
  <c r="C131" i="1"/>
  <c r="C127" i="1"/>
  <c r="C123" i="1"/>
  <c r="C119" i="1"/>
  <c r="C115" i="1"/>
  <c r="C111" i="1"/>
  <c r="C107" i="1"/>
  <c r="C103" i="1"/>
  <c r="C99" i="1"/>
  <c r="C95" i="1"/>
  <c r="C91" i="1"/>
  <c r="C87" i="1"/>
  <c r="C83" i="1"/>
  <c r="C79" i="1"/>
  <c r="C75" i="1"/>
  <c r="C71" i="1"/>
  <c r="C67" i="1"/>
  <c r="C63" i="1"/>
  <c r="C59" i="1"/>
  <c r="C55" i="1"/>
  <c r="C51" i="1"/>
  <c r="C47" i="1"/>
  <c r="C43" i="1"/>
  <c r="C39" i="1"/>
  <c r="C35" i="1"/>
  <c r="C31" i="1"/>
  <c r="C27" i="1"/>
  <c r="C23" i="1"/>
  <c r="C19" i="1"/>
  <c r="C15" i="1"/>
  <c r="C11" i="1"/>
  <c r="B367" i="1"/>
  <c r="B363" i="1"/>
  <c r="B359" i="1"/>
  <c r="B355" i="1"/>
  <c r="B351" i="1"/>
  <c r="B347" i="1"/>
  <c r="B343" i="1"/>
  <c r="B339" i="1"/>
  <c r="B335" i="1"/>
  <c r="B331" i="1"/>
  <c r="B327" i="1"/>
  <c r="B323" i="1"/>
  <c r="B319" i="1"/>
  <c r="B315" i="1"/>
  <c r="B311" i="1"/>
  <c r="B11" i="1"/>
  <c r="B15" i="1"/>
  <c r="B19" i="1"/>
  <c r="B23" i="1"/>
  <c r="B27" i="1"/>
  <c r="B31" i="1"/>
  <c r="B35" i="1"/>
  <c r="B39" i="1"/>
  <c r="B43" i="1"/>
  <c r="B47" i="1"/>
  <c r="B51" i="1"/>
  <c r="B55" i="1"/>
  <c r="B59" i="1"/>
  <c r="B63" i="1"/>
  <c r="B67" i="1"/>
  <c r="B71" i="1"/>
  <c r="B75" i="1"/>
  <c r="B79" i="1"/>
  <c r="B83" i="1"/>
  <c r="B87" i="1"/>
  <c r="B91" i="1"/>
  <c r="B95" i="1"/>
  <c r="B99" i="1"/>
  <c r="B103" i="1"/>
  <c r="B107" i="1"/>
  <c r="B111" i="1"/>
  <c r="B115" i="1"/>
  <c r="B119" i="1"/>
  <c r="B123" i="1"/>
  <c r="B127" i="1"/>
  <c r="B131" i="1"/>
  <c r="B135" i="1"/>
  <c r="B139" i="1"/>
  <c r="B143" i="1"/>
  <c r="B147" i="1"/>
  <c r="B151" i="1"/>
  <c r="B155" i="1"/>
  <c r="B159" i="1"/>
  <c r="B163" i="1"/>
  <c r="B167" i="1"/>
  <c r="B171" i="1"/>
  <c r="B175" i="1"/>
  <c r="B179" i="1"/>
  <c r="B183" i="1"/>
  <c r="B187" i="1"/>
  <c r="B191" i="1"/>
  <c r="B195" i="1"/>
  <c r="B199" i="1"/>
  <c r="B203" i="1"/>
  <c r="B207" i="1"/>
  <c r="B211" i="1"/>
  <c r="B215" i="1"/>
  <c r="B219" i="1"/>
  <c r="B223" i="1"/>
  <c r="B227" i="1"/>
  <c r="B231" i="1"/>
  <c r="B235" i="1"/>
  <c r="B239" i="1"/>
  <c r="B243" i="1"/>
  <c r="B247" i="1"/>
  <c r="B251" i="1"/>
  <c r="B255" i="1"/>
  <c r="B259" i="1"/>
  <c r="B263" i="1"/>
  <c r="B267" i="1"/>
  <c r="B271" i="1"/>
  <c r="B275" i="1"/>
  <c r="B279" i="1"/>
  <c r="B283" i="1"/>
  <c r="B287" i="1"/>
  <c r="B291" i="1"/>
  <c r="B295" i="1"/>
  <c r="B299" i="1"/>
  <c r="B303" i="1"/>
  <c r="B307" i="1"/>
  <c r="B312" i="1"/>
  <c r="B317" i="1"/>
  <c r="B322" i="1"/>
  <c r="B328" i="1"/>
  <c r="B333" i="1"/>
  <c r="B341" i="1"/>
  <c r="B349" i="1"/>
  <c r="B357" i="1"/>
  <c r="B365" i="1"/>
  <c r="C13" i="1"/>
  <c r="C21" i="1"/>
  <c r="C29" i="1"/>
  <c r="C37" i="1"/>
  <c r="C45" i="1"/>
  <c r="C53" i="1"/>
  <c r="C61" i="1"/>
  <c r="C69" i="1"/>
  <c r="C77" i="1"/>
  <c r="C85" i="1"/>
  <c r="C93" i="1"/>
  <c r="B28" i="1"/>
  <c r="B32" i="1"/>
  <c r="B36" i="1"/>
  <c r="B40" i="1"/>
  <c r="B44" i="1"/>
  <c r="B48" i="1"/>
  <c r="B52" i="1"/>
  <c r="B56" i="1"/>
  <c r="B60" i="1"/>
  <c r="B64" i="1"/>
  <c r="B68" i="1"/>
  <c r="B72" i="1"/>
  <c r="B76" i="1"/>
  <c r="B80" i="1"/>
  <c r="B84" i="1"/>
  <c r="B88" i="1"/>
  <c r="B92" i="1"/>
  <c r="B96" i="1"/>
  <c r="B100" i="1"/>
  <c r="B104" i="1"/>
  <c r="B108" i="1"/>
  <c r="B112" i="1"/>
  <c r="B116" i="1"/>
  <c r="B120" i="1"/>
  <c r="B124" i="1"/>
  <c r="B128" i="1"/>
  <c r="B132" i="1"/>
  <c r="B136" i="1"/>
  <c r="B140" i="1"/>
  <c r="B144" i="1"/>
  <c r="B148" i="1"/>
  <c r="B152" i="1"/>
  <c r="B156" i="1"/>
  <c r="B160" i="1"/>
  <c r="B164" i="1"/>
  <c r="B168" i="1"/>
  <c r="B172" i="1"/>
  <c r="B176" i="1"/>
  <c r="B180" i="1"/>
  <c r="B184" i="1"/>
  <c r="B188" i="1"/>
  <c r="B192" i="1"/>
  <c r="B196" i="1"/>
  <c r="B200" i="1"/>
  <c r="B204" i="1"/>
  <c r="B208" i="1"/>
  <c r="B212" i="1"/>
  <c r="B216" i="1"/>
  <c r="B220" i="1"/>
  <c r="B224" i="1"/>
  <c r="B228" i="1"/>
  <c r="B232" i="1"/>
  <c r="B236" i="1"/>
  <c r="B240" i="1"/>
  <c r="B244" i="1"/>
  <c r="B248" i="1"/>
  <c r="B252" i="1"/>
  <c r="B256" i="1"/>
  <c r="B260" i="1"/>
  <c r="B264" i="1"/>
  <c r="B268" i="1"/>
  <c r="B272" i="1"/>
  <c r="B276" i="1"/>
  <c r="B280" i="1"/>
  <c r="B284" i="1"/>
  <c r="B288" i="1"/>
  <c r="B292" i="1"/>
  <c r="B296" i="1"/>
  <c r="B300" i="1"/>
  <c r="B304" i="1"/>
  <c r="B308" i="1"/>
  <c r="B313" i="1"/>
  <c r="B318" i="1"/>
  <c r="B324" i="1"/>
  <c r="B329" i="1"/>
  <c r="B334" i="1"/>
  <c r="B342" i="1"/>
  <c r="B350" i="1"/>
  <c r="B358" i="1"/>
  <c r="B366" i="1"/>
  <c r="C14" i="1"/>
  <c r="C22" i="1"/>
  <c r="C30" i="1"/>
  <c r="C38" i="1"/>
  <c r="C46" i="1"/>
  <c r="C54" i="1"/>
  <c r="C62" i="1"/>
  <c r="C70" i="1"/>
  <c r="C78" i="1"/>
  <c r="C86" i="1"/>
  <c r="C94" i="1"/>
  <c r="B137" i="1"/>
  <c r="B141" i="1"/>
  <c r="B145" i="1"/>
  <c r="B149" i="1"/>
  <c r="B153" i="1"/>
  <c r="B157" i="1"/>
  <c r="B161" i="1"/>
  <c r="B165" i="1"/>
  <c r="B169" i="1"/>
  <c r="B173" i="1"/>
  <c r="B177" i="1"/>
  <c r="B181" i="1"/>
  <c r="B185" i="1"/>
  <c r="B189" i="1"/>
  <c r="B193" i="1"/>
  <c r="B197" i="1"/>
  <c r="B201" i="1"/>
  <c r="B205" i="1"/>
  <c r="B209" i="1"/>
  <c r="B213" i="1"/>
  <c r="B217" i="1"/>
  <c r="B221" i="1"/>
  <c r="B225" i="1"/>
  <c r="B229" i="1"/>
  <c r="B233" i="1"/>
  <c r="B237" i="1"/>
  <c r="B241" i="1"/>
  <c r="B245" i="1"/>
  <c r="B249" i="1"/>
  <c r="B253" i="1"/>
  <c r="B257" i="1"/>
  <c r="B261" i="1"/>
  <c r="B265" i="1"/>
  <c r="B269" i="1"/>
  <c r="B273" i="1"/>
  <c r="B277" i="1"/>
  <c r="B281" i="1"/>
  <c r="B285" i="1"/>
  <c r="B289" i="1"/>
  <c r="B293" i="1"/>
  <c r="B297" i="1"/>
  <c r="B301" i="1"/>
  <c r="B305" i="1"/>
  <c r="B309" i="1"/>
  <c r="B314" i="1"/>
  <c r="B320" i="1"/>
  <c r="B325" i="1"/>
  <c r="B330" i="1"/>
  <c r="B337" i="1"/>
  <c r="B345" i="1"/>
  <c r="B353" i="1"/>
  <c r="B361" i="1"/>
  <c r="B369" i="1"/>
  <c r="C17" i="1"/>
  <c r="C25" i="1"/>
  <c r="C33" i="1"/>
  <c r="C41" i="1"/>
  <c r="C49" i="1"/>
  <c r="C57" i="1"/>
  <c r="C65" i="1"/>
  <c r="C73" i="1"/>
  <c r="C81" i="1"/>
  <c r="C89" i="1"/>
  <c r="C97" i="1"/>
  <c r="B74" i="1"/>
  <c r="B78" i="1"/>
  <c r="B82" i="1"/>
  <c r="B86" i="1"/>
  <c r="B90" i="1"/>
  <c r="B94" i="1"/>
  <c r="B98" i="1"/>
  <c r="B102" i="1"/>
  <c r="B106" i="1"/>
  <c r="B110" i="1"/>
  <c r="B114" i="1"/>
  <c r="B118" i="1"/>
  <c r="B122" i="1"/>
  <c r="B126" i="1"/>
  <c r="B130" i="1"/>
  <c r="B134" i="1"/>
  <c r="B138" i="1"/>
  <c r="B142" i="1"/>
  <c r="B146" i="1"/>
  <c r="B150" i="1"/>
  <c r="B154" i="1"/>
  <c r="B158" i="1"/>
  <c r="B162" i="1"/>
  <c r="B166" i="1"/>
  <c r="B170" i="1"/>
  <c r="B174" i="1"/>
  <c r="B178" i="1"/>
  <c r="B182" i="1"/>
  <c r="B186" i="1"/>
  <c r="B190" i="1"/>
  <c r="B194" i="1"/>
  <c r="B198" i="1"/>
  <c r="B202" i="1"/>
  <c r="B206" i="1"/>
  <c r="B210" i="1"/>
  <c r="B214" i="1"/>
  <c r="B218" i="1"/>
  <c r="B222" i="1"/>
  <c r="B226" i="1"/>
  <c r="B230" i="1"/>
  <c r="B234" i="1"/>
  <c r="B238" i="1"/>
  <c r="B242" i="1"/>
  <c r="B246" i="1"/>
  <c r="B250" i="1"/>
  <c r="B254" i="1"/>
  <c r="B258" i="1"/>
  <c r="B262" i="1"/>
  <c r="B266" i="1"/>
  <c r="B270" i="1"/>
  <c r="B274" i="1"/>
  <c r="B278" i="1"/>
  <c r="B282" i="1"/>
  <c r="B286" i="1"/>
  <c r="B290" i="1"/>
  <c r="B294" i="1"/>
  <c r="B298" i="1"/>
  <c r="B302" i="1"/>
  <c r="B306" i="1"/>
  <c r="B310" i="1"/>
  <c r="B316" i="1"/>
  <c r="B321" i="1"/>
  <c r="B326" i="1"/>
  <c r="B332" i="1"/>
  <c r="B338" i="1"/>
  <c r="B346" i="1"/>
  <c r="B354" i="1"/>
  <c r="B362" i="1"/>
  <c r="C10" i="1"/>
  <c r="C18" i="1"/>
  <c r="C26" i="1"/>
  <c r="C34" i="1"/>
  <c r="C42" i="1"/>
  <c r="C50" i="1"/>
  <c r="C58" i="1"/>
  <c r="C66" i="1"/>
  <c r="C74" i="1"/>
  <c r="C82" i="1"/>
  <c r="C90" i="1"/>
  <c r="C98" i="1"/>
</calcChain>
</file>

<file path=xl/sharedStrings.xml><?xml version="1.0" encoding="utf-8"?>
<sst xmlns="http://schemas.openxmlformats.org/spreadsheetml/2006/main" count="18" uniqueCount="18">
  <si>
    <t>Calculateur de prêt simple</t>
  </si>
  <si>
    <t>Valeurs relatives au prêt</t>
  </si>
  <si>
    <t>Montant du prêt</t>
  </si>
  <si>
    <t>Taux d’intérêt annuel</t>
  </si>
  <si>
    <t>Durée du prêt en années</t>
  </si>
  <si>
    <t>Date de début du prêt</t>
  </si>
  <si>
    <t>N° échéance</t>
  </si>
  <si>
    <t>Date d’échéance</t>
  </si>
  <si>
    <t>Solde de départ</t>
  </si>
  <si>
    <t>Montant de l’échéance</t>
  </si>
  <si>
    <t>Récapitulatif du prêt</t>
  </si>
  <si>
    <t>Mensualité</t>
  </si>
  <si>
    <t>Nombre de paiements</t>
  </si>
  <si>
    <t>Total des intérêts</t>
  </si>
  <si>
    <t>Coût total du prêt</t>
  </si>
  <si>
    <t>Capital</t>
  </si>
  <si>
    <t>Intérêts</t>
  </si>
  <si>
    <t>Solde final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</si>
</sst>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3">
    <numFmt numFmtId="42" formatCode="_-* #,##0\ &quot;€&quot;_-;\-* #,##0\ &quot;€&quot;_-;_-* &quot;-&quot;\ &quot;€&quot;_-;_-@_-"/>
    <numFmt numFmtId="164" formatCode="_(* #,##0_);_(* \(#,##0\);_(* &quot;-&quot;_);_(@_)"/>
    <numFmt numFmtId="165" formatCode="#,##0.00\ &quot;€&quot;"/>
  </numFmts>
  <fonts count="26">
    <font>
      <sz val="11"/>
      <color theme="1" tint="0.24994659260841701"/>
      <name val="Lucida Sans"/>
      <family val="2"/>
      <scheme val="minor"/>
    </font>
    <font>
      <sz val="11"/>
      <color theme="1"/>
      <name val="Lucida Sans"/>
      <family val="2"/>
      <scheme val="minor"/>
    </font>
    <font>
      <sz val="10"/>
      <name val="Tahoma"/>
      <family val="2"/>
    </font>
    <font>
      <b/>
      <sz val="16"/>
      <color theme="1" tint="0.24994659260841701"/>
      <name val="Rockwell"/>
      <family val="2"/>
      <scheme val="major"/>
    </font>
    <font>
      <b/>
      <sz val="11"/>
      <color theme="3"/>
      <name val="Rockwell"/>
      <family val="2"/>
      <scheme val="major"/>
    </font>
    <font>
      <b/>
      <sz val="11"/>
      <color theme="1" tint="0.24994659260841701"/>
      <name val="Rockwell"/>
      <family val="2"/>
      <scheme val="major"/>
    </font>
    <font>
      <i/>
      <sz val="11"/>
      <color theme="1" tint="0.34998626667073579"/>
      <name val="Lucida Sans"/>
      <family val="2"/>
      <scheme val="minor"/>
    </font>
    <font>
      <sz val="11"/>
      <color theme="1" tint="0.24994659260841701"/>
      <name val="Lucida Sans"/>
      <family val="2"/>
      <scheme val="minor"/>
    </font>
    <font>
      <sz val="11"/>
      <name val="Arial"/>
      <family val="2"/>
    </font>
    <font>
      <b/>
      <sz val="16"/>
      <color theme="5" tint="-0.499984740745262"/>
      <name val="Rockwell"/>
      <family val="2"/>
      <scheme val="major"/>
    </font>
    <font>
      <b/>
      <sz val="11"/>
      <color theme="0"/>
      <name val="Rockwell"/>
      <family val="2"/>
      <scheme val="major"/>
    </font>
    <font>
      <sz val="10"/>
      <name val="Lucida Sans"/>
      <family val="2"/>
      <charset val="238"/>
      <scheme val="minor"/>
    </font>
    <font>
      <sz val="26"/>
      <color theme="5" tint="-0.499984740745262"/>
      <name val="Rockwell"/>
      <family val="1"/>
      <scheme val="major"/>
    </font>
    <font>
      <sz val="10"/>
      <color theme="1" tint="0.24994659260841701"/>
      <name val="Rockwell"/>
      <family val="1"/>
      <scheme val="major"/>
    </font>
    <font>
      <sz val="9"/>
      <name val="Lucida Sans"/>
      <family val="2"/>
      <scheme val="minor"/>
    </font>
    <font>
      <sz val="10"/>
      <name val="Lucida Sans"/>
      <family val="2"/>
      <scheme val="minor"/>
    </font>
    <font>
      <sz val="11"/>
      <color rgb="FF006100"/>
      <name val="Lucida Sans"/>
      <family val="2"/>
      <scheme val="minor"/>
    </font>
    <font>
      <sz val="11"/>
      <color rgb="FF9C0006"/>
      <name val="Lucida Sans"/>
      <family val="2"/>
      <scheme val="minor"/>
    </font>
    <font>
      <sz val="11"/>
      <color rgb="FF9C5700"/>
      <name val="Lucida Sans"/>
      <family val="2"/>
      <scheme val="minor"/>
    </font>
    <font>
      <b/>
      <sz val="11"/>
      <color rgb="FF3F3F3F"/>
      <name val="Lucida Sans"/>
      <family val="2"/>
      <scheme val="minor"/>
    </font>
    <font>
      <b/>
      <sz val="11"/>
      <color rgb="FFFA7D00"/>
      <name val="Lucida Sans"/>
      <family val="2"/>
      <scheme val="minor"/>
    </font>
    <font>
      <sz val="11"/>
      <color rgb="FFFA7D00"/>
      <name val="Lucida Sans"/>
      <family val="2"/>
      <scheme val="minor"/>
    </font>
    <font>
      <b/>
      <sz val="11"/>
      <color theme="0"/>
      <name val="Lucida Sans"/>
      <family val="2"/>
      <scheme val="minor"/>
    </font>
    <font>
      <sz val="11"/>
      <color rgb="FFFF0000"/>
      <name val="Lucida Sans"/>
      <family val="2"/>
      <scheme val="minor"/>
    </font>
    <font>
      <b/>
      <sz val="11"/>
      <color theme="1"/>
      <name val="Lucida Sans"/>
      <family val="2"/>
      <scheme val="minor"/>
    </font>
    <font>
      <sz val="11"/>
      <color theme="0"/>
      <name val="Lucida Sans"/>
      <family val="2"/>
      <scheme val="minor"/>
    </font>
  </fonts>
  <fills count="37">
    <fill>
      <patternFill patternType="none"/>
    </fill>
    <fill>
      <patternFill patternType="gray125"/>
    </fill>
    <fill>
      <patternFill patternType="solid">
        <fgColor theme="0" tint="-0.14996795556505021"/>
        <bgColor indexed="64"/>
      </patternFill>
    </fill>
    <fill>
      <patternFill patternType="solid">
        <fgColor theme="4"/>
        <bgColor indexed="64"/>
      </patternFill>
    </fill>
    <fill>
      <patternFill patternType="solid">
        <fgColor theme="6" tint="-0.499984740745262"/>
        <bgColor indexed="64"/>
      </patternFill>
    </fill>
    <fill>
      <patternFill patternType="solid">
        <fgColor theme="7"/>
        <bgColor indexed="64"/>
      </patternFill>
    </fill>
    <fill>
      <patternFill patternType="solid">
        <fgColor theme="7" tint="0.39997558519241921"/>
        <bgColor indexed="6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s>
  <borders count="14">
    <border>
      <left/>
      <right/>
      <top/>
      <bottom/>
      <diagonal/>
    </border>
    <border>
      <left/>
      <right/>
      <top/>
      <bottom style="medium">
        <color theme="4" tint="-0.499984740745262"/>
      </bottom>
      <diagonal/>
    </border>
    <border>
      <left/>
      <right/>
      <top style="thin">
        <color theme="1" tint="0.499984740745262"/>
      </top>
      <bottom style="thin">
        <color theme="1" tint="0.499984740745262"/>
      </bottom>
      <diagonal/>
    </border>
    <border>
      <left/>
      <right/>
      <top/>
      <bottom style="thick">
        <color theme="4" tint="-0.499984740745262"/>
      </bottom>
      <diagonal/>
    </border>
    <border>
      <left/>
      <right/>
      <top style="thin">
        <color theme="4" tint="-0.499984740745262"/>
      </top>
      <bottom style="thin">
        <color theme="4" tint="-0.499984740745262"/>
      </bottom>
      <diagonal/>
    </border>
    <border>
      <left/>
      <right/>
      <top/>
      <bottom style="thick">
        <color theme="0"/>
      </bottom>
      <diagonal/>
    </border>
    <border>
      <left/>
      <right/>
      <top style="thick">
        <color theme="0"/>
      </top>
      <bottom/>
      <diagonal/>
    </border>
    <border>
      <left/>
      <right/>
      <top style="thin">
        <color theme="1" tint="0.499984740745262"/>
      </top>
      <bottom/>
      <diagonal/>
    </border>
    <border>
      <left style="thin">
        <color rgb="FF3F3F3F"/>
      </left>
      <right style="thin">
        <color rgb="FF3F3F3F"/>
      </right>
      <top style="thin">
        <color rgb="FF3F3F3F"/>
      </top>
      <bottom style="thin">
        <color rgb="FF3F3F3F"/>
      </bottom>
      <diagonal/>
    </border>
    <border>
      <left style="thin">
        <color rgb="FF7F7F7F"/>
      </left>
      <right style="thin">
        <color rgb="FF7F7F7F"/>
      </right>
      <top style="thin">
        <color rgb="FF7F7F7F"/>
      </top>
      <bottom style="thin">
        <color rgb="FF7F7F7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s>
  <cellStyleXfs count="48">
    <xf numFmtId="0" fontId="0" fillId="0" borderId="0">
      <alignment vertical="center"/>
    </xf>
    <xf numFmtId="165" fontId="8" fillId="0" borderId="0" applyFont="0" applyFill="0" applyBorder="0" applyProtection="0">
      <alignment horizontal="right"/>
    </xf>
    <xf numFmtId="0" fontId="5" fillId="0" borderId="1" applyNumberFormat="0" applyFill="0" applyProtection="0"/>
    <xf numFmtId="0" fontId="5" fillId="0" borderId="1" applyNumberFormat="0" applyFill="0" applyProtection="0">
      <alignment vertical="center"/>
    </xf>
    <xf numFmtId="0" fontId="4" fillId="0" borderId="4" applyNumberFormat="0" applyFill="0" applyProtection="0">
      <alignment vertical="center"/>
    </xf>
    <xf numFmtId="0" fontId="7" fillId="2" borderId="2" applyNumberFormat="0" applyProtection="0"/>
    <xf numFmtId="0" fontId="6" fillId="0" borderId="2" applyNumberFormat="0" applyProtection="0">
      <alignment vertical="center"/>
    </xf>
    <xf numFmtId="0" fontId="4" fillId="0" borderId="0" applyNumberFormat="0" applyFill="0" applyBorder="0" applyAlignment="0" applyProtection="0"/>
    <xf numFmtId="0" fontId="3" fillId="0" borderId="3" applyNumberFormat="0" applyFill="0" applyProtection="0">
      <alignment vertical="center"/>
    </xf>
    <xf numFmtId="14" fontId="7" fillId="0" borderId="0" applyFont="0" applyFill="0" applyBorder="0" applyAlignment="0">
      <alignment vertical="center"/>
    </xf>
    <xf numFmtId="3" fontId="7" fillId="0" borderId="0" applyFont="0" applyFill="0" applyBorder="0" applyAlignment="0" applyProtection="0"/>
    <xf numFmtId="10" fontId="7" fillId="0" borderId="0" applyFont="0" applyFill="0" applyBorder="0" applyAlignment="0" applyProtection="0"/>
    <xf numFmtId="164" fontId="7" fillId="0" borderId="0" applyFont="0" applyFill="0" applyBorder="0" applyAlignment="0" applyProtection="0"/>
    <xf numFmtId="42" fontId="7" fillId="0" borderId="0" applyFont="0" applyFill="0" applyBorder="0" applyAlignment="0" applyProtection="0"/>
    <xf numFmtId="0" fontId="16" fillId="7" borderId="0" applyNumberFormat="0" applyBorder="0" applyAlignment="0" applyProtection="0"/>
    <xf numFmtId="0" fontId="17" fillId="8" borderId="0" applyNumberFormat="0" applyBorder="0" applyAlignment="0" applyProtection="0"/>
    <xf numFmtId="0" fontId="18" fillId="9" borderId="0" applyNumberFormat="0" applyBorder="0" applyAlignment="0" applyProtection="0"/>
    <xf numFmtId="0" fontId="19" fillId="10" borderId="8" applyNumberFormat="0" applyAlignment="0" applyProtection="0"/>
    <xf numFmtId="0" fontId="20" fillId="10" borderId="9" applyNumberFormat="0" applyAlignment="0" applyProtection="0"/>
    <xf numFmtId="0" fontId="21" fillId="0" borderId="10" applyNumberFormat="0" applyFill="0" applyAlignment="0" applyProtection="0"/>
    <xf numFmtId="0" fontId="22" fillId="11" borderId="11" applyNumberFormat="0" applyAlignment="0" applyProtection="0"/>
    <xf numFmtId="0" fontId="23" fillId="0" borderId="0" applyNumberFormat="0" applyFill="0" applyBorder="0" applyAlignment="0" applyProtection="0"/>
    <xf numFmtId="0" fontId="7" fillId="12" borderId="12" applyNumberFormat="0" applyFont="0" applyAlignment="0" applyProtection="0"/>
    <xf numFmtId="0" fontId="24" fillId="0" borderId="13" applyNumberFormat="0" applyFill="0" applyAlignment="0" applyProtection="0"/>
    <xf numFmtId="0" fontId="25"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 fillId="16" borderId="0" applyNumberFormat="0" applyBorder="0" applyAlignment="0" applyProtection="0"/>
    <xf numFmtId="0" fontId="25"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 fillId="20" borderId="0" applyNumberFormat="0" applyBorder="0" applyAlignment="0" applyProtection="0"/>
    <xf numFmtId="0" fontId="25"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 fillId="24" borderId="0" applyNumberFormat="0" applyBorder="0" applyAlignment="0" applyProtection="0"/>
    <xf numFmtId="0" fontId="25"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 fillId="28" borderId="0" applyNumberFormat="0" applyBorder="0" applyAlignment="0" applyProtection="0"/>
    <xf numFmtId="0" fontId="25"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 fillId="32" borderId="0" applyNumberFormat="0" applyBorder="0" applyAlignment="0" applyProtection="0"/>
    <xf numFmtId="0" fontId="25" fillId="33" borderId="0" applyNumberFormat="0" applyBorder="0" applyAlignment="0" applyProtection="0"/>
    <xf numFmtId="0" fontId="1" fillId="34" borderId="0" applyNumberFormat="0" applyBorder="0" applyAlignment="0" applyProtection="0"/>
    <xf numFmtId="0" fontId="1" fillId="35" borderId="0" applyNumberFormat="0" applyBorder="0" applyAlignment="0" applyProtection="0"/>
    <xf numFmtId="0" fontId="1" fillId="36" borderId="0" applyNumberFormat="0" applyBorder="0" applyAlignment="0" applyProtection="0"/>
  </cellStyleXfs>
  <cellXfs count="19">
    <xf numFmtId="0" fontId="0" fillId="0" borderId="0" xfId="0">
      <alignment vertical="center"/>
    </xf>
    <xf numFmtId="0" fontId="2" fillId="0" borderId="0" xfId="0" applyFont="1" applyAlignment="1">
      <alignment horizontal="center"/>
    </xf>
    <xf numFmtId="0" fontId="9" fillId="0" borderId="0" xfId="8" applyFont="1" applyBorder="1">
      <alignment vertical="center"/>
    </xf>
    <xf numFmtId="165" fontId="11" fillId="5" borderId="6" xfId="1" applyFont="1" applyFill="1" applyBorder="1" applyAlignment="1">
      <alignment horizontal="left" vertical="center" indent="1"/>
    </xf>
    <xf numFmtId="10" fontId="11" fillId="5" borderId="0" xfId="11" applyFont="1" applyFill="1" applyAlignment="1">
      <alignment horizontal="left" vertical="center" indent="1"/>
    </xf>
    <xf numFmtId="3" fontId="11" fillId="5" borderId="0" xfId="10" applyFont="1" applyFill="1" applyAlignment="1">
      <alignment horizontal="left" vertical="center" indent="1"/>
    </xf>
    <xf numFmtId="14" fontId="11" fillId="5" borderId="0" xfId="9" applyFont="1" applyFill="1" applyAlignment="1">
      <alignment horizontal="left" vertical="center" indent="1"/>
    </xf>
    <xf numFmtId="0" fontId="13" fillId="0" borderId="0" xfId="0" applyFont="1" applyAlignment="1">
      <alignment horizontal="left" vertical="center" wrapText="1"/>
    </xf>
    <xf numFmtId="0" fontId="13" fillId="0" borderId="0" xfId="0" applyFont="1" applyAlignment="1">
      <alignment horizontal="right" vertical="center" wrapText="1"/>
    </xf>
    <xf numFmtId="14" fontId="14" fillId="0" borderId="0" xfId="9" applyFont="1" applyAlignment="1">
      <alignment horizontal="left" vertical="center"/>
    </xf>
    <xf numFmtId="165" fontId="14" fillId="0" borderId="0" xfId="1" applyFont="1" applyAlignment="1">
      <alignment horizontal="right" vertical="center"/>
    </xf>
    <xf numFmtId="165" fontId="15" fillId="5" borderId="7" xfId="1" applyFont="1" applyFill="1" applyBorder="1" applyAlignment="1">
      <alignment horizontal="left" vertical="center" indent="1"/>
    </xf>
    <xf numFmtId="3" fontId="15" fillId="5" borderId="0" xfId="10" applyFont="1" applyFill="1" applyAlignment="1">
      <alignment horizontal="left" vertical="center" indent="1"/>
    </xf>
    <xf numFmtId="165" fontId="15" fillId="5" borderId="0" xfId="1" applyFont="1" applyFill="1" applyAlignment="1">
      <alignment horizontal="left" vertical="center" indent="1"/>
    </xf>
    <xf numFmtId="3" fontId="14" fillId="0" borderId="0" xfId="10" applyFont="1" applyAlignment="1">
      <alignment horizontal="left" vertical="center"/>
    </xf>
    <xf numFmtId="0" fontId="10" fillId="4" borderId="5" xfId="2" applyFont="1" applyFill="1" applyBorder="1" applyAlignment="1">
      <alignment horizontal="center" vertical="center"/>
    </xf>
    <xf numFmtId="0" fontId="12" fillId="3" borderId="0" xfId="8" applyFont="1" applyFill="1" applyBorder="1" applyAlignment="1">
      <alignment horizontal="center" vertical="center"/>
    </xf>
    <xf numFmtId="0" fontId="11" fillId="6" borderId="6" xfId="6" applyFont="1" applyFill="1" applyBorder="1" applyAlignment="1">
      <alignment horizontal="right" vertical="center" indent="1"/>
    </xf>
    <xf numFmtId="0" fontId="11" fillId="6" borderId="0" xfId="6" applyFont="1" applyFill="1" applyBorder="1" applyAlignment="1">
      <alignment horizontal="right" vertical="center" indent="1"/>
    </xf>
  </cellXfs>
  <cellStyles count="48">
    <cellStyle name="20 % - Accent1" xfId="25" builtinId="30" customBuiltin="1"/>
    <cellStyle name="20 % - Accent2" xfId="29" builtinId="34" customBuiltin="1"/>
    <cellStyle name="20 % - Accent3" xfId="33" builtinId="38" customBuiltin="1"/>
    <cellStyle name="20 % - Accent4" xfId="37" builtinId="42" customBuiltin="1"/>
    <cellStyle name="20 % - Accent5" xfId="41" builtinId="46" customBuiltin="1"/>
    <cellStyle name="20 % - Accent6" xfId="45" builtinId="50" customBuiltin="1"/>
    <cellStyle name="40 % - Accent1" xfId="26" builtinId="31" customBuiltin="1"/>
    <cellStyle name="40 % - Accent2" xfId="30" builtinId="35" customBuiltin="1"/>
    <cellStyle name="40 % - Accent3" xfId="34" builtinId="39" customBuiltin="1"/>
    <cellStyle name="40 % - Accent4" xfId="38" builtinId="43" customBuiltin="1"/>
    <cellStyle name="40 % - Accent5" xfId="42" builtinId="47" customBuiltin="1"/>
    <cellStyle name="40 % - Accent6" xfId="46" builtinId="51" customBuiltin="1"/>
    <cellStyle name="60 % - Accent1" xfId="27" builtinId="32" customBuiltin="1"/>
    <cellStyle name="60 % - Accent2" xfId="31" builtinId="36" customBuiltin="1"/>
    <cellStyle name="60 % - Accent3" xfId="35" builtinId="40" customBuiltin="1"/>
    <cellStyle name="60 % - Accent4" xfId="39" builtinId="44" customBuiltin="1"/>
    <cellStyle name="60 % - Accent5" xfId="43" builtinId="48" customBuiltin="1"/>
    <cellStyle name="60 % - Accent6" xfId="47" builtinId="52" customBuiltin="1"/>
    <cellStyle name="Accent1" xfId="24" builtinId="29" customBuiltin="1"/>
    <cellStyle name="Accent2" xfId="28" builtinId="33" customBuiltin="1"/>
    <cellStyle name="Accent3" xfId="32" builtinId="37" customBuiltin="1"/>
    <cellStyle name="Accent4" xfId="36" builtinId="41" customBuiltin="1"/>
    <cellStyle name="Accent5" xfId="40" builtinId="45" customBuiltin="1"/>
    <cellStyle name="Accent6" xfId="44" builtinId="49" customBuiltin="1"/>
    <cellStyle name="Avertissement" xfId="21" builtinId="11" customBuiltin="1"/>
    <cellStyle name="Calcul" xfId="18" builtinId="22" customBuiltin="1"/>
    <cellStyle name="Cellule liée" xfId="19" builtinId="24" customBuiltin="1"/>
    <cellStyle name="Date" xfId="9" xr:uid="{00000000-0005-0000-0000-000002000000}"/>
    <cellStyle name="Entrée" xfId="5" builtinId="20" customBuiltin="1"/>
    <cellStyle name="Insatisfaisant" xfId="15" builtinId="27" customBuiltin="1"/>
    <cellStyle name="Milliers" xfId="10" builtinId="3" customBuiltin="1"/>
    <cellStyle name="Milliers [0]" xfId="12" builtinId="6" customBuiltin="1"/>
    <cellStyle name="Monétaire" xfId="1" builtinId="4" customBuiltin="1"/>
    <cellStyle name="Monétaire [0]" xfId="13" builtinId="7" customBuiltin="1"/>
    <cellStyle name="Neutre" xfId="16" builtinId="28" customBuiltin="1"/>
    <cellStyle name="Normal" xfId="0" builtinId="0" customBuiltin="1"/>
    <cellStyle name="Note" xfId="22" builtinId="10" customBuiltin="1"/>
    <cellStyle name="Pourcentage" xfId="11" builtinId="5" customBuiltin="1"/>
    <cellStyle name="Satisfaisant" xfId="14" builtinId="26" customBuiltin="1"/>
    <cellStyle name="Sortie" xfId="17" builtinId="21" customBuiltin="1"/>
    <cellStyle name="Texte explicatif" xfId="6" builtinId="53" customBuiltin="1"/>
    <cellStyle name="Titre" xfId="8" builtinId="15" customBuiltin="1"/>
    <cellStyle name="Titre 1" xfId="2" builtinId="16" customBuiltin="1"/>
    <cellStyle name="Titre 2" xfId="3" builtinId="17" customBuiltin="1"/>
    <cellStyle name="Titre 3" xfId="4" builtinId="18" customBuiltin="1"/>
    <cellStyle name="Titre 4" xfId="7" builtinId="19" customBuiltin="1"/>
    <cellStyle name="Total" xfId="23" builtinId="25" customBuiltin="1"/>
    <cellStyle name="Vérification" xfId="20" builtinId="23" customBuiltin="1"/>
  </cellStyles>
  <dxfs count="30">
    <dxf>
      <border>
        <left/>
        <right style="thin">
          <color indexed="20"/>
        </right>
        <top/>
        <bottom style="thin">
          <color indexed="20"/>
        </bottom>
      </border>
    </dxf>
    <dxf>
      <border>
        <left/>
        <right/>
        <top/>
        <bottom/>
      </border>
    </dxf>
    <dxf>
      <border>
        <left/>
        <right/>
        <top/>
        <bottom style="thin">
          <color indexed="20"/>
        </bottom>
      </border>
    </dxf>
    <dxf>
      <border>
        <left/>
        <right/>
        <top/>
        <bottom/>
      </border>
    </dxf>
    <dxf>
      <font>
        <color theme="0"/>
      </font>
      <fill>
        <patternFill>
          <bgColor theme="0"/>
        </patternFill>
      </fill>
      <border>
        <left/>
        <right/>
        <top/>
        <bottom/>
        <vertical/>
        <horizontal/>
      </border>
    </dxf>
    <dxf>
      <border>
        <left style="thin">
          <color indexed="20"/>
        </left>
        <right/>
        <top/>
        <bottom style="thin">
          <color indexed="20"/>
        </bottom>
      </border>
    </dxf>
    <dxf>
      <border>
        <left/>
        <right/>
        <top/>
        <bottom/>
      </border>
    </dxf>
    <dxf>
      <font>
        <b val="0"/>
        <i val="0"/>
        <strike val="0"/>
        <condense val="0"/>
        <extend val="0"/>
        <outline val="0"/>
        <shadow val="0"/>
        <u val="none"/>
        <vertAlign val="baseline"/>
        <sz val="9"/>
        <color auto="1"/>
        <name val="Lucida Sans"/>
        <family val="2"/>
        <scheme val="minor"/>
      </font>
      <numFmt numFmtId="0" formatCode="General"/>
      <fill>
        <patternFill patternType="none">
          <fgColor indexed="64"/>
          <bgColor indexed="65"/>
        </patternFill>
      </fill>
      <alignment horizontal="right" vertical="center" textRotation="0" wrapText="0" indent="0" justifyLastLine="0" shrinkToFit="0" readingOrder="0"/>
    </dxf>
    <dxf>
      <font>
        <b val="0"/>
        <i val="0"/>
        <strike val="0"/>
        <condense val="0"/>
        <extend val="0"/>
        <outline val="0"/>
        <shadow val="0"/>
        <u val="none"/>
        <vertAlign val="baseline"/>
        <sz val="9"/>
        <color auto="1"/>
        <name val="Lucida Sans"/>
        <family val="2"/>
        <scheme val="minor"/>
      </font>
      <fill>
        <patternFill patternType="none">
          <fgColor indexed="64"/>
          <bgColor indexed="65"/>
        </patternFill>
      </fill>
      <alignment horizontal="right" vertical="center" textRotation="0" wrapText="0" indent="0" justifyLastLine="0" shrinkToFit="0" readingOrder="0"/>
    </dxf>
    <dxf>
      <font>
        <b val="0"/>
        <i val="0"/>
        <strike val="0"/>
        <condense val="0"/>
        <extend val="0"/>
        <outline val="0"/>
        <shadow val="0"/>
        <u val="none"/>
        <vertAlign val="baseline"/>
        <sz val="9"/>
        <color auto="1"/>
        <name val="Lucida Sans"/>
        <family val="2"/>
        <scheme val="minor"/>
      </font>
      <numFmt numFmtId="0" formatCode="General"/>
      <fill>
        <patternFill patternType="none">
          <fgColor indexed="64"/>
          <bgColor indexed="65"/>
        </patternFill>
      </fill>
      <alignment horizontal="right" vertical="center" textRotation="0" wrapText="0" indent="0" justifyLastLine="0" shrinkToFit="0" readingOrder="0"/>
    </dxf>
    <dxf>
      <font>
        <b val="0"/>
        <i val="0"/>
        <strike val="0"/>
        <condense val="0"/>
        <extend val="0"/>
        <outline val="0"/>
        <shadow val="0"/>
        <u val="none"/>
        <vertAlign val="baseline"/>
        <sz val="9"/>
        <color auto="1"/>
        <name val="Lucida Sans"/>
        <family val="2"/>
        <scheme val="minor"/>
      </font>
      <fill>
        <patternFill patternType="none">
          <fgColor indexed="64"/>
          <bgColor indexed="65"/>
        </patternFill>
      </fill>
      <alignment horizontal="right" vertical="center" textRotation="0" wrapText="0" indent="0" justifyLastLine="0" shrinkToFit="0" readingOrder="0"/>
    </dxf>
    <dxf>
      <font>
        <b val="0"/>
        <i val="0"/>
        <strike val="0"/>
        <condense val="0"/>
        <extend val="0"/>
        <outline val="0"/>
        <shadow val="0"/>
        <u val="none"/>
        <vertAlign val="baseline"/>
        <sz val="9"/>
        <color auto="1"/>
        <name val="Lucida Sans"/>
        <family val="2"/>
        <scheme val="minor"/>
      </font>
      <numFmt numFmtId="0" formatCode="General"/>
      <fill>
        <patternFill patternType="none">
          <fgColor indexed="64"/>
          <bgColor indexed="65"/>
        </patternFill>
      </fill>
      <alignment horizontal="right" vertical="center" textRotation="0" wrapText="0" indent="0" justifyLastLine="0" shrinkToFit="0" readingOrder="0"/>
    </dxf>
    <dxf>
      <font>
        <b val="0"/>
        <i val="0"/>
        <strike val="0"/>
        <condense val="0"/>
        <extend val="0"/>
        <outline val="0"/>
        <shadow val="0"/>
        <u val="none"/>
        <vertAlign val="baseline"/>
        <sz val="9"/>
        <color auto="1"/>
        <name val="Lucida Sans"/>
        <family val="2"/>
        <scheme val="minor"/>
      </font>
      <fill>
        <patternFill patternType="none">
          <fgColor indexed="64"/>
          <bgColor indexed="65"/>
        </patternFill>
      </fill>
      <alignment horizontal="right" vertical="center" textRotation="0" wrapText="0" indent="0" justifyLastLine="0" shrinkToFit="0" readingOrder="0"/>
    </dxf>
    <dxf>
      <font>
        <b val="0"/>
        <i val="0"/>
        <strike val="0"/>
        <condense val="0"/>
        <extend val="0"/>
        <outline val="0"/>
        <shadow val="0"/>
        <u val="none"/>
        <vertAlign val="baseline"/>
        <sz val="9"/>
        <color auto="1"/>
        <name val="Lucida Sans"/>
        <family val="2"/>
        <scheme val="minor"/>
      </font>
      <numFmt numFmtId="0" formatCode="General"/>
      <fill>
        <patternFill patternType="none">
          <fgColor indexed="64"/>
          <bgColor indexed="65"/>
        </patternFill>
      </fill>
      <alignment horizontal="right" vertical="center" textRotation="0" wrapText="0" indent="0" justifyLastLine="0" shrinkToFit="0" readingOrder="0"/>
    </dxf>
    <dxf>
      <font>
        <b val="0"/>
        <i val="0"/>
        <strike val="0"/>
        <condense val="0"/>
        <extend val="0"/>
        <outline val="0"/>
        <shadow val="0"/>
        <u val="none"/>
        <vertAlign val="baseline"/>
        <sz val="9"/>
        <color auto="1"/>
        <name val="Lucida Sans"/>
        <family val="2"/>
        <scheme val="minor"/>
      </font>
      <fill>
        <patternFill patternType="none">
          <fgColor indexed="64"/>
          <bgColor indexed="65"/>
        </patternFill>
      </fill>
      <alignment horizontal="right" vertical="center" textRotation="0" wrapText="0" indent="0" justifyLastLine="0" shrinkToFit="0" readingOrder="0"/>
    </dxf>
    <dxf>
      <font>
        <b val="0"/>
        <i val="0"/>
        <strike val="0"/>
        <condense val="0"/>
        <extend val="0"/>
        <outline val="0"/>
        <shadow val="0"/>
        <u val="none"/>
        <vertAlign val="baseline"/>
        <sz val="9"/>
        <color auto="1"/>
        <name val="Lucida Sans"/>
        <family val="2"/>
        <scheme val="minor"/>
      </font>
      <numFmt numFmtId="0" formatCode="General"/>
      <fill>
        <patternFill patternType="none">
          <fgColor indexed="64"/>
          <bgColor indexed="65"/>
        </patternFill>
      </fill>
      <alignment horizontal="right" vertical="center" textRotation="0" wrapText="0" indent="0" justifyLastLine="0" shrinkToFit="0" readingOrder="0"/>
    </dxf>
    <dxf>
      <font>
        <b val="0"/>
        <i val="0"/>
        <strike val="0"/>
        <condense val="0"/>
        <extend val="0"/>
        <outline val="0"/>
        <shadow val="0"/>
        <u val="none"/>
        <vertAlign val="baseline"/>
        <sz val="9"/>
        <color auto="1"/>
        <name val="Lucida Sans"/>
        <family val="2"/>
        <scheme val="minor"/>
      </font>
      <fill>
        <patternFill patternType="none">
          <fgColor indexed="64"/>
          <bgColor indexed="65"/>
        </patternFill>
      </fill>
      <alignment horizontal="right" vertical="center" textRotation="0" wrapText="0" indent="0" justifyLastLine="0" shrinkToFit="0" readingOrder="0"/>
    </dxf>
    <dxf>
      <font>
        <b val="0"/>
        <i val="0"/>
        <strike val="0"/>
        <condense val="0"/>
        <extend val="0"/>
        <outline val="0"/>
        <shadow val="0"/>
        <u val="none"/>
        <vertAlign val="baseline"/>
        <sz val="9"/>
        <color auto="1"/>
        <name val="Lucida Sans"/>
        <family val="2"/>
        <scheme val="minor"/>
      </font>
      <numFmt numFmtId="0" formatCode="General"/>
      <fill>
        <patternFill patternType="none">
          <fgColor indexed="64"/>
          <bgColor indexed="65"/>
        </patternFill>
      </fill>
      <alignment horizontal="left" vertical="center" textRotation="0" wrapText="0" indent="0" justifyLastLine="0" shrinkToFit="0" readingOrder="0"/>
      <protection locked="1" hidden="0"/>
    </dxf>
    <dxf>
      <font>
        <strike val="0"/>
        <outline val="0"/>
        <shadow val="0"/>
        <u val="none"/>
        <vertAlign val="baseline"/>
        <sz val="9"/>
        <color auto="1"/>
        <name val="Lucida Sans"/>
        <family val="2"/>
        <scheme val="minor"/>
      </font>
      <fill>
        <patternFill patternType="none">
          <fgColor indexed="64"/>
          <bgColor indexed="65"/>
        </patternFill>
      </fill>
      <alignment horizontal="left" vertical="center" textRotation="0" wrapText="0" indent="0" justifyLastLine="0" shrinkToFit="0" readingOrder="0"/>
    </dxf>
    <dxf>
      <font>
        <b val="0"/>
        <i val="0"/>
        <strike val="0"/>
        <condense val="0"/>
        <extend val="0"/>
        <outline val="0"/>
        <shadow val="0"/>
        <u val="none"/>
        <vertAlign val="baseline"/>
        <sz val="9"/>
        <color auto="1"/>
        <name val="Lucida Sans"/>
        <family val="2"/>
        <scheme val="minor"/>
      </font>
      <fill>
        <patternFill patternType="none">
          <fgColor indexed="64"/>
          <bgColor indexed="65"/>
        </patternFill>
      </fill>
      <alignment horizontal="left" vertical="center" textRotation="0" wrapText="0" indent="0" justifyLastLine="0" shrinkToFit="0" readingOrder="0"/>
    </dxf>
    <dxf>
      <font>
        <strike val="0"/>
        <outline val="0"/>
        <shadow val="0"/>
        <u val="none"/>
        <vertAlign val="baseline"/>
        <sz val="9"/>
        <color auto="1"/>
        <name val="Lucida Sans"/>
        <family val="2"/>
        <scheme val="minor"/>
      </font>
      <numFmt numFmtId="3" formatCode="#,##0"/>
      <fill>
        <patternFill patternType="none">
          <fgColor indexed="64"/>
          <bgColor indexed="65"/>
        </patternFill>
      </fill>
      <alignment horizontal="left" vertical="center" textRotation="0" wrapText="0" indent="0" justifyLastLine="0" shrinkToFit="0" readingOrder="0"/>
    </dxf>
    <dxf>
      <font>
        <strike val="0"/>
        <outline val="0"/>
        <shadow val="0"/>
        <u val="none"/>
        <vertAlign val="baseline"/>
        <sz val="9"/>
        <color auto="1"/>
        <name val="Lucida Sans"/>
        <family val="2"/>
        <scheme val="minor"/>
      </font>
      <alignment horizontal="left" vertical="center" textRotation="0" wrapText="0" indent="0" justifyLastLine="0" shrinkToFit="0" readingOrder="0"/>
    </dxf>
    <dxf>
      <font>
        <strike val="0"/>
        <outline val="0"/>
        <shadow val="0"/>
        <u val="none"/>
        <vertAlign val="baseline"/>
        <sz val="10"/>
        <color theme="1" tint="0.24994659260841701"/>
        <name val="Rockwell"/>
        <family val="1"/>
        <scheme val="major"/>
      </font>
      <alignment horizontal="left" vertical="center" textRotation="0" indent="0" justifyLastLine="0" shrinkToFit="0" readingOrder="0"/>
    </dxf>
    <dxf>
      <font>
        <color theme="1" tint="0.24994659260841701"/>
      </font>
      <fill>
        <patternFill patternType="solid">
          <fgColor theme="4" tint="0.79998168889431442"/>
          <bgColor theme="4" tint="0.79998168889431442"/>
        </patternFill>
      </fill>
    </dxf>
    <dxf>
      <font>
        <color theme="1" tint="0.24994659260841701"/>
      </font>
      <fill>
        <patternFill patternType="solid">
          <fgColor theme="4" tint="0.79995117038483843"/>
          <bgColor rgb="FFDDDDDD"/>
        </patternFill>
      </fill>
    </dxf>
    <dxf>
      <font>
        <b/>
        <i val="0"/>
        <color theme="1" tint="0.24994659260841701"/>
      </font>
    </dxf>
    <dxf>
      <font>
        <b/>
        <i val="0"/>
        <color theme="1" tint="0.24994659260841701"/>
      </font>
    </dxf>
    <dxf>
      <font>
        <color theme="1" tint="0.24994659260841701"/>
      </font>
      <border>
        <top style="double">
          <color theme="4"/>
        </top>
      </border>
    </dxf>
    <dxf>
      <font>
        <b/>
        <i val="0"/>
        <color auto="1"/>
      </font>
      <fill>
        <patternFill patternType="solid">
          <fgColor theme="4"/>
          <bgColor theme="4"/>
        </patternFill>
      </fill>
      <border>
        <bottom style="thick">
          <color theme="0"/>
        </bottom>
      </border>
    </dxf>
    <dxf>
      <font>
        <color theme="1" tint="0.24994659260841701"/>
      </font>
      <border diagonalUp="0" diagonalDown="0">
        <left/>
        <right/>
        <top/>
        <bottom style="thick">
          <color theme="4"/>
        </bottom>
        <vertical/>
        <horizontal/>
      </border>
    </dxf>
  </dxfs>
  <tableStyles count="1" defaultTableStyle="Calculateur de prêt" defaultPivotStyle="PivotStyleLight16">
    <tableStyle name="Calculateur de prêt" pivot="0" count="7" xr9:uid="{00000000-0011-0000-FFFF-FFFF00000000}">
      <tableStyleElement type="wholeTable" dxfId="29"/>
      <tableStyleElement type="headerRow" dxfId="28"/>
      <tableStyleElement type="totalRow" dxfId="27"/>
      <tableStyleElement type="firstColumn" dxfId="26"/>
      <tableStyleElement type="lastColumn" dxfId="25"/>
      <tableStyleElement type="firstRowStripe" dxfId="24"/>
      <tableStyleElement type="firstColumnStripe" dxfId="23"/>
    </tableStyle>
  </tableStyles>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FFFFFF"/>
      <rgbColor rgb="00008080"/>
      <rgbColor rgb="00C0C0C0"/>
      <rgbColor rgb="00808080"/>
      <rgbColor rgb="009999FF"/>
      <rgbColor rgb="00993366"/>
      <rgbColor rgb="00EAEAEA"/>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CCFFFF"/>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mruColors>
      <color rgb="FFDDDDDD"/>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3.xml"/><Relationship Id="rId3" Type="http://schemas.openxmlformats.org/officeDocument/2006/relationships/styles" Target="styles.xml"/><Relationship Id="rId7" Type="http://schemas.openxmlformats.org/officeDocument/2006/relationships/customXml" Target="../customXml/item2.xml"/><Relationship Id="rId2"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customXml" Target="../customXml/item1.xml"/><Relationship Id="rId5" Type="http://schemas.openxmlformats.org/officeDocument/2006/relationships/calcChain" Target="calcChain.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editAs="oneCell">
    <xdr:from>
      <xdr:col>1</xdr:col>
      <xdr:colOff>314325</xdr:colOff>
      <xdr:row>0</xdr:row>
      <xdr:rowOff>16054</xdr:rowOff>
    </xdr:from>
    <xdr:to>
      <xdr:col>2</xdr:col>
      <xdr:colOff>504824</xdr:colOff>
      <xdr:row>1</xdr:row>
      <xdr:rowOff>19050</xdr:rowOff>
    </xdr:to>
    <xdr:pic>
      <xdr:nvPicPr>
        <xdr:cNvPr id="63" name="Image 62" descr="élément décoratif">
          <a:extLst>
            <a:ext uri="{FF2B5EF4-FFF2-40B4-BE49-F238E27FC236}">
              <a16:creationId xmlns:a16="http://schemas.microsoft.com/office/drawing/2014/main" id="{511E34A5-970F-45AE-94FF-925407F2BE4D}"/>
            </a:ext>
          </a:extLst>
        </xdr:cNvPr>
        <xdr:cNvPicPr>
          <a:picLocks noChangeAspect="1"/>
        </xdr:cNvPicPr>
      </xdr:nvPicPr>
      <xdr:blipFill>
        <a:blip xmlns:r="http://schemas.openxmlformats.org/officeDocument/2006/relationships" r:embed="rId1"/>
        <a:stretch>
          <a:fillRect/>
        </a:stretch>
      </xdr:blipFill>
      <xdr:spPr>
        <a:xfrm>
          <a:off x="552450" y="16054"/>
          <a:ext cx="914399" cy="774521"/>
        </a:xfrm>
        <a:prstGeom prst="rect">
          <a:avLst/>
        </a:prstGeom>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Prêt" displayName="Prêt" ref="B9:H369" headerRowDxfId="22" dataDxfId="21">
  <tableColumns count="7">
    <tableColumn id="1" xr3:uid="{00000000-0010-0000-0000-000001000000}" name="N° échéance" totalsRowLabel="Total" dataDxfId="20" totalsRowDxfId="19">
      <calculatedColumnFormula>IFERROR(IF(PrêtNonRemboursé*PrêtOK,NuméroPaiement,""), "")</calculatedColumnFormula>
    </tableColumn>
    <tableColumn id="2" xr3:uid="{00000000-0010-0000-0000-000002000000}" name="Date d’échéance" dataDxfId="18" totalsRowDxfId="17" dataCellStyle="Date">
      <calculatedColumnFormula>IFERROR(IF(PrêtNonRemboursé*PrêtOK,DatePaiement,""), "")</calculatedColumnFormula>
    </tableColumn>
    <tableColumn id="3" xr3:uid="{00000000-0010-0000-0000-000003000000}" name="Solde de départ" dataDxfId="16" totalsRowDxfId="15">
      <calculatedColumnFormula>IFERROR(IF(PrêtNonRemboursé*PrêtOK,ValeurPrêt,""), "")</calculatedColumnFormula>
    </tableColumn>
    <tableColumn id="4" xr3:uid="{00000000-0010-0000-0000-000004000000}" name="Montant de l’échéance" dataDxfId="14" totalsRowDxfId="13">
      <calculatedColumnFormula>IFERROR(IF(PrêtNonRemboursé*PrêtOK,PaiementMensuel,""), "")</calculatedColumnFormula>
    </tableColumn>
    <tableColumn id="5" xr3:uid="{00000000-0010-0000-0000-000005000000}" name="Capital" dataDxfId="12" totalsRowDxfId="11">
      <calculatedColumnFormula>IFERROR(IF(PrêtNonRemboursé*PrêtOK,Capital,""), "")</calculatedColumnFormula>
    </tableColumn>
    <tableColumn id="6" xr3:uid="{00000000-0010-0000-0000-000006000000}" name="Intérêts" dataDxfId="10" totalsRowDxfId="9">
      <calculatedColumnFormula>IFERROR(IF(PrêtNonRemboursé*PrêtOK,MontantIntérêt,""), "")</calculatedColumnFormula>
    </tableColumn>
    <tableColumn id="7" xr3:uid="{00000000-0010-0000-0000-000007000000}" name="Solde final" totalsRowFunction="count" dataDxfId="8" totalsRowDxfId="7">
      <calculatedColumnFormula>IFERROR(IF(PrêtNonRemboursé*PrêtOK,SoldeFinal,""), "")</calculatedColumnFormula>
    </tableColumn>
  </tableColumns>
  <tableStyleInfo name="Calculateur de prêt" showFirstColumn="0" showLastColumn="0" showRowStripes="1" showColumnStripes="0"/>
  <extLst>
    <ext xmlns:x14="http://schemas.microsoft.com/office/spreadsheetml/2009/9/main" uri="{504A1905-F514-4f6f-8877-14C23A59335A}">
      <x14:table altTextSummary="Suivez le numéro de l’échéance, la date d’échéance, le solde de départ, le solde final, le montant de l’échéance, le montant du capital et le montant des intérêts avec ce tableau."/>
    </ext>
  </extLst>
</table>
</file>

<file path=xl/theme/theme1.xml><?xml version="1.0" encoding="utf-8"?>
<a:theme xmlns:a="http://schemas.openxmlformats.org/drawingml/2006/main" name="Personal">
  <a:themeElements>
    <a:clrScheme name="Rainbow">
      <a:dk1>
        <a:srgbClr val="000000"/>
      </a:dk1>
      <a:lt1>
        <a:srgbClr val="FFFFFF"/>
      </a:lt1>
      <a:dk2>
        <a:srgbClr val="7E8083"/>
      </a:dk2>
      <a:lt2>
        <a:srgbClr val="E4E5E6"/>
      </a:lt2>
      <a:accent1>
        <a:srgbClr val="7AC143"/>
      </a:accent1>
      <a:accent2>
        <a:srgbClr val="00853E"/>
      </a:accent2>
      <a:accent3>
        <a:srgbClr val="00ADEE"/>
      </a:accent3>
      <a:accent4>
        <a:srgbClr val="FFC000"/>
      </a:accent4>
      <a:accent5>
        <a:srgbClr val="F47920"/>
      </a:accent5>
      <a:accent6>
        <a:srgbClr val="E51937"/>
      </a:accent6>
      <a:hlink>
        <a:srgbClr val="F47920"/>
      </a:hlink>
      <a:folHlink>
        <a:srgbClr val="954F72"/>
      </a:folHlink>
    </a:clrScheme>
    <a:fontScheme name="Custom 2">
      <a:majorFont>
        <a:latin typeface="Rockwell"/>
        <a:ea typeface=""/>
        <a:cs typeface=""/>
      </a:majorFont>
      <a:minorFont>
        <a:latin typeface="Lucida Sans"/>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tabColor theme="4"/>
    <pageSetUpPr fitToPage="1"/>
  </sheetPr>
  <dimension ref="B1:H369"/>
  <sheetViews>
    <sheetView showGridLines="0" tabSelected="1" zoomScaleNormal="100" workbookViewId="0">
      <pane ySplit="9" topLeftCell="A10" activePane="bottomLeft" state="frozenSplit"/>
      <selection pane="bottomLeft" activeCell="G10" sqref="G10"/>
    </sheetView>
  </sheetViews>
  <sheetFormatPr baseColWidth="10" defaultColWidth="8.88671875" defaultRowHeight="14.25"/>
  <cols>
    <col min="1" max="1" width="2.77734375" customWidth="1"/>
    <col min="2" max="2" width="8.44140625" style="1" customWidth="1"/>
    <col min="3" max="4" width="15.6640625" style="1" customWidth="1"/>
    <col min="5" max="5" width="18.6640625" style="1" customWidth="1"/>
    <col min="6" max="6" width="13.88671875" style="1" customWidth="1"/>
    <col min="7" max="7" width="13.77734375" style="1" customWidth="1"/>
    <col min="8" max="8" width="15.6640625" style="1" customWidth="1"/>
    <col min="9" max="9" width="2.77734375" customWidth="1"/>
  </cols>
  <sheetData>
    <row r="1" spans="2:8" ht="60.75" customHeight="1">
      <c r="B1" s="16" t="s">
        <v>0</v>
      </c>
      <c r="C1" s="16"/>
      <c r="D1" s="16"/>
      <c r="E1" s="16"/>
      <c r="F1" s="16"/>
      <c r="G1" s="16"/>
      <c r="H1" s="16"/>
    </row>
    <row r="2" spans="2:8" ht="9.75" customHeight="1">
      <c r="B2" s="2"/>
      <c r="C2" s="2"/>
      <c r="D2" s="2"/>
      <c r="E2" s="2"/>
      <c r="F2" s="2"/>
      <c r="G2" s="2"/>
      <c r="H2" s="2"/>
    </row>
    <row r="3" spans="2:8" ht="20.100000000000001" customHeight="1" thickBot="1">
      <c r="B3" s="15" t="s">
        <v>1</v>
      </c>
      <c r="C3" s="15"/>
      <c r="D3" s="15"/>
      <c r="E3"/>
      <c r="F3" s="15" t="s">
        <v>10</v>
      </c>
      <c r="G3" s="15"/>
      <c r="H3" s="15"/>
    </row>
    <row r="4" spans="2:8" ht="20.100000000000001" customHeight="1" thickTop="1">
      <c r="B4" s="17" t="s">
        <v>2</v>
      </c>
      <c r="C4" s="17"/>
      <c r="D4" s="3">
        <v>80000</v>
      </c>
      <c r="E4"/>
      <c r="F4" s="17" t="s">
        <v>11</v>
      </c>
      <c r="G4" s="17"/>
      <c r="H4" s="11">
        <f>IFERROR(IF(PrêtOK,PaiementMensuel,""), "")</f>
        <v>514.80696044618048</v>
      </c>
    </row>
    <row r="5" spans="2:8" ht="20.100000000000001" customHeight="1">
      <c r="B5" s="18" t="s">
        <v>3</v>
      </c>
      <c r="C5" s="18"/>
      <c r="D5" s="4">
        <v>0.02</v>
      </c>
      <c r="E5"/>
      <c r="F5" s="18" t="s">
        <v>12</v>
      </c>
      <c r="G5" s="18"/>
      <c r="H5" s="12">
        <f>IFERROR(IF(PrêtOK,AnnéesPrêt*12,""), "")</f>
        <v>180</v>
      </c>
    </row>
    <row r="6" spans="2:8" ht="20.100000000000001" customHeight="1">
      <c r="B6" s="18" t="s">
        <v>4</v>
      </c>
      <c r="C6" s="18"/>
      <c r="D6" s="5">
        <v>15</v>
      </c>
      <c r="E6"/>
      <c r="F6" s="18" t="s">
        <v>13</v>
      </c>
      <c r="G6" s="18"/>
      <c r="H6" s="13">
        <f>IFERROR(IF(PrêtOK,CoûtPrêtTotal-MontantPrêt,""), "")</f>
        <v>12665.252880312488</v>
      </c>
    </row>
    <row r="7" spans="2:8" ht="20.100000000000001" customHeight="1">
      <c r="B7" s="18" t="s">
        <v>5</v>
      </c>
      <c r="C7" s="18"/>
      <c r="D7" s="6">
        <v>44699</v>
      </c>
      <c r="E7"/>
      <c r="F7" s="18" t="s">
        <v>14</v>
      </c>
      <c r="G7" s="18"/>
      <c r="H7" s="13">
        <f>IFERROR(IF(PrêtOK,PaiementMensuel*NombreDePaiements,""), "")</f>
        <v>92665.252880312488</v>
      </c>
    </row>
    <row r="8" spans="2:8" ht="15" customHeight="1">
      <c r="B8"/>
      <c r="C8"/>
      <c r="D8"/>
      <c r="E8"/>
      <c r="F8"/>
      <c r="G8"/>
      <c r="H8"/>
    </row>
    <row r="9" spans="2:8" ht="29.25" customHeight="1">
      <c r="B9" s="7" t="s">
        <v>6</v>
      </c>
      <c r="C9" s="7" t="s">
        <v>7</v>
      </c>
      <c r="D9" s="8" t="s">
        <v>8</v>
      </c>
      <c r="E9" s="8" t="s">
        <v>9</v>
      </c>
      <c r="F9" s="8" t="s">
        <v>15</v>
      </c>
      <c r="G9" s="8" t="s">
        <v>16</v>
      </c>
      <c r="H9" s="8" t="s">
        <v>17</v>
      </c>
    </row>
    <row r="10" spans="2:8" ht="20.100000000000001" customHeight="1">
      <c r="B10" s="14">
        <f>IFERROR(IF(PrêtNonRemboursé*PrêtOK,NuméroPaiement,""), "")</f>
        <v>1</v>
      </c>
      <c r="C10" s="9">
        <f>IFERROR(IF(PrêtNonRemboursé*PrêtOK,DatePaiement,""), "")</f>
        <v>44730</v>
      </c>
      <c r="D10" s="10">
        <f>IFERROR(IF(PrêtNonRemboursé*PrêtOK,ValeurPrêt,""), "")</f>
        <v>80000</v>
      </c>
      <c r="E10" s="10">
        <f>IFERROR(IF(PrêtNonRemboursé*PrêtOK,PaiementMensuel,""), "")</f>
        <v>514.80696044618048</v>
      </c>
      <c r="F10" s="10">
        <f>IFERROR(IF(PrêtNonRemboursé*PrêtOK,Capital,""), "")</f>
        <v>381.47362711284723</v>
      </c>
      <c r="G10" s="10">
        <f>IFERROR(IF(PrêtNonRemboursé*PrêtOK,MontantIntérêt,""), "")</f>
        <v>133.33333333333334</v>
      </c>
      <c r="H10" s="10">
        <f>IFERROR(IF(PrêtNonRemboursé*PrêtOK,SoldeFinal,""), "")</f>
        <v>79618.526372887151</v>
      </c>
    </row>
    <row r="11" spans="2:8" ht="20.100000000000001" customHeight="1">
      <c r="B11" s="14">
        <f>IFERROR(IF(PrêtNonRemboursé*PrêtOK,NuméroPaiement,""), "")</f>
        <v>2</v>
      </c>
      <c r="C11" s="9">
        <f>IFERROR(IF(PrêtNonRemboursé*PrêtOK,DatePaiement,""), "")</f>
        <v>44760</v>
      </c>
      <c r="D11" s="10">
        <f>IFERROR(IF(PrêtNonRemboursé*PrêtOK,ValeurPrêt,""), "")</f>
        <v>79618.526372887151</v>
      </c>
      <c r="E11" s="10">
        <f>IFERROR(IF(PrêtNonRemboursé*PrêtOK,PaiementMensuel,""), "")</f>
        <v>514.80696044618048</v>
      </c>
      <c r="F11" s="10">
        <f>IFERROR(IF(PrêtNonRemboursé*PrêtOK,Capital,""), "")</f>
        <v>382.10941649136856</v>
      </c>
      <c r="G11" s="10">
        <f>IFERROR(IF(PrêtNonRemboursé*PrêtOK,MontantIntérêt,""), "")</f>
        <v>132.69754395481192</v>
      </c>
      <c r="H11" s="10">
        <f>IFERROR(IF(PrêtNonRemboursé*PrêtOK,SoldeFinal,""), "")</f>
        <v>79236.416956395755</v>
      </c>
    </row>
    <row r="12" spans="2:8" ht="20.100000000000001" customHeight="1">
      <c r="B12" s="14">
        <f>IFERROR(IF(PrêtNonRemboursé*PrêtOK,NuméroPaiement,""), "")</f>
        <v>3</v>
      </c>
      <c r="C12" s="9">
        <f>IFERROR(IF(PrêtNonRemboursé*PrêtOK,DatePaiement,""), "")</f>
        <v>44791</v>
      </c>
      <c r="D12" s="10">
        <f>IFERROR(IF(PrêtNonRemboursé*PrêtOK,ValeurPrêt,""), "")</f>
        <v>79236.416956395755</v>
      </c>
      <c r="E12" s="10">
        <f>IFERROR(IF(PrêtNonRemboursé*PrêtOK,PaiementMensuel,""), "")</f>
        <v>514.80696044618048</v>
      </c>
      <c r="F12" s="10">
        <f>IFERROR(IF(PrêtNonRemboursé*PrêtOK,Capital,""), "")</f>
        <v>382.74626551885422</v>
      </c>
      <c r="G12" s="10">
        <f>IFERROR(IF(PrêtNonRemboursé*PrêtOK,MontantIntérêt,""), "")</f>
        <v>132.0606949273263</v>
      </c>
      <c r="H12" s="10">
        <f>IFERROR(IF(PrêtNonRemboursé*PrêtOK,SoldeFinal,""), "")</f>
        <v>78853.670690876897</v>
      </c>
    </row>
    <row r="13" spans="2:8" ht="20.100000000000001" customHeight="1">
      <c r="B13" s="14">
        <f>IFERROR(IF(PrêtNonRemboursé*PrêtOK,NuméroPaiement,""), "")</f>
        <v>4</v>
      </c>
      <c r="C13" s="9">
        <f>IFERROR(IF(PrêtNonRemboursé*PrêtOK,DatePaiement,""), "")</f>
        <v>44822</v>
      </c>
      <c r="D13" s="10">
        <f>IFERROR(IF(PrêtNonRemboursé*PrêtOK,ValeurPrêt,""), "")</f>
        <v>78853.670690876897</v>
      </c>
      <c r="E13" s="10">
        <f>IFERROR(IF(PrêtNonRemboursé*PrêtOK,PaiementMensuel,""), "")</f>
        <v>514.80696044618048</v>
      </c>
      <c r="F13" s="10">
        <f>IFERROR(IF(PrêtNonRemboursé*PrêtOK,Capital,""), "")</f>
        <v>383.38417596138567</v>
      </c>
      <c r="G13" s="10">
        <f>IFERROR(IF(PrêtNonRemboursé*PrêtOK,MontantIntérêt,""), "")</f>
        <v>131.42278448479487</v>
      </c>
      <c r="H13" s="10">
        <f>IFERROR(IF(PrêtNonRemboursé*PrêtOK,SoldeFinal,""), "")</f>
        <v>78470.286514915497</v>
      </c>
    </row>
    <row r="14" spans="2:8" ht="20.100000000000001" customHeight="1">
      <c r="B14" s="14">
        <f>IFERROR(IF(PrêtNonRemboursé*PrêtOK,NuméroPaiement,""), "")</f>
        <v>5</v>
      </c>
      <c r="C14" s="9">
        <f>IFERROR(IF(PrêtNonRemboursé*PrêtOK,DatePaiement,""), "")</f>
        <v>44852</v>
      </c>
      <c r="D14" s="10">
        <f>IFERROR(IF(PrêtNonRemboursé*PrêtOK,ValeurPrêt,""), "")</f>
        <v>78470.286514915497</v>
      </c>
      <c r="E14" s="10">
        <f>IFERROR(IF(PrêtNonRemboursé*PrêtOK,PaiementMensuel,""), "")</f>
        <v>514.80696044618048</v>
      </c>
      <c r="F14" s="10">
        <f>IFERROR(IF(PrêtNonRemboursé*PrêtOK,Capital,""), "")</f>
        <v>384.02314958798797</v>
      </c>
      <c r="G14" s="10">
        <f>IFERROR(IF(PrêtNonRemboursé*PrêtOK,MontantIntérêt,""), "")</f>
        <v>130.78381085819257</v>
      </c>
      <c r="H14" s="10">
        <f>IFERROR(IF(PrêtNonRemboursé*PrêtOK,SoldeFinal,""), "")</f>
        <v>78086.263365327512</v>
      </c>
    </row>
    <row r="15" spans="2:8" ht="20.100000000000001" customHeight="1">
      <c r="B15" s="14">
        <f>IFERROR(IF(PrêtNonRemboursé*PrêtOK,NuméroPaiement,""), "")</f>
        <v>6</v>
      </c>
      <c r="C15" s="9">
        <f>IFERROR(IF(PrêtNonRemboursé*PrêtOK,DatePaiement,""), "")</f>
        <v>44883</v>
      </c>
      <c r="D15" s="10">
        <f>IFERROR(IF(PrêtNonRemboursé*PrêtOK,ValeurPrêt,""), "")</f>
        <v>78086.263365327512</v>
      </c>
      <c r="E15" s="10">
        <f>IFERROR(IF(PrêtNonRemboursé*PrêtOK,PaiementMensuel,""), "")</f>
        <v>514.80696044618048</v>
      </c>
      <c r="F15" s="10">
        <f>IFERROR(IF(PrêtNonRemboursé*PrêtOK,Capital,""), "")</f>
        <v>384.66318817063461</v>
      </c>
      <c r="G15" s="10">
        <f>IFERROR(IF(PrêtNonRemboursé*PrêtOK,MontantIntérêt,""), "")</f>
        <v>130.14377227554593</v>
      </c>
      <c r="H15" s="10">
        <f>IFERROR(IF(PrêtNonRemboursé*PrêtOK,SoldeFinal,""), "")</f>
        <v>77701.60017715687</v>
      </c>
    </row>
    <row r="16" spans="2:8" ht="20.100000000000001" customHeight="1">
      <c r="B16" s="14">
        <f>IFERROR(IF(PrêtNonRemboursé*PrêtOK,NuméroPaiement,""), "")</f>
        <v>7</v>
      </c>
      <c r="C16" s="9">
        <f>IFERROR(IF(PrêtNonRemboursé*PrêtOK,DatePaiement,""), "")</f>
        <v>44913</v>
      </c>
      <c r="D16" s="10">
        <f>IFERROR(IF(PrêtNonRemboursé*PrêtOK,ValeurPrêt,""), "")</f>
        <v>77701.60017715687</v>
      </c>
      <c r="E16" s="10">
        <f>IFERROR(IF(PrêtNonRemboursé*PrêtOK,PaiementMensuel,""), "")</f>
        <v>514.80696044618048</v>
      </c>
      <c r="F16" s="10">
        <f>IFERROR(IF(PrêtNonRemboursé*PrêtOK,Capital,""), "")</f>
        <v>385.30429348425236</v>
      </c>
      <c r="G16" s="10">
        <f>IFERROR(IF(PrêtNonRemboursé*PrêtOK,MontantIntérêt,""), "")</f>
        <v>129.50266696192818</v>
      </c>
      <c r="H16" s="10">
        <f>IFERROR(IF(PrêtNonRemboursé*PrêtOK,SoldeFinal,""), "")</f>
        <v>77316.295883672588</v>
      </c>
    </row>
    <row r="17" spans="2:8" ht="20.100000000000001" customHeight="1">
      <c r="B17" s="14">
        <f>IFERROR(IF(PrêtNonRemboursé*PrêtOK,NuméroPaiement,""), "")</f>
        <v>8</v>
      </c>
      <c r="C17" s="9">
        <f>IFERROR(IF(PrêtNonRemboursé*PrêtOK,DatePaiement,""), "")</f>
        <v>44944</v>
      </c>
      <c r="D17" s="10">
        <f>IFERROR(IF(PrêtNonRemboursé*PrêtOK,ValeurPrêt,""), "")</f>
        <v>77316.295883672588</v>
      </c>
      <c r="E17" s="10">
        <f>IFERROR(IF(PrêtNonRemboursé*PrêtOK,PaiementMensuel,""), "")</f>
        <v>514.80696044618048</v>
      </c>
      <c r="F17" s="10">
        <f>IFERROR(IF(PrêtNonRemboursé*PrêtOK,Capital,""), "")</f>
        <v>385.94646730672611</v>
      </c>
      <c r="G17" s="10">
        <f>IFERROR(IF(PrêtNonRemboursé*PrêtOK,MontantIntérêt,""), "")</f>
        <v>128.86049313945446</v>
      </c>
      <c r="H17" s="10">
        <f>IFERROR(IF(PrêtNonRemboursé*PrêtOK,SoldeFinal,""), "")</f>
        <v>76930.349416365818</v>
      </c>
    </row>
    <row r="18" spans="2:8" ht="20.100000000000001" customHeight="1">
      <c r="B18" s="14">
        <f>IFERROR(IF(PrêtNonRemboursé*PrêtOK,NuméroPaiement,""), "")</f>
        <v>9</v>
      </c>
      <c r="C18" s="9">
        <f>IFERROR(IF(PrêtNonRemboursé*PrêtOK,DatePaiement,""), "")</f>
        <v>44975</v>
      </c>
      <c r="D18" s="10">
        <f>IFERROR(IF(PrêtNonRemboursé*PrêtOK,ValeurPrêt,""), "")</f>
        <v>76930.349416365818</v>
      </c>
      <c r="E18" s="10">
        <f>IFERROR(IF(PrêtNonRemboursé*PrêtOK,PaiementMensuel,""), "")</f>
        <v>514.80696044618048</v>
      </c>
      <c r="F18" s="10">
        <f>IFERROR(IF(PrêtNonRemboursé*PrêtOK,Capital,""), "")</f>
        <v>386.5897114189039</v>
      </c>
      <c r="G18" s="10">
        <f>IFERROR(IF(PrêtNonRemboursé*PrêtOK,MontantIntérêt,""), "")</f>
        <v>128.21724902727661</v>
      </c>
      <c r="H18" s="10">
        <f>IFERROR(IF(PrêtNonRemboursé*PrêtOK,SoldeFinal,""), "")</f>
        <v>76543.759704946933</v>
      </c>
    </row>
    <row r="19" spans="2:8" ht="20.100000000000001" customHeight="1">
      <c r="B19" s="14">
        <f>IFERROR(IF(PrêtNonRemboursé*PrêtOK,NuméroPaiement,""), "")</f>
        <v>10</v>
      </c>
      <c r="C19" s="9">
        <f>IFERROR(IF(PrêtNonRemboursé*PrêtOK,DatePaiement,""), "")</f>
        <v>45003</v>
      </c>
      <c r="D19" s="10">
        <f>IFERROR(IF(PrêtNonRemboursé*PrêtOK,ValeurPrêt,""), "")</f>
        <v>76543.759704946933</v>
      </c>
      <c r="E19" s="10">
        <f>IFERROR(IF(PrêtNonRemboursé*PrêtOK,PaiementMensuel,""), "")</f>
        <v>514.80696044618048</v>
      </c>
      <c r="F19" s="10">
        <f>IFERROR(IF(PrêtNonRemboursé*PrêtOK,Capital,""), "")</f>
        <v>387.23402760460215</v>
      </c>
      <c r="G19" s="10">
        <f>IFERROR(IF(PrêtNonRemboursé*PrêtOK,MontantIntérêt,""), "")</f>
        <v>127.57293284157841</v>
      </c>
      <c r="H19" s="10">
        <f>IFERROR(IF(PrêtNonRemboursé*PrêtOK,SoldeFinal,""), "")</f>
        <v>76156.525677342303</v>
      </c>
    </row>
    <row r="20" spans="2:8" ht="20.100000000000001" customHeight="1">
      <c r="B20" s="14">
        <f>IFERROR(IF(PrêtNonRemboursé*PrêtOK,NuméroPaiement,""), "")</f>
        <v>11</v>
      </c>
      <c r="C20" s="9">
        <f>IFERROR(IF(PrêtNonRemboursé*PrêtOK,DatePaiement,""), "")</f>
        <v>45034</v>
      </c>
      <c r="D20" s="10">
        <f>IFERROR(IF(PrêtNonRemboursé*PrêtOK,ValeurPrêt,""), "")</f>
        <v>76156.525677342303</v>
      </c>
      <c r="E20" s="10">
        <f>IFERROR(IF(PrêtNonRemboursé*PrêtOK,PaiementMensuel,""), "")</f>
        <v>514.80696044618048</v>
      </c>
      <c r="F20" s="10">
        <f>IFERROR(IF(PrêtNonRemboursé*PrêtOK,Capital,""), "")</f>
        <v>387.87941765060981</v>
      </c>
      <c r="G20" s="10">
        <f>IFERROR(IF(PrêtNonRemboursé*PrêtOK,MontantIntérêt,""), "")</f>
        <v>126.92754279557076</v>
      </c>
      <c r="H20" s="10">
        <f>IFERROR(IF(PrêtNonRemboursé*PrêtOK,SoldeFinal,""), "")</f>
        <v>75768.646259691683</v>
      </c>
    </row>
    <row r="21" spans="2:8" ht="20.100000000000001" customHeight="1">
      <c r="B21" s="14">
        <f>IFERROR(IF(PrêtNonRemboursé*PrêtOK,NuméroPaiement,""), "")</f>
        <v>12</v>
      </c>
      <c r="C21" s="9">
        <f>IFERROR(IF(PrêtNonRemboursé*PrêtOK,DatePaiement,""), "")</f>
        <v>45064</v>
      </c>
      <c r="D21" s="10">
        <f>IFERROR(IF(PrêtNonRemboursé*PrêtOK,ValeurPrêt,""), "")</f>
        <v>75768.646259691683</v>
      </c>
      <c r="E21" s="10">
        <f>IFERROR(IF(PrêtNonRemboursé*PrêtOK,PaiementMensuel,""), "")</f>
        <v>514.80696044618048</v>
      </c>
      <c r="F21" s="10">
        <f>IFERROR(IF(PrêtNonRemboursé*PrêtOK,Capital,""), "")</f>
        <v>388.52588334669417</v>
      </c>
      <c r="G21" s="10">
        <f>IFERROR(IF(PrêtNonRemboursé*PrêtOK,MontantIntérêt,""), "")</f>
        <v>126.28107709948637</v>
      </c>
      <c r="H21" s="10">
        <f>IFERROR(IF(PrêtNonRemboursé*PrêtOK,SoldeFinal,""), "")</f>
        <v>75380.120376344974</v>
      </c>
    </row>
    <row r="22" spans="2:8" ht="20.100000000000001" customHeight="1">
      <c r="B22" s="14">
        <f>IFERROR(IF(PrêtNonRemboursé*PrêtOK,NuméroPaiement,""), "")</f>
        <v>13</v>
      </c>
      <c r="C22" s="9">
        <f>IFERROR(IF(PrêtNonRemboursé*PrêtOK,DatePaiement,""), "")</f>
        <v>45095</v>
      </c>
      <c r="D22" s="10">
        <f>IFERROR(IF(PrêtNonRemboursé*PrêtOK,ValeurPrêt,""), "")</f>
        <v>75380.120376344974</v>
      </c>
      <c r="E22" s="10">
        <f>IFERROR(IF(PrêtNonRemboursé*PrêtOK,PaiementMensuel,""), "")</f>
        <v>514.80696044618048</v>
      </c>
      <c r="F22" s="10">
        <f>IFERROR(IF(PrêtNonRemboursé*PrêtOK,Capital,""), "")</f>
        <v>389.17342648560532</v>
      </c>
      <c r="G22" s="10">
        <f>IFERROR(IF(PrêtNonRemboursé*PrêtOK,MontantIntérêt,""), "")</f>
        <v>125.63353396057524</v>
      </c>
      <c r="H22" s="10">
        <f>IFERROR(IF(PrêtNonRemboursé*PrêtOK,SoldeFinal,""), "")</f>
        <v>74990.946949859353</v>
      </c>
    </row>
    <row r="23" spans="2:8" ht="20.100000000000001" customHeight="1">
      <c r="B23" s="14">
        <f>IFERROR(IF(PrêtNonRemboursé*PrêtOK,NuméroPaiement,""), "")</f>
        <v>14</v>
      </c>
      <c r="C23" s="9">
        <f>IFERROR(IF(PrêtNonRemboursé*PrêtOK,DatePaiement,""), "")</f>
        <v>45125</v>
      </c>
      <c r="D23" s="10">
        <f>IFERROR(IF(PrêtNonRemboursé*PrêtOK,ValeurPrêt,""), "")</f>
        <v>74990.946949859353</v>
      </c>
      <c r="E23" s="10">
        <f>IFERROR(IF(PrêtNonRemboursé*PrêtOK,PaiementMensuel,""), "")</f>
        <v>514.80696044618048</v>
      </c>
      <c r="F23" s="10">
        <f>IFERROR(IF(PrêtNonRemboursé*PrêtOK,Capital,""), "")</f>
        <v>389.82204886308131</v>
      </c>
      <c r="G23" s="10">
        <f>IFERROR(IF(PrêtNonRemboursé*PrêtOK,MontantIntérêt,""), "")</f>
        <v>124.98491158309919</v>
      </c>
      <c r="H23" s="10">
        <f>IFERROR(IF(PrêtNonRemboursé*PrêtOK,SoldeFinal,""), "")</f>
        <v>74601.124900996248</v>
      </c>
    </row>
    <row r="24" spans="2:8" ht="20.100000000000001" customHeight="1">
      <c r="B24" s="14">
        <f>IFERROR(IF(PrêtNonRemboursé*PrêtOK,NuméroPaiement,""), "")</f>
        <v>15</v>
      </c>
      <c r="C24" s="9">
        <f>IFERROR(IF(PrêtNonRemboursé*PrêtOK,DatePaiement,""), "")</f>
        <v>45156</v>
      </c>
      <c r="D24" s="10">
        <f>IFERROR(IF(PrêtNonRemboursé*PrêtOK,ValeurPrêt,""), "")</f>
        <v>74601.124900996248</v>
      </c>
      <c r="E24" s="10">
        <f>IFERROR(IF(PrêtNonRemboursé*PrêtOK,PaiementMensuel,""), "")</f>
        <v>514.80696044618048</v>
      </c>
      <c r="F24" s="10">
        <f>IFERROR(IF(PrêtNonRemboursé*PrêtOK,Capital,""), "")</f>
        <v>390.47175227785317</v>
      </c>
      <c r="G24" s="10">
        <f>IFERROR(IF(PrêtNonRemboursé*PrêtOK,MontantIntérêt,""), "")</f>
        <v>124.33520816832743</v>
      </c>
      <c r="H24" s="10">
        <f>IFERROR(IF(PrêtNonRemboursé*PrêtOK,SoldeFinal,""), "")</f>
        <v>74210.653148718382</v>
      </c>
    </row>
    <row r="25" spans="2:8" ht="20.100000000000001" customHeight="1">
      <c r="B25" s="14">
        <f>IFERROR(IF(PrêtNonRemboursé*PrêtOK,NuméroPaiement,""), "")</f>
        <v>16</v>
      </c>
      <c r="C25" s="9">
        <f>IFERROR(IF(PrêtNonRemboursé*PrêtOK,DatePaiement,""), "")</f>
        <v>45187</v>
      </c>
      <c r="D25" s="10">
        <f>IFERROR(IF(PrêtNonRemboursé*PrêtOK,ValeurPrêt,""), "")</f>
        <v>74210.653148718382</v>
      </c>
      <c r="E25" s="10">
        <f>IFERROR(IF(PrêtNonRemboursé*PrêtOK,PaiementMensuel,""), "")</f>
        <v>514.80696044618048</v>
      </c>
      <c r="F25" s="10">
        <f>IFERROR(IF(PrêtNonRemboursé*PrêtOK,Capital,""), "")</f>
        <v>391.12253853164952</v>
      </c>
      <c r="G25" s="10">
        <f>IFERROR(IF(PrêtNonRemboursé*PrêtOK,MontantIntérêt,""), "")</f>
        <v>123.68442191453101</v>
      </c>
      <c r="H25" s="10">
        <f>IFERROR(IF(PrêtNonRemboursé*PrêtOK,SoldeFinal,""), "")</f>
        <v>73819.530610186674</v>
      </c>
    </row>
    <row r="26" spans="2:8" ht="20.100000000000001" customHeight="1">
      <c r="B26" s="14">
        <f>IFERROR(IF(PrêtNonRemboursé*PrêtOK,NuméroPaiement,""), "")</f>
        <v>17</v>
      </c>
      <c r="C26" s="9">
        <f>IFERROR(IF(PrêtNonRemboursé*PrêtOK,DatePaiement,""), "")</f>
        <v>45217</v>
      </c>
      <c r="D26" s="10">
        <f>IFERROR(IF(PrêtNonRemboursé*PrêtOK,ValeurPrêt,""), "")</f>
        <v>73819.530610186674</v>
      </c>
      <c r="E26" s="10">
        <f>IFERROR(IF(PrêtNonRemboursé*PrêtOK,PaiementMensuel,""), "")</f>
        <v>514.80696044618048</v>
      </c>
      <c r="F26" s="10">
        <f>IFERROR(IF(PrêtNonRemboursé*PrêtOK,Capital,""), "")</f>
        <v>391.77440942920225</v>
      </c>
      <c r="G26" s="10">
        <f>IFERROR(IF(PrêtNonRemboursé*PrêtOK,MontantIntérêt,""), "")</f>
        <v>123.03255101697823</v>
      </c>
      <c r="H26" s="10">
        <f>IFERROR(IF(PrêtNonRemboursé*PrêtOK,SoldeFinal,""), "")</f>
        <v>73427.756200757489</v>
      </c>
    </row>
    <row r="27" spans="2:8" ht="20.100000000000001" customHeight="1">
      <c r="B27" s="14">
        <f>IFERROR(IF(PrêtNonRemboursé*PrêtOK,NuméroPaiement,""), "")</f>
        <v>18</v>
      </c>
      <c r="C27" s="9">
        <f>IFERROR(IF(PrêtNonRemboursé*PrêtOK,DatePaiement,""), "")</f>
        <v>45248</v>
      </c>
      <c r="D27" s="10">
        <f>IFERROR(IF(PrêtNonRemboursé*PrêtOK,ValeurPrêt,""), "")</f>
        <v>73427.756200757489</v>
      </c>
      <c r="E27" s="10">
        <f>IFERROR(IF(PrêtNonRemboursé*PrêtOK,PaiementMensuel,""), "")</f>
        <v>514.80696044618048</v>
      </c>
      <c r="F27" s="10">
        <f>IFERROR(IF(PrêtNonRemboursé*PrêtOK,Capital,""), "")</f>
        <v>392.42736677825093</v>
      </c>
      <c r="G27" s="10">
        <f>IFERROR(IF(PrêtNonRemboursé*PrêtOK,MontantIntérêt,""), "")</f>
        <v>122.37959366792957</v>
      </c>
      <c r="H27" s="10">
        <f>IFERROR(IF(PrêtNonRemboursé*PrêtOK,SoldeFinal,""), "")</f>
        <v>73035.328833979234</v>
      </c>
    </row>
    <row r="28" spans="2:8" ht="20.100000000000001" customHeight="1">
      <c r="B28" s="14">
        <f>IFERROR(IF(PrêtNonRemboursé*PrêtOK,NuméroPaiement,""), "")</f>
        <v>19</v>
      </c>
      <c r="C28" s="9">
        <f>IFERROR(IF(PrêtNonRemboursé*PrêtOK,DatePaiement,""), "")</f>
        <v>45278</v>
      </c>
      <c r="D28" s="10">
        <f>IFERROR(IF(PrêtNonRemboursé*PrêtOK,ValeurPrêt,""), "")</f>
        <v>73035.328833979234</v>
      </c>
      <c r="E28" s="10">
        <f>IFERROR(IF(PrêtNonRemboursé*PrêtOK,PaiementMensuel,""), "")</f>
        <v>514.80696044618048</v>
      </c>
      <c r="F28" s="10">
        <f>IFERROR(IF(PrêtNonRemboursé*PrêtOK,Capital,""), "")</f>
        <v>393.08141238954806</v>
      </c>
      <c r="G28" s="10">
        <f>IFERROR(IF(PrêtNonRemboursé*PrêtOK,MontantIntérêt,""), "")</f>
        <v>121.72554805663248</v>
      </c>
      <c r="H28" s="10">
        <f>IFERROR(IF(PrêtNonRemboursé*PrêtOK,SoldeFinal,""), "")</f>
        <v>72642.247421589636</v>
      </c>
    </row>
    <row r="29" spans="2:8" ht="20.100000000000001" customHeight="1">
      <c r="B29" s="14">
        <f>IFERROR(IF(PrêtNonRemboursé*PrêtOK,NuméroPaiement,""), "")</f>
        <v>20</v>
      </c>
      <c r="C29" s="9">
        <f>IFERROR(IF(PrêtNonRemboursé*PrêtOK,DatePaiement,""), "")</f>
        <v>45309</v>
      </c>
      <c r="D29" s="10">
        <f>IFERROR(IF(PrêtNonRemboursé*PrêtOK,ValeurPrêt,""), "")</f>
        <v>72642.247421589636</v>
      </c>
      <c r="E29" s="10">
        <f>IFERROR(IF(PrêtNonRemboursé*PrêtOK,PaiementMensuel,""), "")</f>
        <v>514.80696044618048</v>
      </c>
      <c r="F29" s="10">
        <f>IFERROR(IF(PrêtNonRemboursé*PrêtOK,Capital,""), "")</f>
        <v>393.73654807686398</v>
      </c>
      <c r="G29" s="10">
        <f>IFERROR(IF(PrêtNonRemboursé*PrêtOK,MontantIntérêt,""), "")</f>
        <v>121.07041236931657</v>
      </c>
      <c r="H29" s="10">
        <f>IFERROR(IF(PrêtNonRemboursé*PrêtOK,SoldeFinal,""), "")</f>
        <v>72248.510873512787</v>
      </c>
    </row>
    <row r="30" spans="2:8" ht="20.100000000000001" customHeight="1">
      <c r="B30" s="14">
        <f>IFERROR(IF(PrêtNonRemboursé*PrêtOK,NuméroPaiement,""), "")</f>
        <v>21</v>
      </c>
      <c r="C30" s="9">
        <f>IFERROR(IF(PrêtNonRemboursé*PrêtOK,DatePaiement,""), "")</f>
        <v>45340</v>
      </c>
      <c r="D30" s="10">
        <f>IFERROR(IF(PrêtNonRemboursé*PrêtOK,ValeurPrêt,""), "")</f>
        <v>72248.510873512787</v>
      </c>
      <c r="E30" s="10">
        <f>IFERROR(IF(PrêtNonRemboursé*PrêtOK,PaiementMensuel,""), "")</f>
        <v>514.80696044618048</v>
      </c>
      <c r="F30" s="10">
        <f>IFERROR(IF(PrêtNonRemboursé*PrêtOK,Capital,""), "")</f>
        <v>394.39277565699206</v>
      </c>
      <c r="G30" s="10">
        <f>IFERROR(IF(PrêtNonRemboursé*PrêtOK,MontantIntérêt,""), "")</f>
        <v>120.41418478918847</v>
      </c>
      <c r="H30" s="10">
        <f>IFERROR(IF(PrêtNonRemboursé*PrêtOK,SoldeFinal,""), "")</f>
        <v>71854.118097855753</v>
      </c>
    </row>
    <row r="31" spans="2:8" ht="20.100000000000001" customHeight="1">
      <c r="B31" s="14">
        <f>IFERROR(IF(PrêtNonRemboursé*PrêtOK,NuméroPaiement,""), "")</f>
        <v>22</v>
      </c>
      <c r="C31" s="9">
        <f>IFERROR(IF(PrêtNonRemboursé*PrêtOK,DatePaiement,""), "")</f>
        <v>45369</v>
      </c>
      <c r="D31" s="10">
        <f>IFERROR(IF(PrêtNonRemboursé*PrêtOK,ValeurPrêt,""), "")</f>
        <v>71854.118097855753</v>
      </c>
      <c r="E31" s="10">
        <f>IFERROR(IF(PrêtNonRemboursé*PrêtOK,PaiementMensuel,""), "")</f>
        <v>514.80696044618048</v>
      </c>
      <c r="F31" s="10">
        <f>IFERROR(IF(PrêtNonRemboursé*PrêtOK,Capital,""), "")</f>
        <v>395.05009694975371</v>
      </c>
      <c r="G31" s="10">
        <f>IFERROR(IF(PrêtNonRemboursé*PrêtOK,MontantIntérêt,""), "")</f>
        <v>119.75686349642682</v>
      </c>
      <c r="H31" s="10">
        <f>IFERROR(IF(PrêtNonRemboursé*PrêtOK,SoldeFinal,""), "")</f>
        <v>71459.068000906002</v>
      </c>
    </row>
    <row r="32" spans="2:8" ht="20.100000000000001" customHeight="1">
      <c r="B32" s="14">
        <f>IFERROR(IF(PrêtNonRemboursé*PrêtOK,NuméroPaiement,""), "")</f>
        <v>23</v>
      </c>
      <c r="C32" s="9">
        <f>IFERROR(IF(PrêtNonRemboursé*PrêtOK,DatePaiement,""), "")</f>
        <v>45400</v>
      </c>
      <c r="D32" s="10">
        <f>IFERROR(IF(PrêtNonRemboursé*PrêtOK,ValeurPrêt,""), "")</f>
        <v>71459.068000906002</v>
      </c>
      <c r="E32" s="10">
        <f>IFERROR(IF(PrêtNonRemboursé*PrêtOK,PaiementMensuel,""), "")</f>
        <v>514.80696044618048</v>
      </c>
      <c r="F32" s="10">
        <f>IFERROR(IF(PrêtNonRemboursé*PrêtOK,Capital,""), "")</f>
        <v>395.70851377800335</v>
      </c>
      <c r="G32" s="10">
        <f>IFERROR(IF(PrêtNonRemboursé*PrêtOK,MontantIntérêt,""), "")</f>
        <v>119.09844666817723</v>
      </c>
      <c r="H32" s="10">
        <f>IFERROR(IF(PrêtNonRemboursé*PrêtOK,SoldeFinal,""), "")</f>
        <v>71063.359487127978</v>
      </c>
    </row>
    <row r="33" spans="2:8" ht="20.100000000000001" customHeight="1">
      <c r="B33" s="14">
        <f>IFERROR(IF(PrêtNonRemboursé*PrêtOK,NuméroPaiement,""), "")</f>
        <v>24</v>
      </c>
      <c r="C33" s="9">
        <f>IFERROR(IF(PrêtNonRemboursé*PrêtOK,DatePaiement,""), "")</f>
        <v>45430</v>
      </c>
      <c r="D33" s="10">
        <f>IFERROR(IF(PrêtNonRemboursé*PrêtOK,ValeurPrêt,""), "")</f>
        <v>71063.359487127978</v>
      </c>
      <c r="E33" s="10">
        <f>IFERROR(IF(PrêtNonRemboursé*PrêtOK,PaiementMensuel,""), "")</f>
        <v>514.80696044618048</v>
      </c>
      <c r="F33" s="10">
        <f>IFERROR(IF(PrêtNonRemboursé*PrêtOK,Capital,""), "")</f>
        <v>396.36802796763328</v>
      </c>
      <c r="G33" s="10">
        <f>IFERROR(IF(PrêtNonRemboursé*PrêtOK,MontantIntérêt,""), "")</f>
        <v>118.43893247854724</v>
      </c>
      <c r="H33" s="10">
        <f>IFERROR(IF(PrêtNonRemboursé*PrêtOK,SoldeFinal,""), "")</f>
        <v>70666.991459160286</v>
      </c>
    </row>
    <row r="34" spans="2:8" ht="20.100000000000001" customHeight="1">
      <c r="B34" s="14">
        <f>IFERROR(IF(PrêtNonRemboursé*PrêtOK,NuméroPaiement,""), "")</f>
        <v>25</v>
      </c>
      <c r="C34" s="9">
        <f>IFERROR(IF(PrêtNonRemboursé*PrêtOK,DatePaiement,""), "")</f>
        <v>45461</v>
      </c>
      <c r="D34" s="10">
        <f>IFERROR(IF(PrêtNonRemboursé*PrêtOK,ValeurPrêt,""), "")</f>
        <v>70666.991459160286</v>
      </c>
      <c r="E34" s="10">
        <f>IFERROR(IF(PrêtNonRemboursé*PrêtOK,PaiementMensuel,""), "")</f>
        <v>514.80696044618048</v>
      </c>
      <c r="F34" s="10">
        <f>IFERROR(IF(PrêtNonRemboursé*PrêtOK,Capital,""), "")</f>
        <v>397.02864134757937</v>
      </c>
      <c r="G34" s="10">
        <f>IFERROR(IF(PrêtNonRemboursé*PrêtOK,MontantIntérêt,""), "")</f>
        <v>117.77831909860116</v>
      </c>
      <c r="H34" s="10">
        <f>IFERROR(IF(PrêtNonRemboursé*PrêtOK,SoldeFinal,""), "")</f>
        <v>70269.962817812746</v>
      </c>
    </row>
    <row r="35" spans="2:8" ht="20.100000000000001" customHeight="1">
      <c r="B35" s="14">
        <f>IFERROR(IF(PrêtNonRemboursé*PrêtOK,NuméroPaiement,""), "")</f>
        <v>26</v>
      </c>
      <c r="C35" s="9">
        <f>IFERROR(IF(PrêtNonRemboursé*PrêtOK,DatePaiement,""), "")</f>
        <v>45491</v>
      </c>
      <c r="D35" s="10">
        <f>IFERROR(IF(PrêtNonRemboursé*PrêtOK,ValeurPrêt,""), "")</f>
        <v>70269.962817812746</v>
      </c>
      <c r="E35" s="10">
        <f>IFERROR(IF(PrêtNonRemboursé*PrêtOK,PaiementMensuel,""), "")</f>
        <v>514.80696044618048</v>
      </c>
      <c r="F35" s="10">
        <f>IFERROR(IF(PrêtNonRemboursé*PrêtOK,Capital,""), "")</f>
        <v>397.6903557498253</v>
      </c>
      <c r="G35" s="10">
        <f>IFERROR(IF(PrêtNonRemboursé*PrêtOK,MontantIntérêt,""), "")</f>
        <v>117.11660469635521</v>
      </c>
      <c r="H35" s="10">
        <f>IFERROR(IF(PrêtNonRemboursé*PrêtOK,SoldeFinal,""), "")</f>
        <v>69872.272462062916</v>
      </c>
    </row>
    <row r="36" spans="2:8" ht="20.100000000000001" customHeight="1">
      <c r="B36" s="14">
        <f>IFERROR(IF(PrêtNonRemboursé*PrêtOK,NuméroPaiement,""), "")</f>
        <v>27</v>
      </c>
      <c r="C36" s="9">
        <f>IFERROR(IF(PrêtNonRemboursé*PrêtOK,DatePaiement,""), "")</f>
        <v>45522</v>
      </c>
      <c r="D36" s="10">
        <f>IFERROR(IF(PrêtNonRemboursé*PrêtOK,ValeurPrêt,""), "")</f>
        <v>69872.272462062916</v>
      </c>
      <c r="E36" s="10">
        <f>IFERROR(IF(PrêtNonRemboursé*PrêtOK,PaiementMensuel,""), "")</f>
        <v>514.80696044618048</v>
      </c>
      <c r="F36" s="10">
        <f>IFERROR(IF(PrêtNonRemboursé*PrêtOK,Capital,""), "")</f>
        <v>398.35317300940835</v>
      </c>
      <c r="G36" s="10">
        <f>IFERROR(IF(PrêtNonRemboursé*PrêtOK,MontantIntérêt,""), "")</f>
        <v>116.45378743677216</v>
      </c>
      <c r="H36" s="10">
        <f>IFERROR(IF(PrêtNonRemboursé*PrêtOK,SoldeFinal,""), "")</f>
        <v>69473.919289053476</v>
      </c>
    </row>
    <row r="37" spans="2:8" ht="20.100000000000001" customHeight="1">
      <c r="B37" s="14">
        <f>IFERROR(IF(PrêtNonRemboursé*PrêtOK,NuméroPaiement,""), "")</f>
        <v>28</v>
      </c>
      <c r="C37" s="9">
        <f>IFERROR(IF(PrêtNonRemboursé*PrêtOK,DatePaiement,""), "")</f>
        <v>45553</v>
      </c>
      <c r="D37" s="10">
        <f>IFERROR(IF(PrêtNonRemboursé*PrêtOK,ValeurPrêt,""), "")</f>
        <v>69473.919289053476</v>
      </c>
      <c r="E37" s="10">
        <f>IFERROR(IF(PrêtNonRemboursé*PrêtOK,PaiementMensuel,""), "")</f>
        <v>514.80696044618048</v>
      </c>
      <c r="F37" s="10">
        <f>IFERROR(IF(PrêtNonRemboursé*PrêtOK,Capital,""), "")</f>
        <v>399.01709496442407</v>
      </c>
      <c r="G37" s="10">
        <f>IFERROR(IF(PrêtNonRemboursé*PrêtOK,MontantIntérêt,""), "")</f>
        <v>115.78986548175648</v>
      </c>
      <c r="H37" s="10">
        <f>IFERROR(IF(PrêtNonRemboursé*PrêtOK,SoldeFinal,""), "")</f>
        <v>69074.902194089023</v>
      </c>
    </row>
    <row r="38" spans="2:8" ht="20.100000000000001" customHeight="1">
      <c r="B38" s="14">
        <f>IFERROR(IF(PrêtNonRemboursé*PrêtOK,NuméroPaiement,""), "")</f>
        <v>29</v>
      </c>
      <c r="C38" s="9">
        <f>IFERROR(IF(PrêtNonRemboursé*PrêtOK,DatePaiement,""), "")</f>
        <v>45583</v>
      </c>
      <c r="D38" s="10">
        <f>IFERROR(IF(PrêtNonRemboursé*PrêtOK,ValeurPrêt,""), "")</f>
        <v>69074.902194089023</v>
      </c>
      <c r="E38" s="10">
        <f>IFERROR(IF(PrêtNonRemboursé*PrêtOK,PaiementMensuel,""), "")</f>
        <v>514.80696044618048</v>
      </c>
      <c r="F38" s="10">
        <f>IFERROR(IF(PrêtNonRemboursé*PrêtOK,Capital,""), "")</f>
        <v>399.68212345603143</v>
      </c>
      <c r="G38" s="10">
        <f>IFERROR(IF(PrêtNonRemboursé*PrêtOK,MontantIntérêt,""), "")</f>
        <v>115.12483699014911</v>
      </c>
      <c r="H38" s="10">
        <f>IFERROR(IF(PrêtNonRemboursé*PrêtOK,SoldeFinal,""), "")</f>
        <v>68675.22007063296</v>
      </c>
    </row>
    <row r="39" spans="2:8" ht="20.100000000000001" customHeight="1">
      <c r="B39" s="14">
        <f>IFERROR(IF(PrêtNonRemboursé*PrêtOK,NuméroPaiement,""), "")</f>
        <v>30</v>
      </c>
      <c r="C39" s="9">
        <f>IFERROR(IF(PrêtNonRemboursé*PrêtOK,DatePaiement,""), "")</f>
        <v>45614</v>
      </c>
      <c r="D39" s="10">
        <f>IFERROR(IF(PrêtNonRemboursé*PrêtOK,ValeurPrêt,""), "")</f>
        <v>68675.22007063296</v>
      </c>
      <c r="E39" s="10">
        <f>IFERROR(IF(PrêtNonRemboursé*PrêtOK,PaiementMensuel,""), "")</f>
        <v>514.80696044618048</v>
      </c>
      <c r="F39" s="10">
        <f>IFERROR(IF(PrêtNonRemboursé*PrêtOK,Capital,""), "")</f>
        <v>400.34826032845814</v>
      </c>
      <c r="G39" s="10">
        <f>IFERROR(IF(PrêtNonRemboursé*PrêtOK,MontantIntérêt,""), "")</f>
        <v>114.45870011772242</v>
      </c>
      <c r="H39" s="10">
        <f>IFERROR(IF(PrêtNonRemboursé*PrêtOK,SoldeFinal,""), "")</f>
        <v>68274.871810304525</v>
      </c>
    </row>
    <row r="40" spans="2:8" ht="20.100000000000001" customHeight="1">
      <c r="B40" s="14">
        <f>IFERROR(IF(PrêtNonRemboursé*PrêtOK,NuméroPaiement,""), "")</f>
        <v>31</v>
      </c>
      <c r="C40" s="9">
        <f>IFERROR(IF(PrêtNonRemboursé*PrêtOK,DatePaiement,""), "")</f>
        <v>45644</v>
      </c>
      <c r="D40" s="10">
        <f>IFERROR(IF(PrêtNonRemboursé*PrêtOK,ValeurPrêt,""), "")</f>
        <v>68274.871810304525</v>
      </c>
      <c r="E40" s="10">
        <f>IFERROR(IF(PrêtNonRemboursé*PrêtOK,PaiementMensuel,""), "")</f>
        <v>514.80696044618048</v>
      </c>
      <c r="F40" s="10">
        <f>IFERROR(IF(PrêtNonRemboursé*PrêtOK,Capital,""), "")</f>
        <v>401.01550742900554</v>
      </c>
      <c r="G40" s="10">
        <f>IFERROR(IF(PrêtNonRemboursé*PrêtOK,MontantIntérêt,""), "")</f>
        <v>113.79145301717497</v>
      </c>
      <c r="H40" s="10">
        <f>IFERROR(IF(PrêtNonRemboursé*PrêtOK,SoldeFinal,""), "")</f>
        <v>67873.856302875472</v>
      </c>
    </row>
    <row r="41" spans="2:8" ht="20.100000000000001" customHeight="1">
      <c r="B41" s="14">
        <f>IFERROR(IF(PrêtNonRemboursé*PrêtOK,NuméroPaiement,""), "")</f>
        <v>32</v>
      </c>
      <c r="C41" s="9">
        <f>IFERROR(IF(PrêtNonRemboursé*PrêtOK,DatePaiement,""), "")</f>
        <v>45675</v>
      </c>
      <c r="D41" s="10">
        <f>IFERROR(IF(PrêtNonRemboursé*PrêtOK,ValeurPrêt,""), "")</f>
        <v>67873.856302875472</v>
      </c>
      <c r="E41" s="10">
        <f>IFERROR(IF(PrêtNonRemboursé*PrêtOK,PaiementMensuel,""), "")</f>
        <v>514.80696044618048</v>
      </c>
      <c r="F41" s="10">
        <f>IFERROR(IF(PrêtNonRemboursé*PrêtOK,Capital,""), "")</f>
        <v>401.6838666080539</v>
      </c>
      <c r="G41" s="10">
        <f>IFERROR(IF(PrêtNonRemboursé*PrêtOK,MontantIntérêt,""), "")</f>
        <v>113.12309383812662</v>
      </c>
      <c r="H41" s="10">
        <f>IFERROR(IF(PrêtNonRemboursé*PrêtOK,SoldeFinal,""), "")</f>
        <v>67472.17243626737</v>
      </c>
    </row>
    <row r="42" spans="2:8" ht="20.100000000000001" customHeight="1">
      <c r="B42" s="14">
        <f>IFERROR(IF(PrêtNonRemboursé*PrêtOK,NuméroPaiement,""), "")</f>
        <v>33</v>
      </c>
      <c r="C42" s="9">
        <f>IFERROR(IF(PrêtNonRemboursé*PrêtOK,DatePaiement,""), "")</f>
        <v>45706</v>
      </c>
      <c r="D42" s="10">
        <f>IFERROR(IF(PrêtNonRemboursé*PrêtOK,ValeurPrêt,""), "")</f>
        <v>67472.17243626737</v>
      </c>
      <c r="E42" s="10">
        <f>IFERROR(IF(PrêtNonRemboursé*PrêtOK,PaiementMensuel,""), "")</f>
        <v>514.80696044618048</v>
      </c>
      <c r="F42" s="10">
        <f>IFERROR(IF(PrêtNonRemboursé*PrêtOK,Capital,""), "")</f>
        <v>402.35333971906738</v>
      </c>
      <c r="G42" s="10">
        <f>IFERROR(IF(PrêtNonRemboursé*PrêtOK,MontantIntérêt,""), "")</f>
        <v>112.45362072711319</v>
      </c>
      <c r="H42" s="10">
        <f>IFERROR(IF(PrêtNonRemboursé*PrêtOK,SoldeFinal,""), "")</f>
        <v>67069.819096548294</v>
      </c>
    </row>
    <row r="43" spans="2:8" ht="20.100000000000001" customHeight="1">
      <c r="B43" s="14">
        <f>IFERROR(IF(PrêtNonRemboursé*PrêtOK,NuméroPaiement,""), "")</f>
        <v>34</v>
      </c>
      <c r="C43" s="9">
        <f>IFERROR(IF(PrêtNonRemboursé*PrêtOK,DatePaiement,""), "")</f>
        <v>45734</v>
      </c>
      <c r="D43" s="10">
        <f>IFERROR(IF(PrêtNonRemboursé*PrêtOK,ValeurPrêt,""), "")</f>
        <v>67069.819096548294</v>
      </c>
      <c r="E43" s="10">
        <f>IFERROR(IF(PrêtNonRemboursé*PrêtOK,PaiementMensuel,""), "")</f>
        <v>514.80696044618048</v>
      </c>
      <c r="F43" s="10">
        <f>IFERROR(IF(PrêtNonRemboursé*PrêtOK,Capital,""), "")</f>
        <v>403.02392861859909</v>
      </c>
      <c r="G43" s="10">
        <f>IFERROR(IF(PrêtNonRemboursé*PrêtOK,MontantIntérêt,""), "")</f>
        <v>111.78303182758142</v>
      </c>
      <c r="H43" s="10">
        <f>IFERROR(IF(PrêtNonRemboursé*PrêtOK,SoldeFinal,""), "")</f>
        <v>66666.795167929697</v>
      </c>
    </row>
    <row r="44" spans="2:8" ht="20.100000000000001" customHeight="1">
      <c r="B44" s="14">
        <f>IFERROR(IF(PrêtNonRemboursé*PrêtOK,NuméroPaiement,""), "")</f>
        <v>35</v>
      </c>
      <c r="C44" s="9">
        <f>IFERROR(IF(PrêtNonRemboursé*PrêtOK,DatePaiement,""), "")</f>
        <v>45765</v>
      </c>
      <c r="D44" s="10">
        <f>IFERROR(IF(PrêtNonRemboursé*PrêtOK,ValeurPrêt,""), "")</f>
        <v>66666.795167929697</v>
      </c>
      <c r="E44" s="10">
        <f>IFERROR(IF(PrêtNonRemboursé*PrêtOK,PaiementMensuel,""), "")</f>
        <v>514.80696044618048</v>
      </c>
      <c r="F44" s="10">
        <f>IFERROR(IF(PrêtNonRemboursé*PrêtOK,Capital,""), "")</f>
        <v>403.69563516629677</v>
      </c>
      <c r="G44" s="10">
        <f>IFERROR(IF(PrêtNonRemboursé*PrêtOK,MontantIntérêt,""), "")</f>
        <v>111.11132527988376</v>
      </c>
      <c r="H44" s="10">
        <f>IFERROR(IF(PrêtNonRemboursé*PrêtOK,SoldeFinal,""), "")</f>
        <v>66263.099532763372</v>
      </c>
    </row>
    <row r="45" spans="2:8" ht="20.100000000000001" customHeight="1">
      <c r="B45" s="14">
        <f>IFERROR(IF(PrêtNonRemboursé*PrêtOK,NuméroPaiement,""), "")</f>
        <v>36</v>
      </c>
      <c r="C45" s="9">
        <f>IFERROR(IF(PrêtNonRemboursé*PrêtOK,DatePaiement,""), "")</f>
        <v>45795</v>
      </c>
      <c r="D45" s="10">
        <f>IFERROR(IF(PrêtNonRemboursé*PrêtOK,ValeurPrêt,""), "")</f>
        <v>66263.099532763372</v>
      </c>
      <c r="E45" s="10">
        <f>IFERROR(IF(PrêtNonRemboursé*PrêtOK,PaiementMensuel,""), "")</f>
        <v>514.80696044618048</v>
      </c>
      <c r="F45" s="10">
        <f>IFERROR(IF(PrêtNonRemboursé*PrêtOK,Capital,""), "")</f>
        <v>404.36846122490732</v>
      </c>
      <c r="G45" s="10">
        <f>IFERROR(IF(PrêtNonRemboursé*PrêtOK,MontantIntérêt,""), "")</f>
        <v>110.43849922127323</v>
      </c>
      <c r="H45" s="10">
        <f>IFERROR(IF(PrêtNonRemboursé*PrêtOK,SoldeFinal,""), "")</f>
        <v>65858.731071538466</v>
      </c>
    </row>
    <row r="46" spans="2:8" ht="20.100000000000001" customHeight="1">
      <c r="B46" s="14">
        <f>IFERROR(IF(PrêtNonRemboursé*PrêtOK,NuméroPaiement,""), "")</f>
        <v>37</v>
      </c>
      <c r="C46" s="9">
        <f>IFERROR(IF(PrêtNonRemboursé*PrêtOK,DatePaiement,""), "")</f>
        <v>45826</v>
      </c>
      <c r="D46" s="10">
        <f>IFERROR(IF(PrêtNonRemboursé*PrêtOK,ValeurPrêt,""), "")</f>
        <v>65858.731071538466</v>
      </c>
      <c r="E46" s="10">
        <f>IFERROR(IF(PrêtNonRemboursé*PrêtOK,PaiementMensuel,""), "")</f>
        <v>514.80696044618048</v>
      </c>
      <c r="F46" s="10">
        <f>IFERROR(IF(PrêtNonRemboursé*PrêtOK,Capital,""), "")</f>
        <v>405.04240866028209</v>
      </c>
      <c r="G46" s="10">
        <f>IFERROR(IF(PrêtNonRemboursé*PrêtOK,MontantIntérêt,""), "")</f>
        <v>109.76455178589839</v>
      </c>
      <c r="H46" s="10">
        <f>IFERROR(IF(PrêtNonRemboursé*PrêtOK,SoldeFinal,""), "")</f>
        <v>65453.688662878143</v>
      </c>
    </row>
    <row r="47" spans="2:8" ht="20.100000000000001" customHeight="1">
      <c r="B47" s="14">
        <f>IFERROR(IF(PrêtNonRemboursé*PrêtOK,NuméroPaiement,""), "")</f>
        <v>38</v>
      </c>
      <c r="C47" s="9">
        <f>IFERROR(IF(PrêtNonRemboursé*PrêtOK,DatePaiement,""), "")</f>
        <v>45856</v>
      </c>
      <c r="D47" s="10">
        <f>IFERROR(IF(PrêtNonRemboursé*PrêtOK,ValeurPrêt,""), "")</f>
        <v>65453.688662878143</v>
      </c>
      <c r="E47" s="10">
        <f>IFERROR(IF(PrêtNonRemboursé*PrêtOK,PaiementMensuel,""), "")</f>
        <v>514.80696044618048</v>
      </c>
      <c r="F47" s="10">
        <f>IFERROR(IF(PrêtNonRemboursé*PrêtOK,Capital,""), "")</f>
        <v>405.71747934138261</v>
      </c>
      <c r="G47" s="10">
        <f>IFERROR(IF(PrêtNonRemboursé*PrêtOK,MontantIntérêt,""), "")</f>
        <v>109.08948110479793</v>
      </c>
      <c r="H47" s="10">
        <f>IFERROR(IF(PrêtNonRemboursé*PrêtOK,SoldeFinal,""), "")</f>
        <v>65047.971183536785</v>
      </c>
    </row>
    <row r="48" spans="2:8" ht="20.100000000000001" customHeight="1">
      <c r="B48" s="14">
        <f>IFERROR(IF(PrêtNonRemboursé*PrêtOK,NuméroPaiement,""), "")</f>
        <v>39</v>
      </c>
      <c r="C48" s="9">
        <f>IFERROR(IF(PrêtNonRemboursé*PrêtOK,DatePaiement,""), "")</f>
        <v>45887</v>
      </c>
      <c r="D48" s="10">
        <f>IFERROR(IF(PrêtNonRemboursé*PrêtOK,ValeurPrêt,""), "")</f>
        <v>65047.971183536785</v>
      </c>
      <c r="E48" s="10">
        <f>IFERROR(IF(PrêtNonRemboursé*PrêtOK,PaiementMensuel,""), "")</f>
        <v>514.80696044618048</v>
      </c>
      <c r="F48" s="10">
        <f>IFERROR(IF(PrêtNonRemboursé*PrêtOK,Capital,""), "")</f>
        <v>406.39367514028493</v>
      </c>
      <c r="G48" s="10">
        <f>IFERROR(IF(PrêtNonRemboursé*PrêtOK,MontantIntérêt,""), "")</f>
        <v>108.41328530589563</v>
      </c>
      <c r="H48" s="10">
        <f>IFERROR(IF(PrêtNonRemboursé*PrêtOK,SoldeFinal,""), "")</f>
        <v>64641.577508396455</v>
      </c>
    </row>
    <row r="49" spans="2:8" ht="20.100000000000001" customHeight="1">
      <c r="B49" s="14">
        <f>IFERROR(IF(PrêtNonRemboursé*PrêtOK,NuméroPaiement,""), "")</f>
        <v>40</v>
      </c>
      <c r="C49" s="9">
        <f>IFERROR(IF(PrêtNonRemboursé*PrêtOK,DatePaiement,""), "")</f>
        <v>45918</v>
      </c>
      <c r="D49" s="10">
        <f>IFERROR(IF(PrêtNonRemboursé*PrêtOK,ValeurPrêt,""), "")</f>
        <v>64641.577508396455</v>
      </c>
      <c r="E49" s="10">
        <f>IFERROR(IF(PrêtNonRemboursé*PrêtOK,PaiementMensuel,""), "")</f>
        <v>514.80696044618048</v>
      </c>
      <c r="F49" s="10">
        <f>IFERROR(IF(PrêtNonRemboursé*PrêtOK,Capital,""), "")</f>
        <v>407.07099793218538</v>
      </c>
      <c r="G49" s="10">
        <f>IFERROR(IF(PrêtNonRemboursé*PrêtOK,MontantIntérêt,""), "")</f>
        <v>107.73596251399518</v>
      </c>
      <c r="H49" s="10">
        <f>IFERROR(IF(PrêtNonRemboursé*PrêtOK,SoldeFinal,""), "")</f>
        <v>64234.506510464213</v>
      </c>
    </row>
    <row r="50" spans="2:8" ht="20.100000000000001" customHeight="1">
      <c r="B50" s="14">
        <f>IFERROR(IF(PrêtNonRemboursé*PrêtOK,NuméroPaiement,""), "")</f>
        <v>41</v>
      </c>
      <c r="C50" s="9">
        <f>IFERROR(IF(PrêtNonRemboursé*PrêtOK,DatePaiement,""), "")</f>
        <v>45948</v>
      </c>
      <c r="D50" s="10">
        <f>IFERROR(IF(PrêtNonRemboursé*PrêtOK,ValeurPrêt,""), "")</f>
        <v>64234.506510464213</v>
      </c>
      <c r="E50" s="10">
        <f>IFERROR(IF(PrêtNonRemboursé*PrêtOK,PaiementMensuel,""), "")</f>
        <v>514.80696044618048</v>
      </c>
      <c r="F50" s="10">
        <f>IFERROR(IF(PrêtNonRemboursé*PrêtOK,Capital,""), "")</f>
        <v>407.74944959540568</v>
      </c>
      <c r="G50" s="10">
        <f>IFERROR(IF(PrêtNonRemboursé*PrêtOK,MontantIntérêt,""), "")</f>
        <v>107.05751085077486</v>
      </c>
      <c r="H50" s="10">
        <f>IFERROR(IF(PrêtNonRemboursé*PrêtOK,SoldeFinal,""), "")</f>
        <v>63826.757060868847</v>
      </c>
    </row>
    <row r="51" spans="2:8" ht="20.100000000000001" customHeight="1">
      <c r="B51" s="14">
        <f>IFERROR(IF(PrêtNonRemboursé*PrêtOK,NuméroPaiement,""), "")</f>
        <v>42</v>
      </c>
      <c r="C51" s="9">
        <f>IFERROR(IF(PrêtNonRemboursé*PrêtOK,DatePaiement,""), "")</f>
        <v>45979</v>
      </c>
      <c r="D51" s="10">
        <f>IFERROR(IF(PrêtNonRemboursé*PrêtOK,ValeurPrêt,""), "")</f>
        <v>63826.757060868847</v>
      </c>
      <c r="E51" s="10">
        <f>IFERROR(IF(PrêtNonRemboursé*PrêtOK,PaiementMensuel,""), "")</f>
        <v>514.80696044618048</v>
      </c>
      <c r="F51" s="10">
        <f>IFERROR(IF(PrêtNonRemboursé*PrêtOK,Capital,""), "")</f>
        <v>408.42903201139802</v>
      </c>
      <c r="G51" s="10">
        <f>IFERROR(IF(PrêtNonRemboursé*PrêtOK,MontantIntérêt,""), "")</f>
        <v>106.3779284347825</v>
      </c>
      <c r="H51" s="10">
        <f>IFERROR(IF(PrêtNonRemboursé*PrêtOK,SoldeFinal,""), "")</f>
        <v>63418.328028857439</v>
      </c>
    </row>
    <row r="52" spans="2:8" ht="20.100000000000001" customHeight="1">
      <c r="B52" s="14">
        <f>IFERROR(IF(PrêtNonRemboursé*PrêtOK,NuméroPaiement,""), "")</f>
        <v>43</v>
      </c>
      <c r="C52" s="9">
        <f>IFERROR(IF(PrêtNonRemboursé*PrêtOK,DatePaiement,""), "")</f>
        <v>46009</v>
      </c>
      <c r="D52" s="10">
        <f>IFERROR(IF(PrêtNonRemboursé*PrêtOK,ValeurPrêt,""), "")</f>
        <v>63418.328028857439</v>
      </c>
      <c r="E52" s="10">
        <f>IFERROR(IF(PrêtNonRemboursé*PrêtOK,PaiementMensuel,""), "")</f>
        <v>514.80696044618048</v>
      </c>
      <c r="F52" s="10">
        <f>IFERROR(IF(PrêtNonRemboursé*PrêtOK,Capital,""), "")</f>
        <v>409.10974706475037</v>
      </c>
      <c r="G52" s="10">
        <f>IFERROR(IF(PrêtNonRemboursé*PrêtOK,MontantIntérêt,""), "")</f>
        <v>105.69721338143016</v>
      </c>
      <c r="H52" s="10">
        <f>IFERROR(IF(PrêtNonRemboursé*PrêtOK,SoldeFinal,""), "")</f>
        <v>63009.218281792637</v>
      </c>
    </row>
    <row r="53" spans="2:8" ht="20.100000000000001" customHeight="1">
      <c r="B53" s="14">
        <f>IFERROR(IF(PrêtNonRemboursé*PrêtOK,NuméroPaiement,""), "")</f>
        <v>44</v>
      </c>
      <c r="C53" s="9">
        <f>IFERROR(IF(PrêtNonRemboursé*PrêtOK,DatePaiement,""), "")</f>
        <v>46040</v>
      </c>
      <c r="D53" s="10">
        <f>IFERROR(IF(PrêtNonRemboursé*PrêtOK,ValeurPrêt,""), "")</f>
        <v>63009.218281792637</v>
      </c>
      <c r="E53" s="10">
        <f>IFERROR(IF(PrêtNonRemboursé*PrêtOK,PaiementMensuel,""), "")</f>
        <v>514.80696044618048</v>
      </c>
      <c r="F53" s="10">
        <f>IFERROR(IF(PrêtNonRemboursé*PrêtOK,Capital,""), "")</f>
        <v>409.79159664319161</v>
      </c>
      <c r="G53" s="10">
        <f>IFERROR(IF(PrêtNonRemboursé*PrêtOK,MontantIntérêt,""), "")</f>
        <v>105.01536380298893</v>
      </c>
      <c r="H53" s="10">
        <f>IFERROR(IF(PrêtNonRemboursé*PrêtOK,SoldeFinal,""), "")</f>
        <v>62599.426685149476</v>
      </c>
    </row>
    <row r="54" spans="2:8" ht="20.100000000000001" customHeight="1">
      <c r="B54" s="14">
        <f>IFERROR(IF(PrêtNonRemboursé*PrêtOK,NuméroPaiement,""), "")</f>
        <v>45</v>
      </c>
      <c r="C54" s="9">
        <f>IFERROR(IF(PrêtNonRemboursé*PrêtOK,DatePaiement,""), "")</f>
        <v>46071</v>
      </c>
      <c r="D54" s="10">
        <f>IFERROR(IF(PrêtNonRemboursé*PrêtOK,ValeurPrêt,""), "")</f>
        <v>62599.426685149476</v>
      </c>
      <c r="E54" s="10">
        <f>IFERROR(IF(PrêtNonRemboursé*PrêtOK,PaiementMensuel,""), "")</f>
        <v>514.80696044618048</v>
      </c>
      <c r="F54" s="10">
        <f>IFERROR(IF(PrêtNonRemboursé*PrêtOK,Capital,""), "")</f>
        <v>410.47458263759694</v>
      </c>
      <c r="G54" s="10">
        <f>IFERROR(IF(PrêtNonRemboursé*PrêtOK,MontantIntérêt,""), "")</f>
        <v>104.3323778085836</v>
      </c>
      <c r="H54" s="10">
        <f>IFERROR(IF(PrêtNonRemboursé*PrêtOK,SoldeFinal,""), "")</f>
        <v>62188.952102511816</v>
      </c>
    </row>
    <row r="55" spans="2:8" ht="20.100000000000001" customHeight="1">
      <c r="B55" s="14">
        <f>IFERROR(IF(PrêtNonRemboursé*PrêtOK,NuméroPaiement,""), "")</f>
        <v>46</v>
      </c>
      <c r="C55" s="9">
        <f>IFERROR(IF(PrêtNonRemboursé*PrêtOK,DatePaiement,""), "")</f>
        <v>46099</v>
      </c>
      <c r="D55" s="10">
        <f>IFERROR(IF(PrêtNonRemboursé*PrêtOK,ValeurPrêt,""), "")</f>
        <v>62188.952102511816</v>
      </c>
      <c r="E55" s="10">
        <f>IFERROR(IF(PrêtNonRemboursé*PrêtOK,PaiementMensuel,""), "")</f>
        <v>514.80696044618048</v>
      </c>
      <c r="F55" s="10">
        <f>IFERROR(IF(PrêtNonRemboursé*PrêtOK,Capital,""), "")</f>
        <v>411.15870694199288</v>
      </c>
      <c r="G55" s="10">
        <f>IFERROR(IF(PrêtNonRemboursé*PrêtOK,MontantIntérêt,""), "")</f>
        <v>103.64825350418761</v>
      </c>
      <c r="H55" s="10">
        <f>IFERROR(IF(PrêtNonRemboursé*PrêtOK,SoldeFinal,""), "")</f>
        <v>61777.793395569803</v>
      </c>
    </row>
    <row r="56" spans="2:8" ht="20.100000000000001" customHeight="1">
      <c r="B56" s="14">
        <f>IFERROR(IF(PrêtNonRemboursé*PrêtOK,NuméroPaiement,""), "")</f>
        <v>47</v>
      </c>
      <c r="C56" s="9">
        <f>IFERROR(IF(PrêtNonRemboursé*PrêtOK,DatePaiement,""), "")</f>
        <v>46130</v>
      </c>
      <c r="D56" s="10">
        <f>IFERROR(IF(PrêtNonRemboursé*PrêtOK,ValeurPrêt,""), "")</f>
        <v>61777.793395569803</v>
      </c>
      <c r="E56" s="10">
        <f>IFERROR(IF(PrêtNonRemboursé*PrêtOK,PaiementMensuel,""), "")</f>
        <v>514.80696044618048</v>
      </c>
      <c r="F56" s="10">
        <f>IFERROR(IF(PrêtNonRemboursé*PrêtOK,Capital,""), "")</f>
        <v>411.84397145356292</v>
      </c>
      <c r="G56" s="10">
        <f>IFERROR(IF(PrêtNonRemboursé*PrêtOK,MontantIntérêt,""), "")</f>
        <v>102.96298899261762</v>
      </c>
      <c r="H56" s="10">
        <f>IFERROR(IF(PrêtNonRemboursé*PrêtOK,SoldeFinal,""), "")</f>
        <v>61365.949424116217</v>
      </c>
    </row>
    <row r="57" spans="2:8" ht="20.100000000000001" customHeight="1">
      <c r="B57" s="14">
        <f>IFERROR(IF(PrêtNonRemboursé*PrêtOK,NuméroPaiement,""), "")</f>
        <v>48</v>
      </c>
      <c r="C57" s="9">
        <f>IFERROR(IF(PrêtNonRemboursé*PrêtOK,DatePaiement,""), "")</f>
        <v>46160</v>
      </c>
      <c r="D57" s="10">
        <f>IFERROR(IF(PrêtNonRemboursé*PrêtOK,ValeurPrêt,""), "")</f>
        <v>61365.949424116217</v>
      </c>
      <c r="E57" s="10">
        <f>IFERROR(IF(PrêtNonRemboursé*PrêtOK,PaiementMensuel,""), "")</f>
        <v>514.80696044618048</v>
      </c>
      <c r="F57" s="10">
        <f>IFERROR(IF(PrêtNonRemboursé*PrêtOK,Capital,""), "")</f>
        <v>412.53037807265218</v>
      </c>
      <c r="G57" s="10">
        <f>IFERROR(IF(PrêtNonRemboursé*PrêtOK,MontantIntérêt,""), "")</f>
        <v>102.27658237352834</v>
      </c>
      <c r="H57" s="10">
        <f>IFERROR(IF(PrêtNonRemboursé*PrêtOK,SoldeFinal,""), "")</f>
        <v>60953.419046043527</v>
      </c>
    </row>
    <row r="58" spans="2:8" ht="20.100000000000001" customHeight="1">
      <c r="B58" s="14">
        <f>IFERROR(IF(PrêtNonRemboursé*PrêtOK,NuméroPaiement,""), "")</f>
        <v>49</v>
      </c>
      <c r="C58" s="9">
        <f>IFERROR(IF(PrêtNonRemboursé*PrêtOK,DatePaiement,""), "")</f>
        <v>46191</v>
      </c>
      <c r="D58" s="10">
        <f>IFERROR(IF(PrêtNonRemboursé*PrêtOK,ValeurPrêt,""), "")</f>
        <v>60953.419046043527</v>
      </c>
      <c r="E58" s="10">
        <f>IFERROR(IF(PrêtNonRemboursé*PrêtOK,PaiementMensuel,""), "")</f>
        <v>514.80696044618048</v>
      </c>
      <c r="F58" s="10">
        <f>IFERROR(IF(PrêtNonRemboursé*PrêtOK,Capital,""), "")</f>
        <v>413.21792870277329</v>
      </c>
      <c r="G58" s="10">
        <f>IFERROR(IF(PrêtNonRemboursé*PrêtOK,MontantIntérêt,""), "")</f>
        <v>101.58903174340726</v>
      </c>
      <c r="H58" s="10">
        <f>IFERROR(IF(PrêtNonRemboursé*PrêtOK,SoldeFinal,""), "")</f>
        <v>60540.201117340766</v>
      </c>
    </row>
    <row r="59" spans="2:8" ht="20.100000000000001" customHeight="1">
      <c r="B59" s="14">
        <f>IFERROR(IF(PrêtNonRemboursé*PrêtOK,NuméroPaiement,""), "")</f>
        <v>50</v>
      </c>
      <c r="C59" s="9">
        <f>IFERROR(IF(PrêtNonRemboursé*PrêtOK,DatePaiement,""), "")</f>
        <v>46221</v>
      </c>
      <c r="D59" s="10">
        <f>IFERROR(IF(PrêtNonRemboursé*PrêtOK,ValeurPrêt,""), "")</f>
        <v>60540.201117340766</v>
      </c>
      <c r="E59" s="10">
        <f>IFERROR(IF(PrêtNonRemboursé*PrêtOK,PaiementMensuel,""), "")</f>
        <v>514.80696044618048</v>
      </c>
      <c r="F59" s="10">
        <f>IFERROR(IF(PrêtNonRemboursé*PrêtOK,Capital,""), "")</f>
        <v>413.90662525061123</v>
      </c>
      <c r="G59" s="10">
        <f>IFERROR(IF(PrêtNonRemboursé*PrêtOK,MontantIntérêt,""), "")</f>
        <v>100.90033519556933</v>
      </c>
      <c r="H59" s="10">
        <f>IFERROR(IF(PrêtNonRemboursé*PrêtOK,SoldeFinal,""), "")</f>
        <v>60126.294492090165</v>
      </c>
    </row>
    <row r="60" spans="2:8" ht="20.100000000000001" customHeight="1">
      <c r="B60" s="14">
        <f>IFERROR(IF(PrêtNonRemboursé*PrêtOK,NuméroPaiement,""), "")</f>
        <v>51</v>
      </c>
      <c r="C60" s="9">
        <f>IFERROR(IF(PrêtNonRemboursé*PrêtOK,DatePaiement,""), "")</f>
        <v>46252</v>
      </c>
      <c r="D60" s="10">
        <f>IFERROR(IF(PrêtNonRemboursé*PrêtOK,ValeurPrêt,""), "")</f>
        <v>60126.294492090165</v>
      </c>
      <c r="E60" s="10">
        <f>IFERROR(IF(PrêtNonRemboursé*PrêtOK,PaiementMensuel,""), "")</f>
        <v>514.80696044618048</v>
      </c>
      <c r="F60" s="10">
        <f>IFERROR(IF(PrêtNonRemboursé*PrêtOK,Capital,""), "")</f>
        <v>414.59646962602892</v>
      </c>
      <c r="G60" s="10">
        <f>IFERROR(IF(PrêtNonRemboursé*PrêtOK,MontantIntérêt,""), "")</f>
        <v>100.21049082015163</v>
      </c>
      <c r="H60" s="10">
        <f>IFERROR(IF(PrêtNonRemboursé*PrêtOK,SoldeFinal,""), "")</f>
        <v>59711.698022464072</v>
      </c>
    </row>
    <row r="61" spans="2:8" ht="20.100000000000001" customHeight="1">
      <c r="B61" s="14">
        <f>IFERROR(IF(PrêtNonRemboursé*PrêtOK,NuméroPaiement,""), "")</f>
        <v>52</v>
      </c>
      <c r="C61" s="9">
        <f>IFERROR(IF(PrêtNonRemboursé*PrêtOK,DatePaiement,""), "")</f>
        <v>46283</v>
      </c>
      <c r="D61" s="10">
        <f>IFERROR(IF(PrêtNonRemboursé*PrêtOK,ValeurPrêt,""), "")</f>
        <v>59711.698022464072</v>
      </c>
      <c r="E61" s="10">
        <f>IFERROR(IF(PrêtNonRemboursé*PrêtOK,PaiementMensuel,""), "")</f>
        <v>514.80696044618048</v>
      </c>
      <c r="F61" s="10">
        <f>IFERROR(IF(PrêtNonRemboursé*PrêtOK,Capital,""), "")</f>
        <v>415.2874637420723</v>
      </c>
      <c r="G61" s="10">
        <f>IFERROR(IF(PrêtNonRemboursé*PrêtOK,MontantIntérêt,""), "")</f>
        <v>99.519496704108249</v>
      </c>
      <c r="H61" s="10">
        <f>IFERROR(IF(PrêtNonRemboursé*PrêtOK,SoldeFinal,""), "")</f>
        <v>59296.410558722011</v>
      </c>
    </row>
    <row r="62" spans="2:8" ht="20.100000000000001" customHeight="1">
      <c r="B62" s="14">
        <f>IFERROR(IF(PrêtNonRemboursé*PrêtOK,NuméroPaiement,""), "")</f>
        <v>53</v>
      </c>
      <c r="C62" s="9">
        <f>IFERROR(IF(PrêtNonRemboursé*PrêtOK,DatePaiement,""), "")</f>
        <v>46313</v>
      </c>
      <c r="D62" s="10">
        <f>IFERROR(IF(PrêtNonRemboursé*PrêtOK,ValeurPrêt,""), "")</f>
        <v>59296.410558722011</v>
      </c>
      <c r="E62" s="10">
        <f>IFERROR(IF(PrêtNonRemboursé*PrêtOK,PaiementMensuel,""), "")</f>
        <v>514.80696044618048</v>
      </c>
      <c r="F62" s="10">
        <f>IFERROR(IF(PrêtNonRemboursé*PrêtOK,Capital,""), "")</f>
        <v>415.97960951497578</v>
      </c>
      <c r="G62" s="10">
        <f>IFERROR(IF(PrêtNonRemboursé*PrêtOK,MontantIntérêt,""), "")</f>
        <v>98.827350931204805</v>
      </c>
      <c r="H62" s="10">
        <f>IFERROR(IF(PrêtNonRemboursé*PrêtOK,SoldeFinal,""), "")</f>
        <v>58880.430949206995</v>
      </c>
    </row>
    <row r="63" spans="2:8" ht="20.100000000000001" customHeight="1">
      <c r="B63" s="14">
        <f>IFERROR(IF(PrêtNonRemboursé*PrêtOK,NuméroPaiement,""), "")</f>
        <v>54</v>
      </c>
      <c r="C63" s="9">
        <f>IFERROR(IF(PrêtNonRemboursé*PrêtOK,DatePaiement,""), "")</f>
        <v>46344</v>
      </c>
      <c r="D63" s="10">
        <f>IFERROR(IF(PrêtNonRemboursé*PrêtOK,ValeurPrêt,""), "")</f>
        <v>58880.430949206995</v>
      </c>
      <c r="E63" s="10">
        <f>IFERROR(IF(PrêtNonRemboursé*PrêtOK,PaiementMensuel,""), "")</f>
        <v>514.80696044618048</v>
      </c>
      <c r="F63" s="10">
        <f>IFERROR(IF(PrêtNonRemboursé*PrêtOK,Capital,""), "")</f>
        <v>416.67290886416737</v>
      </c>
      <c r="G63" s="10">
        <f>IFERROR(IF(PrêtNonRemboursé*PrêtOK,MontantIntérêt,""), "")</f>
        <v>98.134051582013157</v>
      </c>
      <c r="H63" s="10">
        <f>IFERROR(IF(PrêtNonRemboursé*PrêtOK,SoldeFinal,""), "")</f>
        <v>58463.758040342822</v>
      </c>
    </row>
    <row r="64" spans="2:8" ht="20.100000000000001" customHeight="1">
      <c r="B64" s="14">
        <f>IFERROR(IF(PrêtNonRemboursé*PrêtOK,NuméroPaiement,""), "")</f>
        <v>55</v>
      </c>
      <c r="C64" s="9">
        <f>IFERROR(IF(PrêtNonRemboursé*PrêtOK,DatePaiement,""), "")</f>
        <v>46374</v>
      </c>
      <c r="D64" s="10">
        <f>IFERROR(IF(PrêtNonRemboursé*PrêtOK,ValeurPrêt,""), "")</f>
        <v>58463.758040342822</v>
      </c>
      <c r="E64" s="10">
        <f>IFERROR(IF(PrêtNonRemboursé*PrêtOK,PaiementMensuel,""), "")</f>
        <v>514.80696044618048</v>
      </c>
      <c r="F64" s="10">
        <f>IFERROR(IF(PrêtNonRemboursé*PrêtOK,Capital,""), "")</f>
        <v>417.36736371227431</v>
      </c>
      <c r="G64" s="10">
        <f>IFERROR(IF(PrêtNonRemboursé*PrêtOK,MontantIntérêt,""), "")</f>
        <v>97.439596733906214</v>
      </c>
      <c r="H64" s="10">
        <f>IFERROR(IF(PrêtNonRemboursé*PrêtOK,SoldeFinal,""), "")</f>
        <v>58046.39067663053</v>
      </c>
    </row>
    <row r="65" spans="2:8" ht="20.100000000000001" customHeight="1">
      <c r="B65" s="14">
        <f>IFERROR(IF(PrêtNonRemboursé*PrêtOK,NuméroPaiement,""), "")</f>
        <v>56</v>
      </c>
      <c r="C65" s="9">
        <f>IFERROR(IF(PrêtNonRemboursé*PrêtOK,DatePaiement,""), "")</f>
        <v>46405</v>
      </c>
      <c r="D65" s="10">
        <f>IFERROR(IF(PrêtNonRemboursé*PrêtOK,ValeurPrêt,""), "")</f>
        <v>58046.39067663053</v>
      </c>
      <c r="E65" s="10">
        <f>IFERROR(IF(PrêtNonRemboursé*PrêtOK,PaiementMensuel,""), "")</f>
        <v>514.80696044618048</v>
      </c>
      <c r="F65" s="10">
        <f>IFERROR(IF(PrêtNonRemboursé*PrêtOK,Capital,""), "")</f>
        <v>418.06297598512811</v>
      </c>
      <c r="G65" s="10">
        <f>IFERROR(IF(PrêtNonRemboursé*PrêtOK,MontantIntérêt,""), "")</f>
        <v>96.743984461052435</v>
      </c>
      <c r="H65" s="10">
        <f>IFERROR(IF(PrêtNonRemboursé*PrêtOK,SoldeFinal,""), "")</f>
        <v>57628.327700645343</v>
      </c>
    </row>
    <row r="66" spans="2:8" ht="20.100000000000001" customHeight="1">
      <c r="B66" s="14">
        <f>IFERROR(IF(PrêtNonRemboursé*PrêtOK,NuméroPaiement,""), "")</f>
        <v>57</v>
      </c>
      <c r="C66" s="9">
        <f>IFERROR(IF(PrêtNonRemboursé*PrêtOK,DatePaiement,""), "")</f>
        <v>46436</v>
      </c>
      <c r="D66" s="10">
        <f>IFERROR(IF(PrêtNonRemboursé*PrêtOK,ValeurPrêt,""), "")</f>
        <v>57628.327700645343</v>
      </c>
      <c r="E66" s="10">
        <f>IFERROR(IF(PrêtNonRemboursé*PrêtOK,PaiementMensuel,""), "")</f>
        <v>514.80696044618048</v>
      </c>
      <c r="F66" s="10">
        <f>IFERROR(IF(PrêtNonRemboursé*PrêtOK,Capital,""), "")</f>
        <v>418.75974761176997</v>
      </c>
      <c r="G66" s="10">
        <f>IFERROR(IF(PrêtNonRemboursé*PrêtOK,MontantIntérêt,""), "")</f>
        <v>96.04721283441053</v>
      </c>
      <c r="H66" s="10">
        <f>IFERROR(IF(PrêtNonRemboursé*PrêtOK,SoldeFinal,""), "")</f>
        <v>57209.567953033591</v>
      </c>
    </row>
    <row r="67" spans="2:8" ht="20.100000000000001" customHeight="1">
      <c r="B67" s="14">
        <f>IFERROR(IF(PrêtNonRemboursé*PrêtOK,NuméroPaiement,""), "")</f>
        <v>58</v>
      </c>
      <c r="C67" s="9">
        <f>IFERROR(IF(PrêtNonRemboursé*PrêtOK,DatePaiement,""), "")</f>
        <v>46464</v>
      </c>
      <c r="D67" s="10">
        <f>IFERROR(IF(PrêtNonRemboursé*PrêtOK,ValeurPrêt,""), "")</f>
        <v>57209.567953033591</v>
      </c>
      <c r="E67" s="10">
        <f>IFERROR(IF(PrêtNonRemboursé*PrêtOK,PaiementMensuel,""), "")</f>
        <v>514.80696044618048</v>
      </c>
      <c r="F67" s="10">
        <f>IFERROR(IF(PrêtNonRemboursé*PrêtOK,Capital,""), "")</f>
        <v>419.45768052445629</v>
      </c>
      <c r="G67" s="10">
        <f>IFERROR(IF(PrêtNonRemboursé*PrêtOK,MontantIntérêt,""), "")</f>
        <v>95.349279921724275</v>
      </c>
      <c r="H67" s="10">
        <f>IFERROR(IF(PrêtNonRemboursé*PrêtOK,SoldeFinal,""), "")</f>
        <v>56790.110272509133</v>
      </c>
    </row>
    <row r="68" spans="2:8" ht="20.100000000000001" customHeight="1">
      <c r="B68" s="14">
        <f>IFERROR(IF(PrêtNonRemboursé*PrêtOK,NuméroPaiement,""), "")</f>
        <v>59</v>
      </c>
      <c r="C68" s="9">
        <f>IFERROR(IF(PrêtNonRemboursé*PrêtOK,DatePaiement,""), "")</f>
        <v>46495</v>
      </c>
      <c r="D68" s="10">
        <f>IFERROR(IF(PrêtNonRemboursé*PrêtOK,ValeurPrêt,""), "")</f>
        <v>56790.110272509133</v>
      </c>
      <c r="E68" s="10">
        <f>IFERROR(IF(PrêtNonRemboursé*PrêtOK,PaiementMensuel,""), "")</f>
        <v>514.80696044618048</v>
      </c>
      <c r="F68" s="10">
        <f>IFERROR(IF(PrêtNonRemboursé*PrêtOK,Capital,""), "")</f>
        <v>420.15677665866372</v>
      </c>
      <c r="G68" s="10">
        <f>IFERROR(IF(PrêtNonRemboursé*PrêtOK,MontantIntérêt,""), "")</f>
        <v>94.650183787516838</v>
      </c>
      <c r="H68" s="10">
        <f>IFERROR(IF(PrêtNonRemboursé*PrêtOK,SoldeFinal,""), "")</f>
        <v>56369.953495850437</v>
      </c>
    </row>
    <row r="69" spans="2:8" ht="20.100000000000001" customHeight="1">
      <c r="B69" s="14">
        <f>IFERROR(IF(PrêtNonRemboursé*PrêtOK,NuméroPaiement,""), "")</f>
        <v>60</v>
      </c>
      <c r="C69" s="9">
        <f>IFERROR(IF(PrêtNonRemboursé*PrêtOK,DatePaiement,""), "")</f>
        <v>46525</v>
      </c>
      <c r="D69" s="10">
        <f>IFERROR(IF(PrêtNonRemboursé*PrêtOK,ValeurPrêt,""), "")</f>
        <v>56369.953495850437</v>
      </c>
      <c r="E69" s="10">
        <f>IFERROR(IF(PrêtNonRemboursé*PrêtOK,PaiementMensuel,""), "")</f>
        <v>514.80696044618048</v>
      </c>
      <c r="F69" s="10">
        <f>IFERROR(IF(PrêtNonRemboursé*PrêtOK,Capital,""), "")</f>
        <v>420.85703795309485</v>
      </c>
      <c r="G69" s="10">
        <f>IFERROR(IF(PrêtNonRemboursé*PrêtOK,MontantIntérêt,""), "")</f>
        <v>93.949922493085737</v>
      </c>
      <c r="H69" s="10">
        <f>IFERROR(IF(PrêtNonRemboursé*PrêtOK,SoldeFinal,""), "")</f>
        <v>55949.096457897343</v>
      </c>
    </row>
    <row r="70" spans="2:8" ht="20.100000000000001" customHeight="1">
      <c r="B70" s="14">
        <f>IFERROR(IF(PrêtNonRemboursé*PrêtOK,NuméroPaiement,""), "")</f>
        <v>61</v>
      </c>
      <c r="C70" s="9">
        <f>IFERROR(IF(PrêtNonRemboursé*PrêtOK,DatePaiement,""), "")</f>
        <v>46556</v>
      </c>
      <c r="D70" s="10">
        <f>IFERROR(IF(PrêtNonRemboursé*PrêtOK,ValeurPrêt,""), "")</f>
        <v>55949.096457897343</v>
      </c>
      <c r="E70" s="10">
        <f>IFERROR(IF(PrêtNonRemboursé*PrêtOK,PaiementMensuel,""), "")</f>
        <v>514.80696044618048</v>
      </c>
      <c r="F70" s="10">
        <f>IFERROR(IF(PrêtNonRemboursé*PrêtOK,Capital,""), "")</f>
        <v>421.55846634968327</v>
      </c>
      <c r="G70" s="10">
        <f>IFERROR(IF(PrêtNonRemboursé*PrêtOK,MontantIntérêt,""), "")</f>
        <v>93.24849409649724</v>
      </c>
      <c r="H70" s="10">
        <f>IFERROR(IF(PrêtNonRemboursé*PrêtOK,SoldeFinal,""), "")</f>
        <v>55527.537991547608</v>
      </c>
    </row>
    <row r="71" spans="2:8" ht="20.100000000000001" customHeight="1">
      <c r="B71" s="14">
        <f>IFERROR(IF(PrêtNonRemboursé*PrêtOK,NuméroPaiement,""), "")</f>
        <v>62</v>
      </c>
      <c r="C71" s="9">
        <f>IFERROR(IF(PrêtNonRemboursé*PrêtOK,DatePaiement,""), "")</f>
        <v>46586</v>
      </c>
      <c r="D71" s="10">
        <f>IFERROR(IF(PrêtNonRemboursé*PrêtOK,ValeurPrêt,""), "")</f>
        <v>55527.537991547608</v>
      </c>
      <c r="E71" s="10">
        <f>IFERROR(IF(PrêtNonRemboursé*PrêtOK,PaiementMensuel,""), "")</f>
        <v>514.80696044618048</v>
      </c>
      <c r="F71" s="10">
        <f>IFERROR(IF(PrêtNonRemboursé*PrêtOK,Capital,""), "")</f>
        <v>422.26106379359942</v>
      </c>
      <c r="G71" s="10">
        <f>IFERROR(IF(PrêtNonRemboursé*PrêtOK,MontantIntérêt,""), "")</f>
        <v>92.545896652581092</v>
      </c>
      <c r="H71" s="10">
        <f>IFERROR(IF(PrêtNonRemboursé*PrêtOK,SoldeFinal,""), "")</f>
        <v>55105.276927754014</v>
      </c>
    </row>
    <row r="72" spans="2:8" ht="20.100000000000001" customHeight="1">
      <c r="B72" s="14">
        <f>IFERROR(IF(PrêtNonRemboursé*PrêtOK,NuméroPaiement,""), "")</f>
        <v>63</v>
      </c>
      <c r="C72" s="9">
        <f>IFERROR(IF(PrêtNonRemboursé*PrêtOK,DatePaiement,""), "")</f>
        <v>46617</v>
      </c>
      <c r="D72" s="10">
        <f>IFERROR(IF(PrêtNonRemboursé*PrêtOK,ValeurPrêt,""), "")</f>
        <v>55105.276927754014</v>
      </c>
      <c r="E72" s="10">
        <f>IFERROR(IF(PrêtNonRemboursé*PrêtOK,PaiementMensuel,""), "")</f>
        <v>514.80696044618048</v>
      </c>
      <c r="F72" s="10">
        <f>IFERROR(IF(PrêtNonRemboursé*PrêtOK,Capital,""), "")</f>
        <v>422.96483223325544</v>
      </c>
      <c r="G72" s="10">
        <f>IFERROR(IF(PrêtNonRemboursé*PrêtOK,MontantIntérêt,""), "")</f>
        <v>91.84212821292509</v>
      </c>
      <c r="H72" s="10">
        <f>IFERROR(IF(PrêtNonRemboursé*PrêtOK,SoldeFinal,""), "")</f>
        <v>54682.312095520698</v>
      </c>
    </row>
    <row r="73" spans="2:8" ht="20.100000000000001" customHeight="1">
      <c r="B73" s="14">
        <f>IFERROR(IF(PrêtNonRemboursé*PrêtOK,NuméroPaiement,""), "")</f>
        <v>64</v>
      </c>
      <c r="C73" s="9">
        <f>IFERROR(IF(PrêtNonRemboursé*PrêtOK,DatePaiement,""), "")</f>
        <v>46648</v>
      </c>
      <c r="D73" s="10">
        <f>IFERROR(IF(PrêtNonRemboursé*PrêtOK,ValeurPrêt,""), "")</f>
        <v>54682.312095520698</v>
      </c>
      <c r="E73" s="10">
        <f>IFERROR(IF(PrêtNonRemboursé*PrêtOK,PaiementMensuel,""), "")</f>
        <v>514.80696044618048</v>
      </c>
      <c r="F73" s="10">
        <f>IFERROR(IF(PrêtNonRemboursé*PrêtOK,Capital,""), "")</f>
        <v>423.66977362031088</v>
      </c>
      <c r="G73" s="10">
        <f>IFERROR(IF(PrêtNonRemboursé*PrêtOK,MontantIntérêt,""), "")</f>
        <v>91.137186825869691</v>
      </c>
      <c r="H73" s="10">
        <f>IFERROR(IF(PrêtNonRemboursé*PrêtOK,SoldeFinal,""), "")</f>
        <v>54258.64232190037</v>
      </c>
    </row>
    <row r="74" spans="2:8" ht="20.100000000000001" customHeight="1">
      <c r="B74" s="14">
        <f>IFERROR(IF(PrêtNonRemboursé*PrêtOK,NuméroPaiement,""), "")</f>
        <v>65</v>
      </c>
      <c r="C74" s="9">
        <f>IFERROR(IF(PrêtNonRemboursé*PrêtOK,DatePaiement,""), "")</f>
        <v>46678</v>
      </c>
      <c r="D74" s="10">
        <f>IFERROR(IF(PrêtNonRemboursé*PrêtOK,ValeurPrêt,""), "")</f>
        <v>54258.64232190037</v>
      </c>
      <c r="E74" s="10">
        <f>IFERROR(IF(PrêtNonRemboursé*PrêtOK,PaiementMensuel,""), "")</f>
        <v>514.80696044618048</v>
      </c>
      <c r="F74" s="10">
        <f>IFERROR(IF(PrêtNonRemboursé*PrêtOK,Capital,""), "")</f>
        <v>424.37588990967805</v>
      </c>
      <c r="G74" s="10">
        <f>IFERROR(IF(PrêtNonRemboursé*PrêtOK,MontantIntérêt,""), "")</f>
        <v>90.431070536502475</v>
      </c>
      <c r="H74" s="10">
        <f>IFERROR(IF(PrêtNonRemboursé*PrêtOK,SoldeFinal,""), "")</f>
        <v>53834.266431990662</v>
      </c>
    </row>
    <row r="75" spans="2:8" ht="20.100000000000001" customHeight="1">
      <c r="B75" s="14">
        <f>IFERROR(IF(PrêtNonRemboursé*PrêtOK,NuméroPaiement,""), "")</f>
        <v>66</v>
      </c>
      <c r="C75" s="9">
        <f>IFERROR(IF(PrêtNonRemboursé*PrêtOK,DatePaiement,""), "")</f>
        <v>46709</v>
      </c>
      <c r="D75" s="10">
        <f>IFERROR(IF(PrêtNonRemboursé*PrêtOK,ValeurPrêt,""), "")</f>
        <v>53834.266431990662</v>
      </c>
      <c r="E75" s="10">
        <f>IFERROR(IF(PrêtNonRemboursé*PrêtOK,PaiementMensuel,""), "")</f>
        <v>514.80696044618048</v>
      </c>
      <c r="F75" s="10">
        <f>IFERROR(IF(PrêtNonRemboursé*PrêtOK,Capital,""), "")</f>
        <v>425.08318305952753</v>
      </c>
      <c r="G75" s="10">
        <f>IFERROR(IF(PrêtNonRemboursé*PrêtOK,MontantIntérêt,""), "")</f>
        <v>89.723777386652998</v>
      </c>
      <c r="H75" s="10">
        <f>IFERROR(IF(PrêtNonRemboursé*PrêtOK,SoldeFinal,""), "")</f>
        <v>53409.183248931164</v>
      </c>
    </row>
    <row r="76" spans="2:8" ht="20.100000000000001" customHeight="1">
      <c r="B76" s="14">
        <f>IFERROR(IF(PrêtNonRemboursé*PrêtOK,NuméroPaiement,""), "")</f>
        <v>67</v>
      </c>
      <c r="C76" s="9">
        <f>IFERROR(IF(PrêtNonRemboursé*PrêtOK,DatePaiement,""), "")</f>
        <v>46739</v>
      </c>
      <c r="D76" s="10">
        <f>IFERROR(IF(PrêtNonRemboursé*PrêtOK,ValeurPrêt,""), "")</f>
        <v>53409.183248931164</v>
      </c>
      <c r="E76" s="10">
        <f>IFERROR(IF(PrêtNonRemboursé*PrêtOK,PaiementMensuel,""), "")</f>
        <v>514.80696044618048</v>
      </c>
      <c r="F76" s="10">
        <f>IFERROR(IF(PrêtNonRemboursé*PrêtOK,Capital,""), "")</f>
        <v>425.79165503129343</v>
      </c>
      <c r="G76" s="10">
        <f>IFERROR(IF(PrêtNonRemboursé*PrêtOK,MontantIntérêt,""), "")</f>
        <v>89.015305414887138</v>
      </c>
      <c r="H76" s="10">
        <f>IFERROR(IF(PrêtNonRemboursé*PrêtOK,SoldeFinal,""), "")</f>
        <v>52983.391593899833</v>
      </c>
    </row>
    <row r="77" spans="2:8" ht="20.100000000000001" customHeight="1">
      <c r="B77" s="14">
        <f>IFERROR(IF(PrêtNonRemboursé*PrêtOK,NuméroPaiement,""), "")</f>
        <v>68</v>
      </c>
      <c r="C77" s="9">
        <f>IFERROR(IF(PrêtNonRemboursé*PrêtOK,DatePaiement,""), "")</f>
        <v>46770</v>
      </c>
      <c r="D77" s="10">
        <f>IFERROR(IF(PrêtNonRemboursé*PrêtOK,ValeurPrêt,""), "")</f>
        <v>52983.391593899833</v>
      </c>
      <c r="E77" s="10">
        <f>IFERROR(IF(PrêtNonRemboursé*PrêtOK,PaiementMensuel,""), "")</f>
        <v>514.80696044618048</v>
      </c>
      <c r="F77" s="10">
        <f>IFERROR(IF(PrêtNonRemboursé*PrêtOK,Capital,""), "")</f>
        <v>426.50130778967883</v>
      </c>
      <c r="G77" s="10">
        <f>IFERROR(IF(PrêtNonRemboursé*PrêtOK,MontantIntérêt,""), "")</f>
        <v>88.30565265650165</v>
      </c>
      <c r="H77" s="10">
        <f>IFERROR(IF(PrêtNonRemboursé*PrêtOK,SoldeFinal,""), "")</f>
        <v>52556.89028611016</v>
      </c>
    </row>
    <row r="78" spans="2:8" ht="20.100000000000001" customHeight="1">
      <c r="B78" s="14">
        <f>IFERROR(IF(PrêtNonRemboursé*PrêtOK,NuméroPaiement,""), "")</f>
        <v>69</v>
      </c>
      <c r="C78" s="9">
        <f>IFERROR(IF(PrêtNonRemboursé*PrêtOK,DatePaiement,""), "")</f>
        <v>46801</v>
      </c>
      <c r="D78" s="10">
        <f>IFERROR(IF(PrêtNonRemboursé*PrêtOK,ValeurPrêt,""), "")</f>
        <v>52556.89028611016</v>
      </c>
      <c r="E78" s="10">
        <f>IFERROR(IF(PrêtNonRemboursé*PrêtOK,PaiementMensuel,""), "")</f>
        <v>514.80696044618048</v>
      </c>
      <c r="F78" s="10">
        <f>IFERROR(IF(PrêtNonRemboursé*PrêtOK,Capital,""), "")</f>
        <v>427.21214330266167</v>
      </c>
      <c r="G78" s="10">
        <f>IFERROR(IF(PrêtNonRemboursé*PrêtOK,MontantIntérêt,""), "")</f>
        <v>87.594817143518853</v>
      </c>
      <c r="H78" s="10">
        <f>IFERROR(IF(PrêtNonRemboursé*PrêtOK,SoldeFinal,""), "")</f>
        <v>52129.678142807483</v>
      </c>
    </row>
    <row r="79" spans="2:8" ht="20.100000000000001" customHeight="1">
      <c r="B79" s="14">
        <f>IFERROR(IF(PrêtNonRemboursé*PrêtOK,NuméroPaiement,""), "")</f>
        <v>70</v>
      </c>
      <c r="C79" s="9">
        <f>IFERROR(IF(PrêtNonRemboursé*PrêtOK,DatePaiement,""), "")</f>
        <v>46830</v>
      </c>
      <c r="D79" s="10">
        <f>IFERROR(IF(PrêtNonRemboursé*PrêtOK,ValeurPrêt,""), "")</f>
        <v>52129.678142807483</v>
      </c>
      <c r="E79" s="10">
        <f>IFERROR(IF(PrêtNonRemboursé*PrêtOK,PaiementMensuel,""), "")</f>
        <v>514.80696044618048</v>
      </c>
      <c r="F79" s="10">
        <f>IFERROR(IF(PrêtNonRemboursé*PrêtOK,Capital,""), "")</f>
        <v>427.92416354149941</v>
      </c>
      <c r="G79" s="10">
        <f>IFERROR(IF(PrêtNonRemboursé*PrêtOK,MontantIntérêt,""), "")</f>
        <v>86.882796904681086</v>
      </c>
      <c r="H79" s="10">
        <f>IFERROR(IF(PrêtNonRemboursé*PrêtOK,SoldeFinal,""), "")</f>
        <v>51701.753979265981</v>
      </c>
    </row>
    <row r="80" spans="2:8" ht="20.100000000000001" customHeight="1">
      <c r="B80" s="14">
        <f>IFERROR(IF(PrêtNonRemboursé*PrêtOK,NuméroPaiement,""), "")</f>
        <v>71</v>
      </c>
      <c r="C80" s="9">
        <f>IFERROR(IF(PrêtNonRemboursé*PrêtOK,DatePaiement,""), "")</f>
        <v>46861</v>
      </c>
      <c r="D80" s="10">
        <f>IFERROR(IF(PrêtNonRemboursé*PrêtOK,ValeurPrêt,""), "")</f>
        <v>51701.753979265981</v>
      </c>
      <c r="E80" s="10">
        <f>IFERROR(IF(PrêtNonRemboursé*PrêtOK,PaiementMensuel,""), "")</f>
        <v>514.80696044618048</v>
      </c>
      <c r="F80" s="10">
        <f>IFERROR(IF(PrêtNonRemboursé*PrêtOK,Capital,""), "")</f>
        <v>428.63737048073529</v>
      </c>
      <c r="G80" s="10">
        <f>IFERROR(IF(PrêtNonRemboursé*PrêtOK,MontantIntérêt,""), "")</f>
        <v>86.169589965445255</v>
      </c>
      <c r="H80" s="10">
        <f>IFERROR(IF(PrêtNonRemboursé*PrêtOK,SoldeFinal,""), "")</f>
        <v>51273.116608785225</v>
      </c>
    </row>
    <row r="81" spans="2:8" ht="20.100000000000001" customHeight="1">
      <c r="B81" s="14">
        <f>IFERROR(IF(PrêtNonRemboursé*PrêtOK,NuméroPaiement,""), "")</f>
        <v>72</v>
      </c>
      <c r="C81" s="9">
        <f>IFERROR(IF(PrêtNonRemboursé*PrêtOK,DatePaiement,""), "")</f>
        <v>46891</v>
      </c>
      <c r="D81" s="10">
        <f>IFERROR(IF(PrêtNonRemboursé*PrêtOK,ValeurPrêt,""), "")</f>
        <v>51273.116608785225</v>
      </c>
      <c r="E81" s="10">
        <f>IFERROR(IF(PrêtNonRemboursé*PrêtOK,PaiementMensuel,""), "")</f>
        <v>514.80696044618048</v>
      </c>
      <c r="F81" s="10">
        <f>IFERROR(IF(PrêtNonRemboursé*PrêtOK,Capital,""), "")</f>
        <v>429.35176609820314</v>
      </c>
      <c r="G81" s="10">
        <f>IFERROR(IF(PrêtNonRemboursé*PrêtOK,MontantIntérêt,""), "")</f>
        <v>85.455194347977354</v>
      </c>
      <c r="H81" s="10">
        <f>IFERROR(IF(PrêtNonRemboursé*PrêtOK,SoldeFinal,""), "")</f>
        <v>50843.764842686956</v>
      </c>
    </row>
    <row r="82" spans="2:8" ht="20.100000000000001" customHeight="1">
      <c r="B82" s="14">
        <f>IFERROR(IF(PrêtNonRemboursé*PrêtOK,NuméroPaiement,""), "")</f>
        <v>73</v>
      </c>
      <c r="C82" s="9">
        <f>IFERROR(IF(PrêtNonRemboursé*PrêtOK,DatePaiement,""), "")</f>
        <v>46922</v>
      </c>
      <c r="D82" s="10">
        <f>IFERROR(IF(PrêtNonRemboursé*PrêtOK,ValeurPrêt,""), "")</f>
        <v>50843.764842686956</v>
      </c>
      <c r="E82" s="10">
        <f>IFERROR(IF(PrêtNonRemboursé*PrêtOK,PaiementMensuel,""), "")</f>
        <v>514.80696044618048</v>
      </c>
      <c r="F82" s="10">
        <f>IFERROR(IF(PrêtNonRemboursé*PrêtOK,Capital,""), "")</f>
        <v>430.06735237503352</v>
      </c>
      <c r="G82" s="10">
        <f>IFERROR(IF(PrêtNonRemboursé*PrêtOK,MontantIntérêt,""), "")</f>
        <v>84.739608071147032</v>
      </c>
      <c r="H82" s="10">
        <f>IFERROR(IF(PrêtNonRemboursé*PrêtOK,SoldeFinal,""), "")</f>
        <v>50413.697490311934</v>
      </c>
    </row>
    <row r="83" spans="2:8" ht="20.100000000000001" customHeight="1">
      <c r="B83" s="14">
        <f>IFERROR(IF(PrêtNonRemboursé*PrêtOK,NuméroPaiement,""), "")</f>
        <v>74</v>
      </c>
      <c r="C83" s="9">
        <f>IFERROR(IF(PrêtNonRemboursé*PrêtOK,DatePaiement,""), "")</f>
        <v>46952</v>
      </c>
      <c r="D83" s="10">
        <f>IFERROR(IF(PrêtNonRemboursé*PrêtOK,ValeurPrêt,""), "")</f>
        <v>50413.697490311934</v>
      </c>
      <c r="E83" s="10">
        <f>IFERROR(IF(PrêtNonRemboursé*PrêtOK,PaiementMensuel,""), "")</f>
        <v>514.80696044618048</v>
      </c>
      <c r="F83" s="10">
        <f>IFERROR(IF(PrêtNonRemboursé*PrêtOK,Capital,""), "")</f>
        <v>430.7841312956586</v>
      </c>
      <c r="G83" s="10">
        <f>IFERROR(IF(PrêtNonRemboursé*PrêtOK,MontantIntérêt,""), "")</f>
        <v>84.022829150521986</v>
      </c>
      <c r="H83" s="10">
        <f>IFERROR(IF(PrêtNonRemboursé*PrêtOK,SoldeFinal,""), "")</f>
        <v>49982.913359016253</v>
      </c>
    </row>
    <row r="84" spans="2:8" ht="20.100000000000001" customHeight="1">
      <c r="B84" s="14">
        <f>IFERROR(IF(PrêtNonRemboursé*PrêtOK,NuméroPaiement,""), "")</f>
        <v>75</v>
      </c>
      <c r="C84" s="9">
        <f>IFERROR(IF(PrêtNonRemboursé*PrêtOK,DatePaiement,""), "")</f>
        <v>46983</v>
      </c>
      <c r="D84" s="10">
        <f>IFERROR(IF(PrêtNonRemboursé*PrêtOK,ValeurPrêt,""), "")</f>
        <v>49982.913359016253</v>
      </c>
      <c r="E84" s="10">
        <f>IFERROR(IF(PrêtNonRemboursé*PrêtOK,PaiementMensuel,""), "")</f>
        <v>514.80696044618048</v>
      </c>
      <c r="F84" s="10">
        <f>IFERROR(IF(PrêtNonRemboursé*PrêtOK,Capital,""), "")</f>
        <v>431.50210484781798</v>
      </c>
      <c r="G84" s="10">
        <f>IFERROR(IF(PrêtNonRemboursé*PrêtOK,MontantIntérêt,""), "")</f>
        <v>83.304855598362522</v>
      </c>
      <c r="H84" s="10">
        <f>IFERROR(IF(PrêtNonRemboursé*PrêtOK,SoldeFinal,""), "")</f>
        <v>49551.411254168401</v>
      </c>
    </row>
    <row r="85" spans="2:8" ht="20.100000000000001" customHeight="1">
      <c r="B85" s="14">
        <f>IFERROR(IF(PrêtNonRemboursé*PrêtOK,NuméroPaiement,""), "")</f>
        <v>76</v>
      </c>
      <c r="C85" s="9">
        <f>IFERROR(IF(PrêtNonRemboursé*PrêtOK,DatePaiement,""), "")</f>
        <v>47014</v>
      </c>
      <c r="D85" s="10">
        <f>IFERROR(IF(PrêtNonRemboursé*PrêtOK,ValeurPrêt,""), "")</f>
        <v>49551.411254168401</v>
      </c>
      <c r="E85" s="10">
        <f>IFERROR(IF(PrêtNonRemboursé*PrêtOK,PaiementMensuel,""), "")</f>
        <v>514.80696044618048</v>
      </c>
      <c r="F85" s="10">
        <f>IFERROR(IF(PrêtNonRemboursé*PrêtOK,Capital,""), "")</f>
        <v>432.22127502256438</v>
      </c>
      <c r="G85" s="10">
        <f>IFERROR(IF(PrêtNonRemboursé*PrêtOK,MontantIntérêt,""), "")</f>
        <v>82.585685423616184</v>
      </c>
      <c r="H85" s="10">
        <f>IFERROR(IF(PrêtNonRemboursé*PrêtOK,SoldeFinal,""), "")</f>
        <v>49119.18997914582</v>
      </c>
    </row>
    <row r="86" spans="2:8" ht="20.100000000000001" customHeight="1">
      <c r="B86" s="14">
        <f>IFERROR(IF(PrêtNonRemboursé*PrêtOK,NuméroPaiement,""), "")</f>
        <v>77</v>
      </c>
      <c r="C86" s="9">
        <f>IFERROR(IF(PrêtNonRemboursé*PrêtOK,DatePaiement,""), "")</f>
        <v>47044</v>
      </c>
      <c r="D86" s="10">
        <f>IFERROR(IF(PrêtNonRemboursé*PrêtOK,ValeurPrêt,""), "")</f>
        <v>49119.18997914582</v>
      </c>
      <c r="E86" s="10">
        <f>IFERROR(IF(PrêtNonRemboursé*PrêtOK,PaiementMensuel,""), "")</f>
        <v>514.80696044618048</v>
      </c>
      <c r="F86" s="10">
        <f>IFERROR(IF(PrêtNonRemboursé*PrêtOK,Capital,""), "")</f>
        <v>432.94164381426862</v>
      </c>
      <c r="G86" s="10">
        <f>IFERROR(IF(PrêtNonRemboursé*PrêtOK,MontantIntérêt,""), "")</f>
        <v>81.865316631911909</v>
      </c>
      <c r="H86" s="10">
        <f>IFERROR(IF(PrêtNonRemboursé*PrêtOK,SoldeFinal,""), "")</f>
        <v>48686.248335331518</v>
      </c>
    </row>
    <row r="87" spans="2:8" ht="20.100000000000001" customHeight="1">
      <c r="B87" s="14">
        <f>IFERROR(IF(PrêtNonRemboursé*PrêtOK,NuméroPaiement,""), "")</f>
        <v>78</v>
      </c>
      <c r="C87" s="9">
        <f>IFERROR(IF(PrêtNonRemboursé*PrêtOK,DatePaiement,""), "")</f>
        <v>47075</v>
      </c>
      <c r="D87" s="10">
        <f>IFERROR(IF(PrêtNonRemboursé*PrêtOK,ValeurPrêt,""), "")</f>
        <v>48686.248335331518</v>
      </c>
      <c r="E87" s="10">
        <f>IFERROR(IF(PrêtNonRemboursé*PrêtOK,PaiementMensuel,""), "")</f>
        <v>514.80696044618048</v>
      </c>
      <c r="F87" s="10">
        <f>IFERROR(IF(PrêtNonRemboursé*PrêtOK,Capital,""), "")</f>
        <v>433.66321322062572</v>
      </c>
      <c r="G87" s="10">
        <f>IFERROR(IF(PrêtNonRemboursé*PrêtOK,MontantIntérêt,""), "")</f>
        <v>81.14374722555479</v>
      </c>
      <c r="H87" s="10">
        <f>IFERROR(IF(PrêtNonRemboursé*PrêtOK,SoldeFinal,""), "")</f>
        <v>48252.585122110875</v>
      </c>
    </row>
    <row r="88" spans="2:8" ht="20.100000000000001" customHeight="1">
      <c r="B88" s="14">
        <f>IFERROR(IF(PrêtNonRemboursé*PrêtOK,NuméroPaiement,""), "")</f>
        <v>79</v>
      </c>
      <c r="C88" s="9">
        <f>IFERROR(IF(PrêtNonRemboursé*PrêtOK,DatePaiement,""), "")</f>
        <v>47105</v>
      </c>
      <c r="D88" s="10">
        <f>IFERROR(IF(PrêtNonRemboursé*PrêtOK,ValeurPrêt,""), "")</f>
        <v>48252.585122110875</v>
      </c>
      <c r="E88" s="10">
        <f>IFERROR(IF(PrêtNonRemboursé*PrêtOK,PaiementMensuel,""), "")</f>
        <v>514.80696044618048</v>
      </c>
      <c r="F88" s="10">
        <f>IFERROR(IF(PrêtNonRemboursé*PrêtOK,Capital,""), "")</f>
        <v>434.38598524266013</v>
      </c>
      <c r="G88" s="10">
        <f>IFERROR(IF(PrêtNonRemboursé*PrêtOK,MontantIntérêt,""), "")</f>
        <v>80.420975203520427</v>
      </c>
      <c r="H88" s="10">
        <f>IFERROR(IF(PrêtNonRemboursé*PrêtOK,SoldeFinal,""), "")</f>
        <v>47818.199136868228</v>
      </c>
    </row>
    <row r="89" spans="2:8" ht="20.100000000000001" customHeight="1">
      <c r="B89" s="14">
        <f>IFERROR(IF(PrêtNonRemboursé*PrêtOK,NuméroPaiement,""), "")</f>
        <v>80</v>
      </c>
      <c r="C89" s="9">
        <f>IFERROR(IF(PrêtNonRemboursé*PrêtOK,DatePaiement,""), "")</f>
        <v>47136</v>
      </c>
      <c r="D89" s="10">
        <f>IFERROR(IF(PrêtNonRemboursé*PrêtOK,ValeurPrêt,""), "")</f>
        <v>47818.199136868228</v>
      </c>
      <c r="E89" s="10">
        <f>IFERROR(IF(PrêtNonRemboursé*PrêtOK,PaiementMensuel,""), "")</f>
        <v>514.80696044618048</v>
      </c>
      <c r="F89" s="10">
        <f>IFERROR(IF(PrêtNonRemboursé*PrêtOK,Capital,""), "")</f>
        <v>435.10996188473126</v>
      </c>
      <c r="G89" s="10">
        <f>IFERROR(IF(PrêtNonRemboursé*PrêtOK,MontantIntérêt,""), "")</f>
        <v>79.69699856144932</v>
      </c>
      <c r="H89" s="10">
        <f>IFERROR(IF(PrêtNonRemboursé*PrêtOK,SoldeFinal,""), "")</f>
        <v>47383.089174983441</v>
      </c>
    </row>
    <row r="90" spans="2:8" ht="20.100000000000001" customHeight="1">
      <c r="B90" s="14">
        <f>IFERROR(IF(PrêtNonRemboursé*PrêtOK,NuméroPaiement,""), "")</f>
        <v>81</v>
      </c>
      <c r="C90" s="9">
        <f>IFERROR(IF(PrêtNonRemboursé*PrêtOK,DatePaiement,""), "")</f>
        <v>47167</v>
      </c>
      <c r="D90" s="10">
        <f>IFERROR(IF(PrêtNonRemboursé*PrêtOK,ValeurPrêt,""), "")</f>
        <v>47383.089174983441</v>
      </c>
      <c r="E90" s="10">
        <f>IFERROR(IF(PrêtNonRemboursé*PrêtOK,PaiementMensuel,""), "")</f>
        <v>514.80696044618048</v>
      </c>
      <c r="F90" s="10">
        <f>IFERROR(IF(PrêtNonRemboursé*PrêtOK,Capital,""), "")</f>
        <v>435.83514515453913</v>
      </c>
      <c r="G90" s="10">
        <f>IFERROR(IF(PrêtNonRemboursé*PrêtOK,MontantIntérêt,""), "")</f>
        <v>78.97181529164142</v>
      </c>
      <c r="H90" s="10">
        <f>IFERROR(IF(PrêtNonRemboursé*PrêtOK,SoldeFinal,""), "")</f>
        <v>46947.25402982891</v>
      </c>
    </row>
    <row r="91" spans="2:8" ht="20.100000000000001" customHeight="1">
      <c r="B91" s="14">
        <f>IFERROR(IF(PrêtNonRemboursé*PrêtOK,NuméroPaiement,""), "")</f>
        <v>82</v>
      </c>
      <c r="C91" s="9">
        <f>IFERROR(IF(PrêtNonRemboursé*PrêtOK,DatePaiement,""), "")</f>
        <v>47195</v>
      </c>
      <c r="D91" s="10">
        <f>IFERROR(IF(PrêtNonRemboursé*PrêtOK,ValeurPrêt,""), "")</f>
        <v>46947.25402982891</v>
      </c>
      <c r="E91" s="10">
        <f>IFERROR(IF(PrêtNonRemboursé*PrêtOK,PaiementMensuel,""), "")</f>
        <v>514.80696044618048</v>
      </c>
      <c r="F91" s="10">
        <f>IFERROR(IF(PrêtNonRemboursé*PrêtOK,Capital,""), "")</f>
        <v>436.56153706313</v>
      </c>
      <c r="G91" s="10">
        <f>IFERROR(IF(PrêtNonRemboursé*PrêtOK,MontantIntérêt,""), "")</f>
        <v>78.245423383050522</v>
      </c>
      <c r="H91" s="10">
        <f>IFERROR(IF(PrêtNonRemboursé*PrêtOK,SoldeFinal,""), "")</f>
        <v>46510.692492765775</v>
      </c>
    </row>
    <row r="92" spans="2:8" ht="20.100000000000001" customHeight="1">
      <c r="B92" s="14">
        <f>IFERROR(IF(PrêtNonRemboursé*PrêtOK,NuméroPaiement,""), "")</f>
        <v>83</v>
      </c>
      <c r="C92" s="9">
        <f>IFERROR(IF(PrêtNonRemboursé*PrêtOK,DatePaiement,""), "")</f>
        <v>47226</v>
      </c>
      <c r="D92" s="10">
        <f>IFERROR(IF(PrêtNonRemboursé*PrêtOK,ValeurPrêt,""), "")</f>
        <v>46510.692492765775</v>
      </c>
      <c r="E92" s="10">
        <f>IFERROR(IF(PrêtNonRemboursé*PrêtOK,PaiementMensuel,""), "")</f>
        <v>514.80696044618048</v>
      </c>
      <c r="F92" s="10">
        <f>IFERROR(IF(PrêtNonRemboursé*PrêtOK,Capital,""), "")</f>
        <v>437.28913962490191</v>
      </c>
      <c r="G92" s="10">
        <f>IFERROR(IF(PrêtNonRemboursé*PrêtOK,MontantIntérêt,""), "")</f>
        <v>77.517820821278647</v>
      </c>
      <c r="H92" s="10">
        <f>IFERROR(IF(PrêtNonRemboursé*PrêtOK,SoldeFinal,""), "")</f>
        <v>46073.403353140806</v>
      </c>
    </row>
    <row r="93" spans="2:8" ht="20.100000000000001" customHeight="1">
      <c r="B93" s="14">
        <f>IFERROR(IF(PrêtNonRemboursé*PrêtOK,NuméroPaiement,""), "")</f>
        <v>84</v>
      </c>
      <c r="C93" s="9">
        <f>IFERROR(IF(PrêtNonRemboursé*PrêtOK,DatePaiement,""), "")</f>
        <v>47256</v>
      </c>
      <c r="D93" s="10">
        <f>IFERROR(IF(PrêtNonRemboursé*PrêtOK,ValeurPrêt,""), "")</f>
        <v>46073.403353140806</v>
      </c>
      <c r="E93" s="10">
        <f>IFERROR(IF(PrêtNonRemboursé*PrêtOK,PaiementMensuel,""), "")</f>
        <v>514.80696044618048</v>
      </c>
      <c r="F93" s="10">
        <f>IFERROR(IF(PrêtNonRemboursé*PrêtOK,Capital,""), "")</f>
        <v>438.01795485761011</v>
      </c>
      <c r="G93" s="10">
        <f>IFERROR(IF(PrêtNonRemboursé*PrêtOK,MontantIntérêt,""), "")</f>
        <v>76.789005588570475</v>
      </c>
      <c r="H93" s="10">
        <f>IFERROR(IF(PrêtNonRemboursé*PrêtOK,SoldeFinal,""), "")</f>
        <v>45635.385398283179</v>
      </c>
    </row>
    <row r="94" spans="2:8" ht="20.100000000000001" customHeight="1">
      <c r="B94" s="14">
        <f>IFERROR(IF(PrêtNonRemboursé*PrêtOK,NuméroPaiement,""), "")</f>
        <v>85</v>
      </c>
      <c r="C94" s="9">
        <f>IFERROR(IF(PrêtNonRemboursé*PrêtOK,DatePaiement,""), "")</f>
        <v>47287</v>
      </c>
      <c r="D94" s="10">
        <f>IFERROR(IF(PrêtNonRemboursé*PrêtOK,ValeurPrêt,""), "")</f>
        <v>45635.385398283179</v>
      </c>
      <c r="E94" s="10">
        <f>IFERROR(IF(PrêtNonRemboursé*PrêtOK,PaiementMensuel,""), "")</f>
        <v>514.80696044618048</v>
      </c>
      <c r="F94" s="10">
        <f>IFERROR(IF(PrêtNonRemboursé*PrêtOK,Capital,""), "")</f>
        <v>438.74798478237278</v>
      </c>
      <c r="G94" s="10">
        <f>IFERROR(IF(PrêtNonRemboursé*PrêtOK,MontantIntérêt,""), "")</f>
        <v>76.058975663807786</v>
      </c>
      <c r="H94" s="10">
        <f>IFERROR(IF(PrêtNonRemboursé*PrêtOK,SoldeFinal,""), "")</f>
        <v>45196.637413500757</v>
      </c>
    </row>
    <row r="95" spans="2:8" ht="20.100000000000001" customHeight="1">
      <c r="B95" s="14">
        <f>IFERROR(IF(PrêtNonRemboursé*PrêtOK,NuméroPaiement,""), "")</f>
        <v>86</v>
      </c>
      <c r="C95" s="9">
        <f>IFERROR(IF(PrêtNonRemboursé*PrêtOK,DatePaiement,""), "")</f>
        <v>47317</v>
      </c>
      <c r="D95" s="10">
        <f>IFERROR(IF(PrêtNonRemboursé*PrêtOK,ValeurPrêt,""), "")</f>
        <v>45196.637413500757</v>
      </c>
      <c r="E95" s="10">
        <f>IFERROR(IF(PrêtNonRemboursé*PrêtOK,PaiementMensuel,""), "")</f>
        <v>514.80696044618048</v>
      </c>
      <c r="F95" s="10">
        <f>IFERROR(IF(PrêtNonRemboursé*PrêtOK,Capital,""), "")</f>
        <v>439.47923142367665</v>
      </c>
      <c r="G95" s="10">
        <f>IFERROR(IF(PrêtNonRemboursé*PrêtOK,MontantIntérêt,""), "")</f>
        <v>75.327729022503831</v>
      </c>
      <c r="H95" s="10">
        <f>IFERROR(IF(PrêtNonRemboursé*PrêtOK,SoldeFinal,""), "")</f>
        <v>44757.158182077139</v>
      </c>
    </row>
    <row r="96" spans="2:8" ht="20.100000000000001" customHeight="1">
      <c r="B96" s="14">
        <f>IFERROR(IF(PrêtNonRemboursé*PrêtOK,NuméroPaiement,""), "")</f>
        <v>87</v>
      </c>
      <c r="C96" s="9">
        <f>IFERROR(IF(PrêtNonRemboursé*PrêtOK,DatePaiement,""), "")</f>
        <v>47348</v>
      </c>
      <c r="D96" s="10">
        <f>IFERROR(IF(PrêtNonRemboursé*PrêtOK,ValeurPrêt,""), "")</f>
        <v>44757.158182077139</v>
      </c>
      <c r="E96" s="10">
        <f>IFERROR(IF(PrêtNonRemboursé*PrêtOK,PaiementMensuel,""), "")</f>
        <v>514.80696044618048</v>
      </c>
      <c r="F96" s="10">
        <f>IFERROR(IF(PrêtNonRemboursé*PrêtOK,Capital,""), "")</f>
        <v>440.21169680938283</v>
      </c>
      <c r="G96" s="10">
        <f>IFERROR(IF(PrêtNonRemboursé*PrêtOK,MontantIntérêt,""), "")</f>
        <v>74.595263636797711</v>
      </c>
      <c r="H96" s="10">
        <f>IFERROR(IF(PrêtNonRemboursé*PrêtOK,SoldeFinal,""), "")</f>
        <v>44316.946485267668</v>
      </c>
    </row>
    <row r="97" spans="2:8" ht="20.100000000000001" customHeight="1">
      <c r="B97" s="14">
        <f>IFERROR(IF(PrêtNonRemboursé*PrêtOK,NuméroPaiement,""), "")</f>
        <v>88</v>
      </c>
      <c r="C97" s="9">
        <f>IFERROR(IF(PrêtNonRemboursé*PrêtOK,DatePaiement,""), "")</f>
        <v>47379</v>
      </c>
      <c r="D97" s="10">
        <f>IFERROR(IF(PrêtNonRemboursé*PrêtOK,ValeurPrêt,""), "")</f>
        <v>44316.946485267668</v>
      </c>
      <c r="E97" s="10">
        <f>IFERROR(IF(PrêtNonRemboursé*PrêtOK,PaiementMensuel,""), "")</f>
        <v>514.80696044618048</v>
      </c>
      <c r="F97" s="10">
        <f>IFERROR(IF(PrêtNonRemboursé*PrêtOK,Capital,""), "")</f>
        <v>440.94538297073183</v>
      </c>
      <c r="G97" s="10">
        <f>IFERROR(IF(PrêtNonRemboursé*PrêtOK,MontantIntérêt,""), "")</f>
        <v>73.861577475448726</v>
      </c>
      <c r="H97" s="10">
        <f>IFERROR(IF(PrêtNonRemboursé*PrêtOK,SoldeFinal,""), "")</f>
        <v>43876.001102296883</v>
      </c>
    </row>
    <row r="98" spans="2:8" ht="20.100000000000001" customHeight="1">
      <c r="B98" s="14">
        <f>IFERROR(IF(PrêtNonRemboursé*PrêtOK,NuméroPaiement,""), "")</f>
        <v>89</v>
      </c>
      <c r="C98" s="9">
        <f>IFERROR(IF(PrêtNonRemboursé*PrêtOK,DatePaiement,""), "")</f>
        <v>47409</v>
      </c>
      <c r="D98" s="10">
        <f>IFERROR(IF(PrêtNonRemboursé*PrêtOK,ValeurPrêt,""), "")</f>
        <v>43876.001102296883</v>
      </c>
      <c r="E98" s="10">
        <f>IFERROR(IF(PrêtNonRemboursé*PrêtOK,PaiementMensuel,""), "")</f>
        <v>514.80696044618048</v>
      </c>
      <c r="F98" s="10">
        <f>IFERROR(IF(PrêtNonRemboursé*PrêtOK,Capital,""), "")</f>
        <v>441.6802919423497</v>
      </c>
      <c r="G98" s="10">
        <f>IFERROR(IF(PrêtNonRemboursé*PrêtOK,MontantIntérêt,""), "")</f>
        <v>73.126668503830857</v>
      </c>
      <c r="H98" s="10">
        <f>IFERROR(IF(PrêtNonRemboursé*PrêtOK,SoldeFinal,""), "")</f>
        <v>43434.320810354591</v>
      </c>
    </row>
    <row r="99" spans="2:8" ht="20.100000000000001" customHeight="1">
      <c r="B99" s="14">
        <f>IFERROR(IF(PrêtNonRemboursé*PrêtOK,NuméroPaiement,""), "")</f>
        <v>90</v>
      </c>
      <c r="C99" s="9">
        <f>IFERROR(IF(PrêtNonRemboursé*PrêtOK,DatePaiement,""), "")</f>
        <v>47440</v>
      </c>
      <c r="D99" s="10">
        <f>IFERROR(IF(PrêtNonRemboursé*PrêtOK,ValeurPrêt,""), "")</f>
        <v>43434.320810354591</v>
      </c>
      <c r="E99" s="10">
        <f>IFERROR(IF(PrêtNonRemboursé*PrêtOK,PaiementMensuel,""), "")</f>
        <v>514.80696044618048</v>
      </c>
      <c r="F99" s="10">
        <f>IFERROR(IF(PrêtNonRemboursé*PrêtOK,Capital,""), "")</f>
        <v>442.4164257622536</v>
      </c>
      <c r="G99" s="10">
        <f>IFERROR(IF(PrêtNonRemboursé*PrêtOK,MontantIntérêt,""), "")</f>
        <v>72.39053468392693</v>
      </c>
      <c r="H99" s="10">
        <f>IFERROR(IF(PrêtNonRemboursé*PrêtOK,SoldeFinal,""), "")</f>
        <v>42991.90438459233</v>
      </c>
    </row>
    <row r="100" spans="2:8" ht="20.100000000000001" customHeight="1">
      <c r="B100" s="14">
        <f>IFERROR(IF(PrêtNonRemboursé*PrêtOK,NuméroPaiement,""), "")</f>
        <v>91</v>
      </c>
      <c r="C100" s="9">
        <f>IFERROR(IF(PrêtNonRemboursé*PrêtOK,DatePaiement,""), "")</f>
        <v>47470</v>
      </c>
      <c r="D100" s="10">
        <f>IFERROR(IF(PrêtNonRemboursé*PrêtOK,ValeurPrêt,""), "")</f>
        <v>42991.90438459233</v>
      </c>
      <c r="E100" s="10">
        <f>IFERROR(IF(PrêtNonRemboursé*PrêtOK,PaiementMensuel,""), "")</f>
        <v>514.80696044618048</v>
      </c>
      <c r="F100" s="10">
        <f>IFERROR(IF(PrêtNonRemboursé*PrêtOK,Capital,""), "")</f>
        <v>443.15378647185742</v>
      </c>
      <c r="G100" s="10">
        <f>IFERROR(IF(PrêtNonRemboursé*PrêtOK,MontantIntérêt,""), "")</f>
        <v>71.653173974323167</v>
      </c>
      <c r="H100" s="10">
        <f>IFERROR(IF(PrêtNonRemboursé*PrêtOK,SoldeFinal,""), "")</f>
        <v>42548.750598120423</v>
      </c>
    </row>
    <row r="101" spans="2:8" ht="20.100000000000001" customHeight="1">
      <c r="B101" s="14">
        <f>IFERROR(IF(PrêtNonRemboursé*PrêtOK,NuméroPaiement,""), "")</f>
        <v>92</v>
      </c>
      <c r="C101" s="9">
        <f>IFERROR(IF(PrêtNonRemboursé*PrêtOK,DatePaiement,""), "")</f>
        <v>47501</v>
      </c>
      <c r="D101" s="10">
        <f>IFERROR(IF(PrêtNonRemboursé*PrêtOK,ValeurPrêt,""), "")</f>
        <v>42548.750598120423</v>
      </c>
      <c r="E101" s="10">
        <f>IFERROR(IF(PrêtNonRemboursé*PrêtOK,PaiementMensuel,""), "")</f>
        <v>514.80696044618048</v>
      </c>
      <c r="F101" s="10">
        <f>IFERROR(IF(PrêtNonRemboursé*PrêtOK,Capital,""), "")</f>
        <v>443.89237611597719</v>
      </c>
      <c r="G101" s="10">
        <f>IFERROR(IF(PrêtNonRemboursé*PrêtOK,MontantIntérêt,""), "")</f>
        <v>70.914584330203411</v>
      </c>
      <c r="H101" s="10">
        <f>IFERROR(IF(PrêtNonRemboursé*PrêtOK,SoldeFinal,""), "")</f>
        <v>42104.858222004412</v>
      </c>
    </row>
    <row r="102" spans="2:8" ht="20.100000000000001" customHeight="1">
      <c r="B102" s="14">
        <f>IFERROR(IF(PrêtNonRemboursé*PrêtOK,NuméroPaiement,""), "")</f>
        <v>93</v>
      </c>
      <c r="C102" s="9">
        <f>IFERROR(IF(PrêtNonRemboursé*PrêtOK,DatePaiement,""), "")</f>
        <v>47532</v>
      </c>
      <c r="D102" s="10">
        <f>IFERROR(IF(PrêtNonRemboursé*PrêtOK,ValeurPrêt,""), "")</f>
        <v>42104.858222004412</v>
      </c>
      <c r="E102" s="10">
        <f>IFERROR(IF(PrêtNonRemboursé*PrêtOK,PaiementMensuel,""), "")</f>
        <v>514.80696044618048</v>
      </c>
      <c r="F102" s="10">
        <f>IFERROR(IF(PrêtNonRemboursé*PrêtOK,Capital,""), "")</f>
        <v>444.6321967428371</v>
      </c>
      <c r="G102" s="10">
        <f>IFERROR(IF(PrêtNonRemboursé*PrêtOK,MontantIntérêt,""), "")</f>
        <v>70.174763703343444</v>
      </c>
      <c r="H102" s="10">
        <f>IFERROR(IF(PrêtNonRemboursé*PrêtOK,SoldeFinal,""), "")</f>
        <v>41660.226025261531</v>
      </c>
    </row>
    <row r="103" spans="2:8" ht="20.100000000000001" customHeight="1">
      <c r="B103" s="14">
        <f>IFERROR(IF(PrêtNonRemboursé*PrêtOK,NuméroPaiement,""), "")</f>
        <v>94</v>
      </c>
      <c r="C103" s="9">
        <f>IFERROR(IF(PrêtNonRemboursé*PrêtOK,DatePaiement,""), "")</f>
        <v>47560</v>
      </c>
      <c r="D103" s="10">
        <f>IFERROR(IF(PrêtNonRemboursé*PrêtOK,ValeurPrêt,""), "")</f>
        <v>41660.226025261531</v>
      </c>
      <c r="E103" s="10">
        <f>IFERROR(IF(PrêtNonRemboursé*PrêtOK,PaiementMensuel,""), "")</f>
        <v>514.80696044618048</v>
      </c>
      <c r="F103" s="10">
        <f>IFERROR(IF(PrêtNonRemboursé*PrêtOK,Capital,""), "")</f>
        <v>445.37325040407512</v>
      </c>
      <c r="G103" s="10">
        <f>IFERROR(IF(PrêtNonRemboursé*PrêtOK,MontantIntérêt,""), "")</f>
        <v>69.433710042105375</v>
      </c>
      <c r="H103" s="10">
        <f>IFERROR(IF(PrêtNonRemboursé*PrêtOK,SoldeFinal,""), "")</f>
        <v>41214.852774857492</v>
      </c>
    </row>
    <row r="104" spans="2:8" ht="20.100000000000001" customHeight="1">
      <c r="B104" s="14">
        <f>IFERROR(IF(PrêtNonRemboursé*PrêtOK,NuméroPaiement,""), "")</f>
        <v>95</v>
      </c>
      <c r="C104" s="9">
        <f>IFERROR(IF(PrêtNonRemboursé*PrêtOK,DatePaiement,""), "")</f>
        <v>47591</v>
      </c>
      <c r="D104" s="10">
        <f>IFERROR(IF(PrêtNonRemboursé*PrêtOK,ValeurPrêt,""), "")</f>
        <v>41214.852774857492</v>
      </c>
      <c r="E104" s="10">
        <f>IFERROR(IF(PrêtNonRemboursé*PrêtOK,PaiementMensuel,""), "")</f>
        <v>514.80696044618048</v>
      </c>
      <c r="F104" s="10">
        <f>IFERROR(IF(PrêtNonRemboursé*PrêtOK,Capital,""), "")</f>
        <v>446.1155391547486</v>
      </c>
      <c r="G104" s="10">
        <f>IFERROR(IF(PrêtNonRemboursé*PrêtOK,MontantIntérêt,""), "")</f>
        <v>68.691421291431922</v>
      </c>
      <c r="H104" s="10">
        <f>IFERROR(IF(PrêtNonRemboursé*PrêtOK,SoldeFinal,""), "")</f>
        <v>40768.737235702698</v>
      </c>
    </row>
    <row r="105" spans="2:8" ht="20.100000000000001" customHeight="1">
      <c r="B105" s="14">
        <f>IFERROR(IF(PrêtNonRemboursé*PrêtOK,NuméroPaiement,""), "")</f>
        <v>96</v>
      </c>
      <c r="C105" s="9">
        <f>IFERROR(IF(PrêtNonRemboursé*PrêtOK,DatePaiement,""), "")</f>
        <v>47621</v>
      </c>
      <c r="D105" s="10">
        <f>IFERROR(IF(PrêtNonRemboursé*PrêtOK,ValeurPrêt,""), "")</f>
        <v>40768.737235702698</v>
      </c>
      <c r="E105" s="10">
        <f>IFERROR(IF(PrêtNonRemboursé*PrêtOK,PaiementMensuel,""), "")</f>
        <v>514.80696044618048</v>
      </c>
      <c r="F105" s="10">
        <f>IFERROR(IF(PrêtNonRemboursé*PrêtOK,Capital,""), "")</f>
        <v>446.85906505333992</v>
      </c>
      <c r="G105" s="10">
        <f>IFERROR(IF(PrêtNonRemboursé*PrêtOK,MontantIntérêt,""), "")</f>
        <v>67.947895392840692</v>
      </c>
      <c r="H105" s="10">
        <f>IFERROR(IF(PrêtNonRemboursé*PrêtOK,SoldeFinal,""), "")</f>
        <v>40321.878170649281</v>
      </c>
    </row>
    <row r="106" spans="2:8" ht="20.100000000000001" customHeight="1">
      <c r="B106" s="14">
        <f>IFERROR(IF(PrêtNonRemboursé*PrêtOK,NuméroPaiement,""), "")</f>
        <v>97</v>
      </c>
      <c r="C106" s="9">
        <f>IFERROR(IF(PrêtNonRemboursé*PrêtOK,DatePaiement,""), "")</f>
        <v>47652</v>
      </c>
      <c r="D106" s="10">
        <f>IFERROR(IF(PrêtNonRemboursé*PrêtOK,ValeurPrêt,""), "")</f>
        <v>40321.878170649281</v>
      </c>
      <c r="E106" s="10">
        <f>IFERROR(IF(PrêtNonRemboursé*PrêtOK,PaiementMensuel,""), "")</f>
        <v>514.80696044618048</v>
      </c>
      <c r="F106" s="10">
        <f>IFERROR(IF(PrêtNonRemboursé*PrêtOK,Capital,""), "")</f>
        <v>447.60383016176206</v>
      </c>
      <c r="G106" s="10">
        <f>IFERROR(IF(PrêtNonRemboursé*PrêtOK,MontantIntérêt,""), "")</f>
        <v>67.203130284418449</v>
      </c>
      <c r="H106" s="10">
        <f>IFERROR(IF(PrêtNonRemboursé*PrêtOK,SoldeFinal,""), "")</f>
        <v>39874.2743404875</v>
      </c>
    </row>
    <row r="107" spans="2:8" ht="20.100000000000001" customHeight="1">
      <c r="B107" s="14">
        <f>IFERROR(IF(PrêtNonRemboursé*PrêtOK,NuméroPaiement,""), "")</f>
        <v>98</v>
      </c>
      <c r="C107" s="9">
        <f>IFERROR(IF(PrêtNonRemboursé*PrêtOK,DatePaiement,""), "")</f>
        <v>47682</v>
      </c>
      <c r="D107" s="10">
        <f>IFERROR(IF(PrêtNonRemboursé*PrêtOK,ValeurPrêt,""), "")</f>
        <v>39874.2743404875</v>
      </c>
      <c r="E107" s="10">
        <f>IFERROR(IF(PrêtNonRemboursé*PrêtOK,PaiementMensuel,""), "")</f>
        <v>514.80696044618048</v>
      </c>
      <c r="F107" s="10">
        <f>IFERROR(IF(PrêtNonRemboursé*PrêtOK,Capital,""), "")</f>
        <v>448.34983654536506</v>
      </c>
      <c r="G107" s="10">
        <f>IFERROR(IF(PrêtNonRemboursé*PrêtOK,MontantIntérêt,""), "")</f>
        <v>66.457123900815517</v>
      </c>
      <c r="H107" s="10">
        <f>IFERROR(IF(PrêtNonRemboursé*PrêtOK,SoldeFinal,""), "")</f>
        <v>39425.924503942158</v>
      </c>
    </row>
    <row r="108" spans="2:8" ht="20.100000000000001" customHeight="1">
      <c r="B108" s="14">
        <f>IFERROR(IF(PrêtNonRemboursé*PrêtOK,NuméroPaiement,""), "")</f>
        <v>99</v>
      </c>
      <c r="C108" s="9">
        <f>IFERROR(IF(PrêtNonRemboursé*PrêtOK,DatePaiement,""), "")</f>
        <v>47713</v>
      </c>
      <c r="D108" s="10">
        <f>IFERROR(IF(PrêtNonRemboursé*PrêtOK,ValeurPrêt,""), "")</f>
        <v>39425.924503942158</v>
      </c>
      <c r="E108" s="10">
        <f>IFERROR(IF(PrêtNonRemboursé*PrêtOK,PaiementMensuel,""), "")</f>
        <v>514.80696044618048</v>
      </c>
      <c r="F108" s="10">
        <f>IFERROR(IF(PrêtNonRemboursé*PrêtOK,Capital,""), "")</f>
        <v>449.09708627294066</v>
      </c>
      <c r="G108" s="10">
        <f>IFERROR(IF(PrêtNonRemboursé*PrêtOK,MontantIntérêt,""), "")</f>
        <v>65.709874173239896</v>
      </c>
      <c r="H108" s="10">
        <f>IFERROR(IF(PrêtNonRemboursé*PrêtOK,SoldeFinal,""), "")</f>
        <v>38976.827417669178</v>
      </c>
    </row>
    <row r="109" spans="2:8" ht="20.100000000000001" customHeight="1">
      <c r="B109" s="14">
        <f>IFERROR(IF(PrêtNonRemboursé*PrêtOK,NuméroPaiement,""), "")</f>
        <v>100</v>
      </c>
      <c r="C109" s="9">
        <f>IFERROR(IF(PrêtNonRemboursé*PrêtOK,DatePaiement,""), "")</f>
        <v>47744</v>
      </c>
      <c r="D109" s="10">
        <f>IFERROR(IF(PrêtNonRemboursé*PrêtOK,ValeurPrêt,""), "")</f>
        <v>38976.827417669178</v>
      </c>
      <c r="E109" s="10">
        <f>IFERROR(IF(PrêtNonRemboursé*PrêtOK,PaiementMensuel,""), "")</f>
        <v>514.80696044618048</v>
      </c>
      <c r="F109" s="10">
        <f>IFERROR(IF(PrêtNonRemboursé*PrêtOK,Capital,""), "")</f>
        <v>449.84558141672892</v>
      </c>
      <c r="G109" s="10">
        <f>IFERROR(IF(PrêtNonRemboursé*PrêtOK,MontantIntérêt,""), "")</f>
        <v>64.961379029451663</v>
      </c>
      <c r="H109" s="10">
        <f>IFERROR(IF(PrêtNonRemboursé*PrêtOK,SoldeFinal,""), "")</f>
        <v>38526.981836252424</v>
      </c>
    </row>
    <row r="110" spans="2:8" ht="20.100000000000001" customHeight="1">
      <c r="B110" s="14">
        <f>IFERROR(IF(PrêtNonRemboursé*PrêtOK,NuméroPaiement,""), "")</f>
        <v>101</v>
      </c>
      <c r="C110" s="9">
        <f>IFERROR(IF(PrêtNonRemboursé*PrêtOK,DatePaiement,""), "")</f>
        <v>47774</v>
      </c>
      <c r="D110" s="10">
        <f>IFERROR(IF(PrêtNonRemboursé*PrêtOK,ValeurPrêt,""), "")</f>
        <v>38526.981836252424</v>
      </c>
      <c r="E110" s="10">
        <f>IFERROR(IF(PrêtNonRemboursé*PrêtOK,PaiementMensuel,""), "")</f>
        <v>514.80696044618048</v>
      </c>
      <c r="F110" s="10">
        <f>IFERROR(IF(PrêtNonRemboursé*PrêtOK,Capital,""), "")</f>
        <v>450.59532405242345</v>
      </c>
      <c r="G110" s="10">
        <f>IFERROR(IF(PrêtNonRemboursé*PrêtOK,MontantIntérêt,""), "")</f>
        <v>64.211636393757118</v>
      </c>
      <c r="H110" s="10">
        <f>IFERROR(IF(PrêtNonRemboursé*PrêtOK,SoldeFinal,""), "")</f>
        <v>38076.386512199992</v>
      </c>
    </row>
    <row r="111" spans="2:8" ht="20.100000000000001" customHeight="1">
      <c r="B111" s="14">
        <f>IFERROR(IF(PrêtNonRemboursé*PrêtOK,NuméroPaiement,""), "")</f>
        <v>102</v>
      </c>
      <c r="C111" s="9">
        <f>IFERROR(IF(PrêtNonRemboursé*PrêtOK,DatePaiement,""), "")</f>
        <v>47805</v>
      </c>
      <c r="D111" s="10">
        <f>IFERROR(IF(PrêtNonRemboursé*PrêtOK,ValeurPrêt,""), "")</f>
        <v>38076.386512199992</v>
      </c>
      <c r="E111" s="10">
        <f>IFERROR(IF(PrêtNonRemboursé*PrêtOK,PaiementMensuel,""), "")</f>
        <v>514.80696044618048</v>
      </c>
      <c r="F111" s="10">
        <f>IFERROR(IF(PrêtNonRemboursé*PrêtOK,Capital,""), "")</f>
        <v>451.34631625917746</v>
      </c>
      <c r="G111" s="10">
        <f>IFERROR(IF(PrêtNonRemboursé*PrêtOK,MontantIntérêt,""), "")</f>
        <v>63.460644187003084</v>
      </c>
      <c r="H111" s="10">
        <f>IFERROR(IF(PrêtNonRemboursé*PrêtOK,SoldeFinal,""), "")</f>
        <v>37625.040195940834</v>
      </c>
    </row>
    <row r="112" spans="2:8" ht="20.100000000000001" customHeight="1">
      <c r="B112" s="14">
        <f>IFERROR(IF(PrêtNonRemboursé*PrêtOK,NuméroPaiement,""), "")</f>
        <v>103</v>
      </c>
      <c r="C112" s="9">
        <f>IFERROR(IF(PrêtNonRemboursé*PrêtOK,DatePaiement,""), "")</f>
        <v>47835</v>
      </c>
      <c r="D112" s="10">
        <f>IFERROR(IF(PrêtNonRemboursé*PrêtOK,ValeurPrêt,""), "")</f>
        <v>37625.040195940834</v>
      </c>
      <c r="E112" s="10">
        <f>IFERROR(IF(PrêtNonRemboursé*PrêtOK,PaiementMensuel,""), "")</f>
        <v>514.80696044618048</v>
      </c>
      <c r="F112" s="10">
        <f>IFERROR(IF(PrêtNonRemboursé*PrêtOK,Capital,""), "")</f>
        <v>452.09856011960937</v>
      </c>
      <c r="G112" s="10">
        <f>IFERROR(IF(PrêtNonRemboursé*PrêtOK,MontantIntérêt,""), "")</f>
        <v>62.70840032657113</v>
      </c>
      <c r="H112" s="10">
        <f>IFERROR(IF(PrêtNonRemboursé*PrêtOK,SoldeFinal,""), "")</f>
        <v>37172.94163582116</v>
      </c>
    </row>
    <row r="113" spans="2:8" ht="20.100000000000001" customHeight="1">
      <c r="B113" s="14">
        <f>IFERROR(IF(PrêtNonRemboursé*PrêtOK,NuméroPaiement,""), "")</f>
        <v>104</v>
      </c>
      <c r="C113" s="9">
        <f>IFERROR(IF(PrêtNonRemboursé*PrêtOK,DatePaiement,""), "")</f>
        <v>47866</v>
      </c>
      <c r="D113" s="10">
        <f>IFERROR(IF(PrêtNonRemboursé*PrêtOK,ValeurPrêt,""), "")</f>
        <v>37172.94163582116</v>
      </c>
      <c r="E113" s="10">
        <f>IFERROR(IF(PrêtNonRemboursé*PrêtOK,PaiementMensuel,""), "")</f>
        <v>514.80696044618048</v>
      </c>
      <c r="F113" s="10">
        <f>IFERROR(IF(PrêtNonRemboursé*PrêtOK,Capital,""), "")</f>
        <v>452.85205771980878</v>
      </c>
      <c r="G113" s="10">
        <f>IFERROR(IF(PrêtNonRemboursé*PrêtOK,MontantIntérêt,""), "")</f>
        <v>61.95490272637177</v>
      </c>
      <c r="H113" s="10">
        <f>IFERROR(IF(PrêtNonRemboursé*PrêtOK,SoldeFinal,""), "")</f>
        <v>36720.08957810131</v>
      </c>
    </row>
    <row r="114" spans="2:8" ht="20.100000000000001" customHeight="1">
      <c r="B114" s="14">
        <f>IFERROR(IF(PrêtNonRemboursé*PrêtOK,NuméroPaiement,""), "")</f>
        <v>105</v>
      </c>
      <c r="C114" s="9">
        <f>IFERROR(IF(PrêtNonRemboursé*PrêtOK,DatePaiement,""), "")</f>
        <v>47897</v>
      </c>
      <c r="D114" s="10">
        <f>IFERROR(IF(PrêtNonRemboursé*PrêtOK,ValeurPrêt,""), "")</f>
        <v>36720.08957810131</v>
      </c>
      <c r="E114" s="10">
        <f>IFERROR(IF(PrêtNonRemboursé*PrêtOK,PaiementMensuel,""), "")</f>
        <v>514.80696044618048</v>
      </c>
      <c r="F114" s="10">
        <f>IFERROR(IF(PrêtNonRemboursé*PrêtOK,Capital,""), "")</f>
        <v>453.60681114934175</v>
      </c>
      <c r="G114" s="10">
        <f>IFERROR(IF(PrêtNonRemboursé*PrêtOK,MontantIntérêt,""), "")</f>
        <v>61.200149296838759</v>
      </c>
      <c r="H114" s="10">
        <f>IFERROR(IF(PrêtNonRemboursé*PrêtOK,SoldeFinal,""), "")</f>
        <v>36266.482766952009</v>
      </c>
    </row>
    <row r="115" spans="2:8" ht="20.100000000000001" customHeight="1">
      <c r="B115" s="14">
        <f>IFERROR(IF(PrêtNonRemboursé*PrêtOK,NuméroPaiement,""), "")</f>
        <v>106</v>
      </c>
      <c r="C115" s="9">
        <f>IFERROR(IF(PrêtNonRemboursé*PrêtOK,DatePaiement,""), "")</f>
        <v>47925</v>
      </c>
      <c r="D115" s="10">
        <f>IFERROR(IF(PrêtNonRemboursé*PrêtOK,ValeurPrêt,""), "")</f>
        <v>36266.482766952009</v>
      </c>
      <c r="E115" s="10">
        <f>IFERROR(IF(PrêtNonRemboursé*PrêtOK,PaiementMensuel,""), "")</f>
        <v>514.80696044618048</v>
      </c>
      <c r="F115" s="10">
        <f>IFERROR(IF(PrêtNonRemboursé*PrêtOK,Capital,""), "")</f>
        <v>454.36282250125731</v>
      </c>
      <c r="G115" s="10">
        <f>IFERROR(IF(PrêtNonRemboursé*PrêtOK,MontantIntérêt,""), "")</f>
        <v>60.444137944923185</v>
      </c>
      <c r="H115" s="10">
        <f>IFERROR(IF(PrêtNonRemboursé*PrêtOK,SoldeFinal,""), "")</f>
        <v>35812.119944450729</v>
      </c>
    </row>
    <row r="116" spans="2:8" ht="20.100000000000001" customHeight="1">
      <c r="B116" s="14">
        <f>IFERROR(IF(PrêtNonRemboursé*PrêtOK,NuméroPaiement,""), "")</f>
        <v>107</v>
      </c>
      <c r="C116" s="9">
        <f>IFERROR(IF(PrêtNonRemboursé*PrêtOK,DatePaiement,""), "")</f>
        <v>47956</v>
      </c>
      <c r="D116" s="10">
        <f>IFERROR(IF(PrêtNonRemboursé*PrêtOK,ValeurPrêt,""), "")</f>
        <v>35812.119944450729</v>
      </c>
      <c r="E116" s="10">
        <f>IFERROR(IF(PrêtNonRemboursé*PrêtOK,PaiementMensuel,""), "")</f>
        <v>514.80696044618048</v>
      </c>
      <c r="F116" s="10">
        <f>IFERROR(IF(PrêtNonRemboursé*PrêtOK,Capital,""), "")</f>
        <v>455.12009387209275</v>
      </c>
      <c r="G116" s="10">
        <f>IFERROR(IF(PrêtNonRemboursé*PrêtOK,MontantIntérêt,""), "")</f>
        <v>59.686866574087766</v>
      </c>
      <c r="H116" s="10">
        <f>IFERROR(IF(PrêtNonRemboursé*PrêtOK,SoldeFinal,""), "")</f>
        <v>35356.999850578577</v>
      </c>
    </row>
    <row r="117" spans="2:8" ht="20.100000000000001" customHeight="1">
      <c r="B117" s="14">
        <f>IFERROR(IF(PrêtNonRemboursé*PrêtOK,NuméroPaiement,""), "")</f>
        <v>108</v>
      </c>
      <c r="C117" s="9">
        <f>IFERROR(IF(PrêtNonRemboursé*PrêtOK,DatePaiement,""), "")</f>
        <v>47986</v>
      </c>
      <c r="D117" s="10">
        <f>IFERROR(IF(PrêtNonRemboursé*PrêtOK,ValeurPrêt,""), "")</f>
        <v>35356.999850578577</v>
      </c>
      <c r="E117" s="10">
        <f>IFERROR(IF(PrêtNonRemboursé*PrêtOK,PaiementMensuel,""), "")</f>
        <v>514.80696044618048</v>
      </c>
      <c r="F117" s="10">
        <f>IFERROR(IF(PrêtNonRemboursé*PrêtOK,Capital,""), "")</f>
        <v>455.87862736187964</v>
      </c>
      <c r="G117" s="10">
        <f>IFERROR(IF(PrêtNonRemboursé*PrêtOK,MontantIntérêt,""), "")</f>
        <v>58.928333084300945</v>
      </c>
      <c r="H117" s="10">
        <f>IFERROR(IF(PrêtNonRemboursé*PrêtOK,SoldeFinal,""), "")</f>
        <v>34901.121223216716</v>
      </c>
    </row>
    <row r="118" spans="2:8" ht="20.100000000000001" customHeight="1">
      <c r="B118" s="14">
        <f>IFERROR(IF(PrêtNonRemboursé*PrêtOK,NuméroPaiement,""), "")</f>
        <v>109</v>
      </c>
      <c r="C118" s="9">
        <f>IFERROR(IF(PrêtNonRemboursé*PrêtOK,DatePaiement,""), "")</f>
        <v>48017</v>
      </c>
      <c r="D118" s="10">
        <f>IFERROR(IF(PrêtNonRemboursé*PrêtOK,ValeurPrêt,""), "")</f>
        <v>34901.121223216716</v>
      </c>
      <c r="E118" s="10">
        <f>IFERROR(IF(PrêtNonRemboursé*PrêtOK,PaiementMensuel,""), "")</f>
        <v>514.80696044618048</v>
      </c>
      <c r="F118" s="10">
        <f>IFERROR(IF(PrêtNonRemboursé*PrêtOK,Capital,""), "")</f>
        <v>456.63842507414938</v>
      </c>
      <c r="G118" s="10">
        <f>IFERROR(IF(PrêtNonRemboursé*PrêtOK,MontantIntérêt,""), "")</f>
        <v>58.168535372031137</v>
      </c>
      <c r="H118" s="10">
        <f>IFERROR(IF(PrêtNonRemboursé*PrêtOK,SoldeFinal,""), "")</f>
        <v>34444.482798142519</v>
      </c>
    </row>
    <row r="119" spans="2:8" ht="20.100000000000001" customHeight="1">
      <c r="B119" s="14">
        <f>IFERROR(IF(PrêtNonRemboursé*PrêtOK,NuméroPaiement,""), "")</f>
        <v>110</v>
      </c>
      <c r="C119" s="9">
        <f>IFERROR(IF(PrêtNonRemboursé*PrêtOK,DatePaiement,""), "")</f>
        <v>48047</v>
      </c>
      <c r="D119" s="10">
        <f>IFERROR(IF(PrêtNonRemboursé*PrêtOK,ValeurPrêt,""), "")</f>
        <v>34444.482798142519</v>
      </c>
      <c r="E119" s="10">
        <f>IFERROR(IF(PrêtNonRemboursé*PrêtOK,PaiementMensuel,""), "")</f>
        <v>514.80696044618048</v>
      </c>
      <c r="F119" s="10">
        <f>IFERROR(IF(PrêtNonRemboursé*PrêtOK,Capital,""), "")</f>
        <v>457.39948911593967</v>
      </c>
      <c r="G119" s="10">
        <f>IFERROR(IF(PrêtNonRemboursé*PrêtOK,MontantIntérêt,""), "")</f>
        <v>57.407471330240881</v>
      </c>
      <c r="H119" s="10">
        <f>IFERROR(IF(PrêtNonRemboursé*PrêtOK,SoldeFinal,""), "")</f>
        <v>33987.083309026537</v>
      </c>
    </row>
    <row r="120" spans="2:8" ht="20.100000000000001" customHeight="1">
      <c r="B120" s="14">
        <f>IFERROR(IF(PrêtNonRemboursé*PrêtOK,NuméroPaiement,""), "")</f>
        <v>111</v>
      </c>
      <c r="C120" s="9">
        <f>IFERROR(IF(PrêtNonRemboursé*PrêtOK,DatePaiement,""), "")</f>
        <v>48078</v>
      </c>
      <c r="D120" s="10">
        <f>IFERROR(IF(PrêtNonRemboursé*PrêtOK,ValeurPrêt,""), "")</f>
        <v>33987.083309026537</v>
      </c>
      <c r="E120" s="10">
        <f>IFERROR(IF(PrêtNonRemboursé*PrêtOK,PaiementMensuel,""), "")</f>
        <v>514.80696044618048</v>
      </c>
      <c r="F120" s="10">
        <f>IFERROR(IF(PrêtNonRemboursé*PrêtOK,Capital,""), "")</f>
        <v>458.16182159779953</v>
      </c>
      <c r="G120" s="10">
        <f>IFERROR(IF(PrêtNonRemboursé*PrêtOK,MontantIntérêt,""), "")</f>
        <v>56.645138848380988</v>
      </c>
      <c r="H120" s="10">
        <f>IFERROR(IF(PrêtNonRemboursé*PrêtOK,SoldeFinal,""), "")</f>
        <v>33528.921487428714</v>
      </c>
    </row>
    <row r="121" spans="2:8" ht="20.100000000000001" customHeight="1">
      <c r="B121" s="14">
        <f>IFERROR(IF(PrêtNonRemboursé*PrêtOK,NuméroPaiement,""), "")</f>
        <v>112</v>
      </c>
      <c r="C121" s="9">
        <f>IFERROR(IF(PrêtNonRemboursé*PrêtOK,DatePaiement,""), "")</f>
        <v>48109</v>
      </c>
      <c r="D121" s="10">
        <f>IFERROR(IF(PrêtNonRemboursé*PrêtOK,ValeurPrêt,""), "")</f>
        <v>33528.921487428714</v>
      </c>
      <c r="E121" s="10">
        <f>IFERROR(IF(PrêtNonRemboursé*PrêtOK,PaiementMensuel,""), "")</f>
        <v>514.80696044618048</v>
      </c>
      <c r="F121" s="10">
        <f>IFERROR(IF(PrêtNonRemboursé*PrêtOK,Capital,""), "")</f>
        <v>458.92542463379584</v>
      </c>
      <c r="G121" s="10">
        <f>IFERROR(IF(PrêtNonRemboursé*PrêtOK,MontantIntérêt,""), "")</f>
        <v>55.881535812384662</v>
      </c>
      <c r="H121" s="10">
        <f>IFERROR(IF(PrêtNonRemboursé*PrêtOK,SoldeFinal,""), "")</f>
        <v>33069.996062794882</v>
      </c>
    </row>
    <row r="122" spans="2:8" ht="20.100000000000001" customHeight="1">
      <c r="B122" s="14">
        <f>IFERROR(IF(PrêtNonRemboursé*PrêtOK,NuméroPaiement,""), "")</f>
        <v>113</v>
      </c>
      <c r="C122" s="9">
        <f>IFERROR(IF(PrêtNonRemboursé*PrêtOK,DatePaiement,""), "")</f>
        <v>48139</v>
      </c>
      <c r="D122" s="10">
        <f>IFERROR(IF(PrêtNonRemboursé*PrêtOK,ValeurPrêt,""), "")</f>
        <v>33069.996062794882</v>
      </c>
      <c r="E122" s="10">
        <f>IFERROR(IF(PrêtNonRemboursé*PrêtOK,PaiementMensuel,""), "")</f>
        <v>514.80696044618048</v>
      </c>
      <c r="F122" s="10">
        <f>IFERROR(IF(PrêtNonRemboursé*PrêtOK,Capital,""), "")</f>
        <v>459.69030034151893</v>
      </c>
      <c r="G122" s="10">
        <f>IFERROR(IF(PrêtNonRemboursé*PrêtOK,MontantIntérêt,""), "")</f>
        <v>55.116660104661669</v>
      </c>
      <c r="H122" s="10">
        <f>IFERROR(IF(PrêtNonRemboursé*PrêtOK,SoldeFinal,""), "")</f>
        <v>32610.305762453354</v>
      </c>
    </row>
    <row r="123" spans="2:8" ht="20.100000000000001" customHeight="1">
      <c r="B123" s="14">
        <f>IFERROR(IF(PrêtNonRemboursé*PrêtOK,NuméroPaiement,""), "")</f>
        <v>114</v>
      </c>
      <c r="C123" s="9">
        <f>IFERROR(IF(PrêtNonRemboursé*PrêtOK,DatePaiement,""), "")</f>
        <v>48170</v>
      </c>
      <c r="D123" s="10">
        <f>IFERROR(IF(PrêtNonRemboursé*PrêtOK,ValeurPrêt,""), "")</f>
        <v>32610.305762453354</v>
      </c>
      <c r="E123" s="10">
        <f>IFERROR(IF(PrêtNonRemboursé*PrêtOK,PaiementMensuel,""), "")</f>
        <v>514.80696044618048</v>
      </c>
      <c r="F123" s="10">
        <f>IFERROR(IF(PrêtNonRemboursé*PrêtOK,Capital,""), "")</f>
        <v>460.45645084208815</v>
      </c>
      <c r="G123" s="10">
        <f>IFERROR(IF(PrêtNonRemboursé*PrêtOK,MontantIntérêt,""), "")</f>
        <v>54.350509604092458</v>
      </c>
      <c r="H123" s="10">
        <f>IFERROR(IF(PrêtNonRemboursé*PrêtOK,SoldeFinal,""), "")</f>
        <v>32149.849311611273</v>
      </c>
    </row>
    <row r="124" spans="2:8" ht="20.100000000000001" customHeight="1">
      <c r="B124" s="14">
        <f>IFERROR(IF(PrêtNonRemboursé*PrêtOK,NuméroPaiement,""), "")</f>
        <v>115</v>
      </c>
      <c r="C124" s="9">
        <f>IFERROR(IF(PrêtNonRemboursé*PrêtOK,DatePaiement,""), "")</f>
        <v>48200</v>
      </c>
      <c r="D124" s="10">
        <f>IFERROR(IF(PrêtNonRemboursé*PrêtOK,ValeurPrêt,""), "")</f>
        <v>32149.849311611273</v>
      </c>
      <c r="E124" s="10">
        <f>IFERROR(IF(PrêtNonRemboursé*PrêtOK,PaiementMensuel,""), "")</f>
        <v>514.80696044618048</v>
      </c>
      <c r="F124" s="10">
        <f>IFERROR(IF(PrêtNonRemboursé*PrêtOK,Capital,""), "")</f>
        <v>461.22387826015819</v>
      </c>
      <c r="G124" s="10">
        <f>IFERROR(IF(PrêtNonRemboursé*PrêtOK,MontantIntérêt,""), "")</f>
        <v>53.583082186022324</v>
      </c>
      <c r="H124" s="10">
        <f>IFERROR(IF(PrêtNonRemboursé*PrêtOK,SoldeFinal,""), "")</f>
        <v>31688.625433351051</v>
      </c>
    </row>
    <row r="125" spans="2:8" ht="20.100000000000001" customHeight="1">
      <c r="B125" s="14">
        <f>IFERROR(IF(PrêtNonRemboursé*PrêtOK,NuméroPaiement,""), "")</f>
        <v>116</v>
      </c>
      <c r="C125" s="9">
        <f>IFERROR(IF(PrêtNonRemboursé*PrêtOK,DatePaiement,""), "")</f>
        <v>48231</v>
      </c>
      <c r="D125" s="10">
        <f>IFERROR(IF(PrêtNonRemboursé*PrêtOK,ValeurPrêt,""), "")</f>
        <v>31688.625433351051</v>
      </c>
      <c r="E125" s="10">
        <f>IFERROR(IF(PrêtNonRemboursé*PrêtOK,PaiementMensuel,""), "")</f>
        <v>514.80696044618048</v>
      </c>
      <c r="F125" s="10">
        <f>IFERROR(IF(PrêtNonRemboursé*PrêtOK,Capital,""), "")</f>
        <v>461.99258472392512</v>
      </c>
      <c r="G125" s="10">
        <f>IFERROR(IF(PrêtNonRemboursé*PrêtOK,MontantIntérêt,""), "")</f>
        <v>52.814375722255384</v>
      </c>
      <c r="H125" s="10">
        <f>IFERROR(IF(PrêtNonRemboursé*PrêtOK,SoldeFinal,""), "")</f>
        <v>31226.632848627123</v>
      </c>
    </row>
    <row r="126" spans="2:8" ht="20.100000000000001" customHeight="1">
      <c r="B126" s="14">
        <f>IFERROR(IF(PrêtNonRemboursé*PrêtOK,NuméroPaiement,""), "")</f>
        <v>117</v>
      </c>
      <c r="C126" s="9">
        <f>IFERROR(IF(PrêtNonRemboursé*PrêtOK,DatePaiement,""), "")</f>
        <v>48262</v>
      </c>
      <c r="D126" s="10">
        <f>IFERROR(IF(PrêtNonRemboursé*PrêtOK,ValeurPrêt,""), "")</f>
        <v>31226.632848627123</v>
      </c>
      <c r="E126" s="10">
        <f>IFERROR(IF(PrêtNonRemboursé*PrêtOK,PaiementMensuel,""), "")</f>
        <v>514.80696044618048</v>
      </c>
      <c r="F126" s="10">
        <f>IFERROR(IF(PrêtNonRemboursé*PrêtOK,Capital,""), "")</f>
        <v>462.76257236513169</v>
      </c>
      <c r="G126" s="10">
        <f>IFERROR(IF(PrêtNonRemboursé*PrêtOK,MontantIntérêt,""), "")</f>
        <v>52.044388081048844</v>
      </c>
      <c r="H126" s="10">
        <f>IFERROR(IF(PrêtNonRemboursé*PrêtOK,SoldeFinal,""), "")</f>
        <v>30763.870276261936</v>
      </c>
    </row>
    <row r="127" spans="2:8" ht="20.100000000000001" customHeight="1">
      <c r="B127" s="14">
        <f>IFERROR(IF(PrêtNonRemboursé*PrêtOK,NuméroPaiement,""), "")</f>
        <v>118</v>
      </c>
      <c r="C127" s="9">
        <f>IFERROR(IF(PrêtNonRemboursé*PrêtOK,DatePaiement,""), "")</f>
        <v>48291</v>
      </c>
      <c r="D127" s="10">
        <f>IFERROR(IF(PrêtNonRemboursé*PrêtOK,ValeurPrêt,""), "")</f>
        <v>30763.870276261936</v>
      </c>
      <c r="E127" s="10">
        <f>IFERROR(IF(PrêtNonRemboursé*PrêtOK,PaiementMensuel,""), "")</f>
        <v>514.80696044618048</v>
      </c>
      <c r="F127" s="10">
        <f>IFERROR(IF(PrêtNonRemboursé*PrêtOK,Capital,""), "")</f>
        <v>463.53384331907353</v>
      </c>
      <c r="G127" s="10">
        <f>IFERROR(IF(PrêtNonRemboursé*PrêtOK,MontantIntérêt,""), "")</f>
        <v>51.273117127106957</v>
      </c>
      <c r="H127" s="10">
        <f>IFERROR(IF(PrêtNonRemboursé*PrêtOK,SoldeFinal,""), "")</f>
        <v>30300.336432942902</v>
      </c>
    </row>
    <row r="128" spans="2:8" ht="20.100000000000001" customHeight="1">
      <c r="B128" s="14">
        <f>IFERROR(IF(PrêtNonRemboursé*PrêtOK,NuméroPaiement,""), "")</f>
        <v>119</v>
      </c>
      <c r="C128" s="9">
        <f>IFERROR(IF(PrêtNonRemboursé*PrêtOK,DatePaiement,""), "")</f>
        <v>48322</v>
      </c>
      <c r="D128" s="10">
        <f>IFERROR(IF(PrêtNonRemboursé*PrêtOK,ValeurPrêt,""), "")</f>
        <v>30300.336432942902</v>
      </c>
      <c r="E128" s="10">
        <f>IFERROR(IF(PrêtNonRemboursé*PrêtOK,PaiementMensuel,""), "")</f>
        <v>514.80696044618048</v>
      </c>
      <c r="F128" s="10">
        <f>IFERROR(IF(PrêtNonRemboursé*PrêtOK,Capital,""), "")</f>
        <v>464.30639972460534</v>
      </c>
      <c r="G128" s="10">
        <f>IFERROR(IF(PrêtNonRemboursé*PrêtOK,MontantIntérêt,""), "")</f>
        <v>50.500560721575162</v>
      </c>
      <c r="H128" s="10">
        <f>IFERROR(IF(PrêtNonRemboursé*PrêtOK,SoldeFinal,""), "")</f>
        <v>29836.030033218252</v>
      </c>
    </row>
    <row r="129" spans="2:8" ht="20.100000000000001" customHeight="1">
      <c r="B129" s="14">
        <f>IFERROR(IF(PrêtNonRemboursé*PrêtOK,NuméroPaiement,""), "")</f>
        <v>120</v>
      </c>
      <c r="C129" s="9">
        <f>IFERROR(IF(PrêtNonRemboursé*PrêtOK,DatePaiement,""), "")</f>
        <v>48352</v>
      </c>
      <c r="D129" s="10">
        <f>IFERROR(IF(PrêtNonRemboursé*PrêtOK,ValeurPrêt,""), "")</f>
        <v>29836.030033218252</v>
      </c>
      <c r="E129" s="10">
        <f>IFERROR(IF(PrêtNonRemboursé*PrêtOK,PaiementMensuel,""), "")</f>
        <v>514.80696044618048</v>
      </c>
      <c r="F129" s="10">
        <f>IFERROR(IF(PrêtNonRemboursé*PrêtOK,Capital,""), "")</f>
        <v>465.08024372414633</v>
      </c>
      <c r="G129" s="10">
        <f>IFERROR(IF(PrêtNonRemboursé*PrêtOK,MontantIntérêt,""), "")</f>
        <v>49.726716722034162</v>
      </c>
      <c r="H129" s="10">
        <f>IFERROR(IF(PrêtNonRemboursé*PrêtOK,SoldeFinal,""), "")</f>
        <v>29370.949789494043</v>
      </c>
    </row>
    <row r="130" spans="2:8" ht="20.100000000000001" customHeight="1">
      <c r="B130" s="14">
        <f>IFERROR(IF(PrêtNonRemboursé*PrêtOK,NuméroPaiement,""), "")</f>
        <v>121</v>
      </c>
      <c r="C130" s="9">
        <f>IFERROR(IF(PrêtNonRemboursé*PrêtOK,DatePaiement,""), "")</f>
        <v>48383</v>
      </c>
      <c r="D130" s="10">
        <f>IFERROR(IF(PrêtNonRemboursé*PrêtOK,ValeurPrêt,""), "")</f>
        <v>29370.949789494043</v>
      </c>
      <c r="E130" s="10">
        <f>IFERROR(IF(PrêtNonRemboursé*PrêtOK,PaiementMensuel,""), "")</f>
        <v>514.80696044618048</v>
      </c>
      <c r="F130" s="10">
        <f>IFERROR(IF(PrêtNonRemboursé*PrêtOK,Capital,""), "")</f>
        <v>465.85537746368669</v>
      </c>
      <c r="G130" s="10">
        <f>IFERROR(IF(PrêtNonRemboursé*PrêtOK,MontantIntérêt,""), "")</f>
        <v>48.951582982493917</v>
      </c>
      <c r="H130" s="10">
        <f>IFERROR(IF(PrêtNonRemboursé*PrêtOK,SoldeFinal,""), "")</f>
        <v>28905.094412030361</v>
      </c>
    </row>
    <row r="131" spans="2:8" ht="20.100000000000001" customHeight="1">
      <c r="B131" s="14">
        <f>IFERROR(IF(PrêtNonRemboursé*PrêtOK,NuméroPaiement,""), "")</f>
        <v>122</v>
      </c>
      <c r="C131" s="9">
        <f>IFERROR(IF(PrêtNonRemboursé*PrêtOK,DatePaiement,""), "")</f>
        <v>48413</v>
      </c>
      <c r="D131" s="10">
        <f>IFERROR(IF(PrêtNonRemboursé*PrêtOK,ValeurPrêt,""), "")</f>
        <v>28905.094412030361</v>
      </c>
      <c r="E131" s="10">
        <f>IFERROR(IF(PrêtNonRemboursé*PrêtOK,PaiementMensuel,""), "")</f>
        <v>514.80696044618048</v>
      </c>
      <c r="F131" s="10">
        <f>IFERROR(IF(PrêtNonRemboursé*PrêtOK,Capital,""), "")</f>
        <v>466.63180309279272</v>
      </c>
      <c r="G131" s="10">
        <f>IFERROR(IF(PrêtNonRemboursé*PrêtOK,MontantIntérêt,""), "")</f>
        <v>48.175157353387775</v>
      </c>
      <c r="H131" s="10">
        <f>IFERROR(IF(PrêtNonRemboursé*PrêtOK,SoldeFinal,""), "")</f>
        <v>28438.462608937538</v>
      </c>
    </row>
    <row r="132" spans="2:8" ht="20.100000000000001" customHeight="1">
      <c r="B132" s="14">
        <f>IFERROR(IF(PrêtNonRemboursé*PrêtOK,NuméroPaiement,""), "")</f>
        <v>123</v>
      </c>
      <c r="C132" s="9">
        <f>IFERROR(IF(PrêtNonRemboursé*PrêtOK,DatePaiement,""), "")</f>
        <v>48444</v>
      </c>
      <c r="D132" s="10">
        <f>IFERROR(IF(PrêtNonRemboursé*PrêtOK,ValeurPrêt,""), "")</f>
        <v>28438.462608937538</v>
      </c>
      <c r="E132" s="10">
        <f>IFERROR(IF(PrêtNonRemboursé*PrêtOK,PaiementMensuel,""), "")</f>
        <v>514.80696044618048</v>
      </c>
      <c r="F132" s="10">
        <f>IFERROR(IF(PrêtNonRemboursé*PrêtOK,Capital,""), "")</f>
        <v>467.40952276461411</v>
      </c>
      <c r="G132" s="10">
        <f>IFERROR(IF(PrêtNonRemboursé*PrêtOK,MontantIntérêt,""), "")</f>
        <v>47.397437681566451</v>
      </c>
      <c r="H132" s="10">
        <f>IFERROR(IF(PrêtNonRemboursé*PrêtOK,SoldeFinal,""), "")</f>
        <v>27971.053086172891</v>
      </c>
    </row>
    <row r="133" spans="2:8" ht="20.100000000000001" customHeight="1">
      <c r="B133" s="14">
        <f>IFERROR(IF(PrêtNonRemboursé*PrêtOK,NuméroPaiement,""), "")</f>
        <v>124</v>
      </c>
      <c r="C133" s="9">
        <f>IFERROR(IF(PrêtNonRemboursé*PrêtOK,DatePaiement,""), "")</f>
        <v>48475</v>
      </c>
      <c r="D133" s="10">
        <f>IFERROR(IF(PrêtNonRemboursé*PrêtOK,ValeurPrêt,""), "")</f>
        <v>27971.053086172891</v>
      </c>
      <c r="E133" s="10">
        <f>IFERROR(IF(PrêtNonRemboursé*PrêtOK,PaiementMensuel,""), "")</f>
        <v>514.80696044618048</v>
      </c>
      <c r="F133" s="10">
        <f>IFERROR(IF(PrêtNonRemboursé*PrêtOK,Capital,""), "")</f>
        <v>468.18853863588851</v>
      </c>
      <c r="G133" s="10">
        <f>IFERROR(IF(PrêtNonRemboursé*PrêtOK,MontantIntérêt,""), "")</f>
        <v>46.618421810292105</v>
      </c>
      <c r="H133" s="10">
        <f>IFERROR(IF(PrêtNonRemboursé*PrêtOK,SoldeFinal,""), "")</f>
        <v>27502.864547537058</v>
      </c>
    </row>
    <row r="134" spans="2:8" ht="20.100000000000001" customHeight="1">
      <c r="B134" s="14">
        <f>IFERROR(IF(PrêtNonRemboursé*PrêtOK,NuméroPaiement,""), "")</f>
        <v>125</v>
      </c>
      <c r="C134" s="9">
        <f>IFERROR(IF(PrêtNonRemboursé*PrêtOK,DatePaiement,""), "")</f>
        <v>48505</v>
      </c>
      <c r="D134" s="10">
        <f>IFERROR(IF(PrêtNonRemboursé*PrêtOK,ValeurPrêt,""), "")</f>
        <v>27502.864547537058</v>
      </c>
      <c r="E134" s="10">
        <f>IFERROR(IF(PrêtNonRemboursé*PrêtOK,PaiementMensuel,""), "")</f>
        <v>514.80696044618048</v>
      </c>
      <c r="F134" s="10">
        <f>IFERROR(IF(PrêtNonRemboursé*PrêtOK,Capital,""), "")</f>
        <v>468.96885286694823</v>
      </c>
      <c r="G134" s="10">
        <f>IFERROR(IF(PrêtNonRemboursé*PrêtOK,MontantIntérêt,""), "")</f>
        <v>45.838107579232286</v>
      </c>
      <c r="H134" s="10">
        <f>IFERROR(IF(PrêtNonRemboursé*PrêtOK,SoldeFinal,""), "")</f>
        <v>27033.89569467002</v>
      </c>
    </row>
    <row r="135" spans="2:8" ht="20.100000000000001" customHeight="1">
      <c r="B135" s="14">
        <f>IFERROR(IF(PrêtNonRemboursé*PrêtOK,NuméroPaiement,""), "")</f>
        <v>126</v>
      </c>
      <c r="C135" s="9">
        <f>IFERROR(IF(PrêtNonRemboursé*PrêtOK,DatePaiement,""), "")</f>
        <v>48536</v>
      </c>
      <c r="D135" s="10">
        <f>IFERROR(IF(PrêtNonRemboursé*PrêtOK,ValeurPrêt,""), "")</f>
        <v>27033.89569467002</v>
      </c>
      <c r="E135" s="10">
        <f>IFERROR(IF(PrêtNonRemboursé*PrêtOK,PaiementMensuel,""), "")</f>
        <v>514.80696044618048</v>
      </c>
      <c r="F135" s="10">
        <f>IFERROR(IF(PrêtNonRemboursé*PrêtOK,Capital,""), "")</f>
        <v>469.7504676217265</v>
      </c>
      <c r="G135" s="10">
        <f>IFERROR(IF(PrêtNonRemboursé*PrêtOK,MontantIntérêt,""), "")</f>
        <v>45.05649282445404</v>
      </c>
      <c r="H135" s="10">
        <f>IFERROR(IF(PrêtNonRemboursé*PrêtOK,SoldeFinal,""), "")</f>
        <v>26564.145227048313</v>
      </c>
    </row>
    <row r="136" spans="2:8" ht="20.100000000000001" customHeight="1">
      <c r="B136" s="14">
        <f>IFERROR(IF(PrêtNonRemboursé*PrêtOK,NuméroPaiement,""), "")</f>
        <v>127</v>
      </c>
      <c r="C136" s="9">
        <f>IFERROR(IF(PrêtNonRemboursé*PrêtOK,DatePaiement,""), "")</f>
        <v>48566</v>
      </c>
      <c r="D136" s="10">
        <f>IFERROR(IF(PrêtNonRemboursé*PrêtOK,ValeurPrêt,""), "")</f>
        <v>26564.145227048313</v>
      </c>
      <c r="E136" s="10">
        <f>IFERROR(IF(PrêtNonRemboursé*PrêtOK,PaiementMensuel,""), "")</f>
        <v>514.80696044618048</v>
      </c>
      <c r="F136" s="10">
        <f>IFERROR(IF(PrêtNonRemboursé*PrêtOK,Capital,""), "")</f>
        <v>470.53338506776271</v>
      </c>
      <c r="G136" s="10">
        <f>IFERROR(IF(PrêtNonRemboursé*PrêtOK,MontantIntérêt,""), "")</f>
        <v>44.273575378417817</v>
      </c>
      <c r="H136" s="10">
        <f>IFERROR(IF(PrêtNonRemboursé*PrêtOK,SoldeFinal,""), "")</f>
        <v>26093.611841980441</v>
      </c>
    </row>
    <row r="137" spans="2:8" ht="20.100000000000001" customHeight="1">
      <c r="B137" s="14">
        <f>IFERROR(IF(PrêtNonRemboursé*PrêtOK,NuméroPaiement,""), "")</f>
        <v>128</v>
      </c>
      <c r="C137" s="9">
        <f>IFERROR(IF(PrêtNonRemboursé*PrêtOK,DatePaiement,""), "")</f>
        <v>48597</v>
      </c>
      <c r="D137" s="10">
        <f>IFERROR(IF(PrêtNonRemboursé*PrêtOK,ValeurPrêt,""), "")</f>
        <v>26093.611841980441</v>
      </c>
      <c r="E137" s="10">
        <f>IFERROR(IF(PrêtNonRemboursé*PrêtOK,PaiementMensuel,""), "")</f>
        <v>514.80696044618048</v>
      </c>
      <c r="F137" s="10">
        <f>IFERROR(IF(PrêtNonRemboursé*PrêtOK,Capital,""), "")</f>
        <v>471.31760737620897</v>
      </c>
      <c r="G137" s="10">
        <f>IFERROR(IF(PrêtNonRemboursé*PrêtOK,MontantIntérêt,""), "")</f>
        <v>43.489353069971543</v>
      </c>
      <c r="H137" s="10">
        <f>IFERROR(IF(PrêtNonRemboursé*PrêtOK,SoldeFinal,""), "")</f>
        <v>25622.294234604225</v>
      </c>
    </row>
    <row r="138" spans="2:8" ht="20.100000000000001" customHeight="1">
      <c r="B138" s="14">
        <f>IFERROR(IF(PrêtNonRemboursé*PrêtOK,NuméroPaiement,""), "")</f>
        <v>129</v>
      </c>
      <c r="C138" s="9">
        <f>IFERROR(IF(PrêtNonRemboursé*PrêtOK,DatePaiement,""), "")</f>
        <v>48628</v>
      </c>
      <c r="D138" s="10">
        <f>IFERROR(IF(PrêtNonRemboursé*PrêtOK,ValeurPrêt,""), "")</f>
        <v>25622.294234604225</v>
      </c>
      <c r="E138" s="10">
        <f>IFERROR(IF(PrêtNonRemboursé*PrêtOK,PaiementMensuel,""), "")</f>
        <v>514.80696044618048</v>
      </c>
      <c r="F138" s="10">
        <f>IFERROR(IF(PrêtNonRemboursé*PrêtOK,Capital,""), "")</f>
        <v>472.10313672183599</v>
      </c>
      <c r="G138" s="10">
        <f>IFERROR(IF(PrêtNonRemboursé*PrêtOK,MontantIntérêt,""), "")</f>
        <v>42.703823724344538</v>
      </c>
      <c r="H138" s="10">
        <f>IFERROR(IF(PrêtNonRemboursé*PrêtOK,SoldeFinal,""), "")</f>
        <v>25150.191097882373</v>
      </c>
    </row>
    <row r="139" spans="2:8" ht="20.100000000000001" customHeight="1">
      <c r="B139" s="14">
        <f>IFERROR(IF(PrêtNonRemboursé*PrêtOK,NuméroPaiement,""), "")</f>
        <v>130</v>
      </c>
      <c r="C139" s="9">
        <f>IFERROR(IF(PrêtNonRemboursé*PrêtOK,DatePaiement,""), "")</f>
        <v>48656</v>
      </c>
      <c r="D139" s="10">
        <f>IFERROR(IF(PrêtNonRemboursé*PrêtOK,ValeurPrêt,""), "")</f>
        <v>25150.191097882373</v>
      </c>
      <c r="E139" s="10">
        <f>IFERROR(IF(PrêtNonRemboursé*PrêtOK,PaiementMensuel,""), "")</f>
        <v>514.80696044618048</v>
      </c>
      <c r="F139" s="10">
        <f>IFERROR(IF(PrêtNonRemboursé*PrêtOK,Capital,""), "")</f>
        <v>472.88997528303901</v>
      </c>
      <c r="G139" s="10">
        <f>IFERROR(IF(PrêtNonRemboursé*PrêtOK,MontantIntérêt,""), "")</f>
        <v>41.916985163141476</v>
      </c>
      <c r="H139" s="10">
        <f>IFERROR(IF(PrêtNonRemboursé*PrêtOK,SoldeFinal,""), "")</f>
        <v>24677.301122599325</v>
      </c>
    </row>
    <row r="140" spans="2:8" ht="20.100000000000001" customHeight="1">
      <c r="B140" s="14">
        <f>IFERROR(IF(PrêtNonRemboursé*PrêtOK,NuméroPaiement,""), "")</f>
        <v>131</v>
      </c>
      <c r="C140" s="9">
        <f>IFERROR(IF(PrêtNonRemboursé*PrêtOK,DatePaiement,""), "")</f>
        <v>48687</v>
      </c>
      <c r="D140" s="10">
        <f>IFERROR(IF(PrêtNonRemboursé*PrêtOK,ValeurPrêt,""), "")</f>
        <v>24677.301122599325</v>
      </c>
      <c r="E140" s="10">
        <f>IFERROR(IF(PrêtNonRemboursé*PrêtOK,PaiementMensuel,""), "")</f>
        <v>514.80696044618048</v>
      </c>
      <c r="F140" s="10">
        <f>IFERROR(IF(PrêtNonRemboursé*PrêtOK,Capital,""), "")</f>
        <v>473.67812524184416</v>
      </c>
      <c r="G140" s="10">
        <f>IFERROR(IF(PrêtNonRemboursé*PrêtOK,MontantIntérêt,""), "")</f>
        <v>41.128835204336404</v>
      </c>
      <c r="H140" s="10">
        <f>IFERROR(IF(PrêtNonRemboursé*PrêtOK,SoldeFinal,""), "")</f>
        <v>24203.622997357466</v>
      </c>
    </row>
    <row r="141" spans="2:8" ht="20.100000000000001" customHeight="1">
      <c r="B141" s="14">
        <f>IFERROR(IF(PrêtNonRemboursé*PrêtOK,NuméroPaiement,""), "")</f>
        <v>132</v>
      </c>
      <c r="C141" s="9">
        <f>IFERROR(IF(PrêtNonRemboursé*PrêtOK,DatePaiement,""), "")</f>
        <v>48717</v>
      </c>
      <c r="D141" s="10">
        <f>IFERROR(IF(PrêtNonRemboursé*PrêtOK,ValeurPrêt,""), "")</f>
        <v>24203.622997357466</v>
      </c>
      <c r="E141" s="10">
        <f>IFERROR(IF(PrêtNonRemboursé*PrêtOK,PaiementMensuel,""), "")</f>
        <v>514.80696044618048</v>
      </c>
      <c r="F141" s="10">
        <f>IFERROR(IF(PrêtNonRemboursé*PrêtOK,Capital,""), "")</f>
        <v>474.46758878391387</v>
      </c>
      <c r="G141" s="10">
        <f>IFERROR(IF(PrêtNonRemboursé*PrêtOK,MontantIntérêt,""), "")</f>
        <v>40.339371662266664</v>
      </c>
      <c r="H141" s="10">
        <f>IFERROR(IF(PrêtNonRemboursé*PrêtOK,SoldeFinal,""), "")</f>
        <v>23729.155408573497</v>
      </c>
    </row>
    <row r="142" spans="2:8" ht="20.100000000000001" customHeight="1">
      <c r="B142" s="14">
        <f>IFERROR(IF(PrêtNonRemboursé*PrêtOK,NuméroPaiement,""), "")</f>
        <v>133</v>
      </c>
      <c r="C142" s="9">
        <f>IFERROR(IF(PrêtNonRemboursé*PrêtOK,DatePaiement,""), "")</f>
        <v>48748</v>
      </c>
      <c r="D142" s="10">
        <f>IFERROR(IF(PrêtNonRemboursé*PrêtOK,ValeurPrêt,""), "")</f>
        <v>23729.155408573497</v>
      </c>
      <c r="E142" s="10">
        <f>IFERROR(IF(PrêtNonRemboursé*PrêtOK,PaiementMensuel,""), "")</f>
        <v>514.80696044618048</v>
      </c>
      <c r="F142" s="10">
        <f>IFERROR(IF(PrêtNonRemboursé*PrêtOK,Capital,""), "")</f>
        <v>475.25836809855377</v>
      </c>
      <c r="G142" s="10">
        <f>IFERROR(IF(PrêtNonRemboursé*PrêtOK,MontantIntérêt,""), "")</f>
        <v>39.548592347626823</v>
      </c>
      <c r="H142" s="10">
        <f>IFERROR(IF(PrêtNonRemboursé*PrêtOK,SoldeFinal,""), "")</f>
        <v>23253.897040474971</v>
      </c>
    </row>
    <row r="143" spans="2:8" ht="20.100000000000001" customHeight="1">
      <c r="B143" s="14">
        <f>IFERROR(IF(PrêtNonRemboursé*PrêtOK,NuméroPaiement,""), "")</f>
        <v>134</v>
      </c>
      <c r="C143" s="9">
        <f>IFERROR(IF(PrêtNonRemboursé*PrêtOK,DatePaiement,""), "")</f>
        <v>48778</v>
      </c>
      <c r="D143" s="10">
        <f>IFERROR(IF(PrêtNonRemboursé*PrêtOK,ValeurPrêt,""), "")</f>
        <v>23253.897040474971</v>
      </c>
      <c r="E143" s="10">
        <f>IFERROR(IF(PrêtNonRemboursé*PrêtOK,PaiementMensuel,""), "")</f>
        <v>514.80696044618048</v>
      </c>
      <c r="F143" s="10">
        <f>IFERROR(IF(PrêtNonRemboursé*PrêtOK,Capital,""), "")</f>
        <v>476.05046537871794</v>
      </c>
      <c r="G143" s="10">
        <f>IFERROR(IF(PrêtNonRemboursé*PrêtOK,MontantIntérêt,""), "")</f>
        <v>38.756495067462559</v>
      </c>
      <c r="H143" s="10">
        <f>IFERROR(IF(PrêtNonRemboursé*PrêtOK,SoldeFinal,""), "")</f>
        <v>22777.84657509622</v>
      </c>
    </row>
    <row r="144" spans="2:8" ht="20.100000000000001" customHeight="1">
      <c r="B144" s="14">
        <f>IFERROR(IF(PrêtNonRemboursé*PrêtOK,NuméroPaiement,""), "")</f>
        <v>135</v>
      </c>
      <c r="C144" s="9">
        <f>IFERROR(IF(PrêtNonRemboursé*PrêtOK,DatePaiement,""), "")</f>
        <v>48809</v>
      </c>
      <c r="D144" s="10">
        <f>IFERROR(IF(PrêtNonRemboursé*PrêtOK,ValeurPrêt,""), "")</f>
        <v>22777.84657509622</v>
      </c>
      <c r="E144" s="10">
        <f>IFERROR(IF(PrêtNonRemboursé*PrêtOK,PaiementMensuel,""), "")</f>
        <v>514.80696044618048</v>
      </c>
      <c r="F144" s="10">
        <f>IFERROR(IF(PrêtNonRemboursé*PrêtOK,Capital,""), "")</f>
        <v>476.84388282101582</v>
      </c>
      <c r="G144" s="10">
        <f>IFERROR(IF(PrêtNonRemboursé*PrêtOK,MontantIntérêt,""), "")</f>
        <v>37.963077625164694</v>
      </c>
      <c r="H144" s="10">
        <f>IFERROR(IF(PrêtNonRemboursé*PrêtOK,SoldeFinal,""), "")</f>
        <v>22301.0026922752</v>
      </c>
    </row>
    <row r="145" spans="2:8" ht="20.100000000000001" customHeight="1">
      <c r="B145" s="14">
        <f>IFERROR(IF(PrêtNonRemboursé*PrêtOK,NuméroPaiement,""), "")</f>
        <v>136</v>
      </c>
      <c r="C145" s="9">
        <f>IFERROR(IF(PrêtNonRemboursé*PrêtOK,DatePaiement,""), "")</f>
        <v>48840</v>
      </c>
      <c r="D145" s="10">
        <f>IFERROR(IF(PrêtNonRemboursé*PrêtOK,ValeurPrêt,""), "")</f>
        <v>22301.0026922752</v>
      </c>
      <c r="E145" s="10">
        <f>IFERROR(IF(PrêtNonRemboursé*PrêtOK,PaiementMensuel,""), "")</f>
        <v>514.80696044618048</v>
      </c>
      <c r="F145" s="10">
        <f>IFERROR(IF(PrêtNonRemboursé*PrêtOK,Capital,""), "")</f>
        <v>477.63862262571757</v>
      </c>
      <c r="G145" s="10">
        <f>IFERROR(IF(PrêtNonRemboursé*PrêtOK,MontantIntérêt,""), "")</f>
        <v>37.168337820463002</v>
      </c>
      <c r="H145" s="10">
        <f>IFERROR(IF(PrêtNonRemboursé*PrêtOK,SoldeFinal,""), "")</f>
        <v>21823.364069649397</v>
      </c>
    </row>
    <row r="146" spans="2:8" ht="20.100000000000001" customHeight="1">
      <c r="B146" s="14">
        <f>IFERROR(IF(PrêtNonRemboursé*PrêtOK,NuméroPaiement,""), "")</f>
        <v>137</v>
      </c>
      <c r="C146" s="9">
        <f>IFERROR(IF(PrêtNonRemboursé*PrêtOK,DatePaiement,""), "")</f>
        <v>48870</v>
      </c>
      <c r="D146" s="10">
        <f>IFERROR(IF(PrêtNonRemboursé*PrêtOK,ValeurPrêt,""), "")</f>
        <v>21823.364069649397</v>
      </c>
      <c r="E146" s="10">
        <f>IFERROR(IF(PrêtNonRemboursé*PrêtOK,PaiementMensuel,""), "")</f>
        <v>514.80696044618048</v>
      </c>
      <c r="F146" s="10">
        <f>IFERROR(IF(PrêtNonRemboursé*PrêtOK,Capital,""), "")</f>
        <v>478.43468699676038</v>
      </c>
      <c r="G146" s="10">
        <f>IFERROR(IF(PrêtNonRemboursé*PrêtOK,MontantIntérêt,""), "")</f>
        <v>36.372273449420135</v>
      </c>
      <c r="H146" s="10">
        <f>IFERROR(IF(PrêtNonRemboursé*PrêtOK,SoldeFinal,""), "")</f>
        <v>21344.929382652655</v>
      </c>
    </row>
    <row r="147" spans="2:8" ht="20.100000000000001" customHeight="1">
      <c r="B147" s="14">
        <f>IFERROR(IF(PrêtNonRemboursé*PrêtOK,NuméroPaiement,""), "")</f>
        <v>138</v>
      </c>
      <c r="C147" s="9">
        <f>IFERROR(IF(PrêtNonRemboursé*PrêtOK,DatePaiement,""), "")</f>
        <v>48901</v>
      </c>
      <c r="D147" s="10">
        <f>IFERROR(IF(PrêtNonRemboursé*PrêtOK,ValeurPrêt,""), "")</f>
        <v>21344.929382652655</v>
      </c>
      <c r="E147" s="10">
        <f>IFERROR(IF(PrêtNonRemboursé*PrêtOK,PaiementMensuel,""), "")</f>
        <v>514.80696044618048</v>
      </c>
      <c r="F147" s="10">
        <f>IFERROR(IF(PrêtNonRemboursé*PrêtOK,Capital,""), "")</f>
        <v>479.23207814175504</v>
      </c>
      <c r="G147" s="10">
        <f>IFERROR(IF(PrêtNonRemboursé*PrêtOK,MontantIntérêt,""), "")</f>
        <v>35.574882304425536</v>
      </c>
      <c r="H147" s="10">
        <f>IFERROR(IF(PrêtNonRemboursé*PrêtOK,SoldeFinal,""), "")</f>
        <v>20865.697304510875</v>
      </c>
    </row>
    <row r="148" spans="2:8" ht="20.100000000000001" customHeight="1">
      <c r="B148" s="14">
        <f>IFERROR(IF(PrêtNonRemboursé*PrêtOK,NuméroPaiement,""), "")</f>
        <v>139</v>
      </c>
      <c r="C148" s="9">
        <f>IFERROR(IF(PrêtNonRemboursé*PrêtOK,DatePaiement,""), "")</f>
        <v>48931</v>
      </c>
      <c r="D148" s="10">
        <f>IFERROR(IF(PrêtNonRemboursé*PrêtOK,ValeurPrêt,""), "")</f>
        <v>20865.697304510875</v>
      </c>
      <c r="E148" s="10">
        <f>IFERROR(IF(PrêtNonRemboursé*PrêtOK,PaiementMensuel,""), "")</f>
        <v>514.80696044618048</v>
      </c>
      <c r="F148" s="10">
        <f>IFERROR(IF(PrêtNonRemboursé*PrêtOK,Capital,""), "")</f>
        <v>480.03079827199133</v>
      </c>
      <c r="G148" s="10">
        <f>IFERROR(IF(PrêtNonRemboursé*PrêtOK,MontantIntérêt,""), "")</f>
        <v>34.776162174189281</v>
      </c>
      <c r="H148" s="10">
        <f>IFERROR(IF(PrêtNonRemboursé*PrêtOK,SoldeFinal,""), "")</f>
        <v>20385.666506238835</v>
      </c>
    </row>
    <row r="149" spans="2:8" ht="20.100000000000001" customHeight="1">
      <c r="B149" s="14">
        <f>IFERROR(IF(PrêtNonRemboursé*PrêtOK,NuméroPaiement,""), "")</f>
        <v>140</v>
      </c>
      <c r="C149" s="9">
        <f>IFERROR(IF(PrêtNonRemboursé*PrêtOK,DatePaiement,""), "")</f>
        <v>48962</v>
      </c>
      <c r="D149" s="10">
        <f>IFERROR(IF(PrêtNonRemboursé*PrêtOK,ValeurPrêt,""), "")</f>
        <v>20385.666506238835</v>
      </c>
      <c r="E149" s="10">
        <f>IFERROR(IF(PrêtNonRemboursé*PrêtOK,PaiementMensuel,""), "")</f>
        <v>514.80696044618048</v>
      </c>
      <c r="F149" s="10">
        <f>IFERROR(IF(PrêtNonRemboursé*PrêtOK,Capital,""), "")</f>
        <v>480.83084960244452</v>
      </c>
      <c r="G149" s="10">
        <f>IFERROR(IF(PrêtNonRemboursé*PrêtOK,MontantIntérêt,""), "")</f>
        <v>33.97611084373596</v>
      </c>
      <c r="H149" s="10">
        <f>IFERROR(IF(PrêtNonRemboursé*PrêtOK,SoldeFinal,""), "")</f>
        <v>19904.835656636409</v>
      </c>
    </row>
    <row r="150" spans="2:8" ht="20.100000000000001" customHeight="1">
      <c r="B150" s="14">
        <f>IFERROR(IF(PrêtNonRemboursé*PrêtOK,NuméroPaiement,""), "")</f>
        <v>141</v>
      </c>
      <c r="C150" s="9">
        <f>IFERROR(IF(PrêtNonRemboursé*PrêtOK,DatePaiement,""), "")</f>
        <v>48993</v>
      </c>
      <c r="D150" s="10">
        <f>IFERROR(IF(PrêtNonRemboursé*PrêtOK,ValeurPrêt,""), "")</f>
        <v>19904.835656636409</v>
      </c>
      <c r="E150" s="10">
        <f>IFERROR(IF(PrêtNonRemboursé*PrêtOK,PaiementMensuel,""), "")</f>
        <v>514.80696044618048</v>
      </c>
      <c r="F150" s="10">
        <f>IFERROR(IF(PrêtNonRemboursé*PrêtOK,Capital,""), "")</f>
        <v>481.63223435178196</v>
      </c>
      <c r="G150" s="10">
        <f>IFERROR(IF(PrêtNonRemboursé*PrêtOK,MontantIntérêt,""), "")</f>
        <v>33.174726094398551</v>
      </c>
      <c r="H150" s="10">
        <f>IFERROR(IF(PrêtNonRemboursé*PrêtOK,SoldeFinal,""), "")</f>
        <v>19423.203422284598</v>
      </c>
    </row>
    <row r="151" spans="2:8" ht="20.100000000000001" customHeight="1">
      <c r="B151" s="14">
        <f>IFERROR(IF(PrêtNonRemboursé*PrêtOK,NuméroPaiement,""), "")</f>
        <v>142</v>
      </c>
      <c r="C151" s="9">
        <f>IFERROR(IF(PrêtNonRemboursé*PrêtOK,DatePaiement,""), "")</f>
        <v>49021</v>
      </c>
      <c r="D151" s="10">
        <f>IFERROR(IF(PrêtNonRemboursé*PrêtOK,ValeurPrêt,""), "")</f>
        <v>19423.203422284598</v>
      </c>
      <c r="E151" s="10">
        <f>IFERROR(IF(PrêtNonRemboursé*PrêtOK,PaiementMensuel,""), "")</f>
        <v>514.80696044618048</v>
      </c>
      <c r="F151" s="10">
        <f>IFERROR(IF(PrêtNonRemboursé*PrêtOK,Capital,""), "")</f>
        <v>482.43495474236829</v>
      </c>
      <c r="G151" s="10">
        <f>IFERROR(IF(PrêtNonRemboursé*PrêtOK,MontantIntérêt,""), "")</f>
        <v>32.372005703812249</v>
      </c>
      <c r="H151" s="10">
        <f>IFERROR(IF(PrêtNonRemboursé*PrêtOK,SoldeFinal,""), "")</f>
        <v>18940.768467542148</v>
      </c>
    </row>
    <row r="152" spans="2:8" ht="20.100000000000001" customHeight="1">
      <c r="B152" s="14">
        <f>IFERROR(IF(PrêtNonRemboursé*PrêtOK,NuméroPaiement,""), "")</f>
        <v>143</v>
      </c>
      <c r="C152" s="9">
        <f>IFERROR(IF(PrêtNonRemboursé*PrêtOK,DatePaiement,""), "")</f>
        <v>49052</v>
      </c>
      <c r="D152" s="10">
        <f>IFERROR(IF(PrêtNonRemboursé*PrêtOK,ValeurPrêt,""), "")</f>
        <v>18940.768467542148</v>
      </c>
      <c r="E152" s="10">
        <f>IFERROR(IF(PrêtNonRemboursé*PrêtOK,PaiementMensuel,""), "")</f>
        <v>514.80696044618048</v>
      </c>
      <c r="F152" s="10">
        <f>IFERROR(IF(PrêtNonRemboursé*PrêtOK,Capital,""), "")</f>
        <v>483.23901300027222</v>
      </c>
      <c r="G152" s="10">
        <f>IFERROR(IF(PrêtNonRemboursé*PrêtOK,MontantIntérêt,""), "")</f>
        <v>31.567947445908299</v>
      </c>
      <c r="H152" s="10">
        <f>IFERROR(IF(PrêtNonRemboursé*PrêtOK,SoldeFinal,""), "")</f>
        <v>18457.529454541887</v>
      </c>
    </row>
    <row r="153" spans="2:8" ht="20.100000000000001" customHeight="1">
      <c r="B153" s="14">
        <f>IFERROR(IF(PrêtNonRemboursé*PrêtOK,NuméroPaiement,""), "")</f>
        <v>144</v>
      </c>
      <c r="C153" s="9">
        <f>IFERROR(IF(PrêtNonRemboursé*PrêtOK,DatePaiement,""), "")</f>
        <v>49082</v>
      </c>
      <c r="D153" s="10">
        <f>IFERROR(IF(PrêtNonRemboursé*PrêtOK,ValeurPrêt,""), "")</f>
        <v>18457.529454541887</v>
      </c>
      <c r="E153" s="10">
        <f>IFERROR(IF(PrêtNonRemboursé*PrêtOK,PaiementMensuel,""), "")</f>
        <v>514.80696044618048</v>
      </c>
      <c r="F153" s="10">
        <f>IFERROR(IF(PrêtNonRemboursé*PrêtOK,Capital,""), "")</f>
        <v>484.0444113552727</v>
      </c>
      <c r="G153" s="10">
        <f>IFERROR(IF(PrêtNonRemboursé*PrêtOK,MontantIntérêt,""), "")</f>
        <v>30.762549090907854</v>
      </c>
      <c r="H153" s="10">
        <f>IFERROR(IF(PrêtNonRemboursé*PrêtOK,SoldeFinal,""), "")</f>
        <v>17973.485043186563</v>
      </c>
    </row>
    <row r="154" spans="2:8" ht="20.100000000000001" customHeight="1">
      <c r="B154" s="14">
        <f>IFERROR(IF(PrêtNonRemboursé*PrêtOK,NuméroPaiement,""), "")</f>
        <v>145</v>
      </c>
      <c r="C154" s="9">
        <f>IFERROR(IF(PrêtNonRemboursé*PrêtOK,DatePaiement,""), "")</f>
        <v>49113</v>
      </c>
      <c r="D154" s="10">
        <f>IFERROR(IF(PrêtNonRemboursé*PrêtOK,ValeurPrêt,""), "")</f>
        <v>17973.485043186563</v>
      </c>
      <c r="E154" s="10">
        <f>IFERROR(IF(PrêtNonRemboursé*PrêtOK,PaiementMensuel,""), "")</f>
        <v>514.80696044618048</v>
      </c>
      <c r="F154" s="10">
        <f>IFERROR(IF(PrêtNonRemboursé*PrêtOK,Capital,""), "")</f>
        <v>484.8511520408648</v>
      </c>
      <c r="G154" s="10">
        <f>IFERROR(IF(PrêtNonRemboursé*PrêtOK,MontantIntérêt,""), "")</f>
        <v>29.955808405315725</v>
      </c>
      <c r="H154" s="10">
        <f>IFERROR(IF(PrêtNonRemboursé*PrêtOK,SoldeFinal,""), "")</f>
        <v>17488.633891145699</v>
      </c>
    </row>
    <row r="155" spans="2:8" ht="20.100000000000001" customHeight="1">
      <c r="B155" s="14">
        <f>IFERROR(IF(PrêtNonRemboursé*PrêtOK,NuméroPaiement,""), "")</f>
        <v>146</v>
      </c>
      <c r="C155" s="9">
        <f>IFERROR(IF(PrêtNonRemboursé*PrêtOK,DatePaiement,""), "")</f>
        <v>49143</v>
      </c>
      <c r="D155" s="10">
        <f>IFERROR(IF(PrêtNonRemboursé*PrêtOK,ValeurPrêt,""), "")</f>
        <v>17488.633891145699</v>
      </c>
      <c r="E155" s="10">
        <f>IFERROR(IF(PrêtNonRemboursé*PrêtOK,PaiementMensuel,""), "")</f>
        <v>514.80696044618048</v>
      </c>
      <c r="F155" s="10">
        <f>IFERROR(IF(PrêtNonRemboursé*PrêtOK,Capital,""), "")</f>
        <v>485.65923729426629</v>
      </c>
      <c r="G155" s="10">
        <f>IFERROR(IF(PrêtNonRemboursé*PrêtOK,MontantIntérêt,""), "")</f>
        <v>29.147723151914288</v>
      </c>
      <c r="H155" s="10">
        <f>IFERROR(IF(PrêtNonRemboursé*PrêtOK,SoldeFinal,""), "")</f>
        <v>17002.974653851401</v>
      </c>
    </row>
    <row r="156" spans="2:8" ht="20.100000000000001" customHeight="1">
      <c r="B156" s="14">
        <f>IFERROR(IF(PrêtNonRemboursé*PrêtOK,NuméroPaiement,""), "")</f>
        <v>147</v>
      </c>
      <c r="C156" s="9">
        <f>IFERROR(IF(PrêtNonRemboursé*PrêtOK,DatePaiement,""), "")</f>
        <v>49174</v>
      </c>
      <c r="D156" s="10">
        <f>IFERROR(IF(PrêtNonRemboursé*PrêtOK,ValeurPrêt,""), "")</f>
        <v>17002.974653851401</v>
      </c>
      <c r="E156" s="10">
        <f>IFERROR(IF(PrêtNonRemboursé*PrêtOK,PaiementMensuel,""), "")</f>
        <v>514.80696044618048</v>
      </c>
      <c r="F156" s="10">
        <f>IFERROR(IF(PrêtNonRemboursé*PrêtOK,Capital,""), "")</f>
        <v>486.46866935642345</v>
      </c>
      <c r="G156" s="10">
        <f>IFERROR(IF(PrêtNonRemboursé*PrêtOK,MontantIntérêt,""), "")</f>
        <v>28.338291089757174</v>
      </c>
      <c r="H156" s="10">
        <f>IFERROR(IF(PrêtNonRemboursé*PrêtOK,SoldeFinal,""), "")</f>
        <v>16516.505984494928</v>
      </c>
    </row>
    <row r="157" spans="2:8" ht="20.100000000000001" customHeight="1">
      <c r="B157" s="14">
        <f>IFERROR(IF(PrêtNonRemboursé*PrêtOK,NuméroPaiement,""), "")</f>
        <v>148</v>
      </c>
      <c r="C157" s="9">
        <f>IFERROR(IF(PrêtNonRemboursé*PrêtOK,DatePaiement,""), "")</f>
        <v>49205</v>
      </c>
      <c r="D157" s="10">
        <f>IFERROR(IF(PrêtNonRemboursé*PrêtOK,ValeurPrêt,""), "")</f>
        <v>16516.505984494928</v>
      </c>
      <c r="E157" s="10">
        <f>IFERROR(IF(PrêtNonRemboursé*PrêtOK,PaiementMensuel,""), "")</f>
        <v>514.80696044618048</v>
      </c>
      <c r="F157" s="10">
        <f>IFERROR(IF(PrêtNonRemboursé*PrêtOK,Capital,""), "")</f>
        <v>487.2794504720174</v>
      </c>
      <c r="G157" s="10">
        <f>IFERROR(IF(PrêtNonRemboursé*PrêtOK,MontantIntérêt,""), "")</f>
        <v>27.527509974163138</v>
      </c>
      <c r="H157" s="10">
        <f>IFERROR(IF(PrêtNonRemboursé*PrêtOK,SoldeFinal,""), "")</f>
        <v>16029.226534022921</v>
      </c>
    </row>
    <row r="158" spans="2:8" ht="20.100000000000001" customHeight="1">
      <c r="B158" s="14">
        <f>IFERROR(IF(PrêtNonRemboursé*PrêtOK,NuméroPaiement,""), "")</f>
        <v>149</v>
      </c>
      <c r="C158" s="9">
        <f>IFERROR(IF(PrêtNonRemboursé*PrêtOK,DatePaiement,""), "")</f>
        <v>49235</v>
      </c>
      <c r="D158" s="10">
        <f>IFERROR(IF(PrêtNonRemboursé*PrêtOK,ValeurPrêt,""), "")</f>
        <v>16029.226534022921</v>
      </c>
      <c r="E158" s="10">
        <f>IFERROR(IF(PrêtNonRemboursé*PrêtOK,PaiementMensuel,""), "")</f>
        <v>514.80696044618048</v>
      </c>
      <c r="F158" s="10">
        <f>IFERROR(IF(PrêtNonRemboursé*PrêtOK,Capital,""), "")</f>
        <v>488.09158288947077</v>
      </c>
      <c r="G158" s="10">
        <f>IFERROR(IF(PrêtNonRemboursé*PrêtOK,MontantIntérêt,""), "")</f>
        <v>26.715377556709775</v>
      </c>
      <c r="H158" s="10">
        <f>IFERROR(IF(PrêtNonRemboursé*PrêtOK,SoldeFinal,""), "")</f>
        <v>15541.134951133383</v>
      </c>
    </row>
    <row r="159" spans="2:8" ht="20.100000000000001" customHeight="1">
      <c r="B159" s="14">
        <f>IFERROR(IF(PrêtNonRemboursé*PrêtOK,NuméroPaiement,""), "")</f>
        <v>150</v>
      </c>
      <c r="C159" s="9">
        <f>IFERROR(IF(PrêtNonRemboursé*PrêtOK,DatePaiement,""), "")</f>
        <v>49266</v>
      </c>
      <c r="D159" s="10">
        <f>IFERROR(IF(PrêtNonRemboursé*PrêtOK,ValeurPrêt,""), "")</f>
        <v>15541.134951133383</v>
      </c>
      <c r="E159" s="10">
        <f>IFERROR(IF(PrêtNonRemboursé*PrêtOK,PaiementMensuel,""), "")</f>
        <v>514.80696044618048</v>
      </c>
      <c r="F159" s="10">
        <f>IFERROR(IF(PrêtNonRemboursé*PrêtOK,Capital,""), "")</f>
        <v>488.90506886095318</v>
      </c>
      <c r="G159" s="10">
        <f>IFERROR(IF(PrêtNonRemboursé*PrêtOK,MontantIntérêt,""), "")</f>
        <v>25.901891585227318</v>
      </c>
      <c r="H159" s="10">
        <f>IFERROR(IF(PrêtNonRemboursé*PrêtOK,SoldeFinal,""), "")</f>
        <v>15052.22988227247</v>
      </c>
    </row>
    <row r="160" spans="2:8" ht="20.100000000000001" customHeight="1">
      <c r="B160" s="14">
        <f>IFERROR(IF(PrêtNonRemboursé*PrêtOK,NuméroPaiement,""), "")</f>
        <v>151</v>
      </c>
      <c r="C160" s="9">
        <f>IFERROR(IF(PrêtNonRemboursé*PrêtOK,DatePaiement,""), "")</f>
        <v>49296</v>
      </c>
      <c r="D160" s="10">
        <f>IFERROR(IF(PrêtNonRemboursé*PrêtOK,ValeurPrêt,""), "")</f>
        <v>15052.22988227247</v>
      </c>
      <c r="E160" s="10">
        <f>IFERROR(IF(PrêtNonRemboursé*PrêtOK,PaiementMensuel,""), "")</f>
        <v>514.80696044618048</v>
      </c>
      <c r="F160" s="10">
        <f>IFERROR(IF(PrêtNonRemboursé*PrêtOK,Capital,""), "")</f>
        <v>489.71991064238813</v>
      </c>
      <c r="G160" s="10">
        <f>IFERROR(IF(PrêtNonRemboursé*PrêtOK,MontantIntérêt,""), "")</f>
        <v>25.087049803792404</v>
      </c>
      <c r="H160" s="10">
        <f>IFERROR(IF(PrêtNonRemboursé*PrêtOK,SoldeFinal,""), "")</f>
        <v>14562.509971630032</v>
      </c>
    </row>
    <row r="161" spans="2:8" ht="20.100000000000001" customHeight="1">
      <c r="B161" s="14">
        <f>IFERROR(IF(PrêtNonRemboursé*PrêtOK,NuméroPaiement,""), "")</f>
        <v>152</v>
      </c>
      <c r="C161" s="9">
        <f>IFERROR(IF(PrêtNonRemboursé*PrêtOK,DatePaiement,""), "")</f>
        <v>49327</v>
      </c>
      <c r="D161" s="10">
        <f>IFERROR(IF(PrêtNonRemboursé*PrêtOK,ValeurPrêt,""), "")</f>
        <v>14562.509971630032</v>
      </c>
      <c r="E161" s="10">
        <f>IFERROR(IF(PrêtNonRemboursé*PrêtOK,PaiementMensuel,""), "")</f>
        <v>514.80696044618048</v>
      </c>
      <c r="F161" s="10">
        <f>IFERROR(IF(PrêtNonRemboursé*PrêtOK,Capital,""), "")</f>
        <v>490.53611049345881</v>
      </c>
      <c r="G161" s="10">
        <f>IFERROR(IF(PrêtNonRemboursé*PrêtOK,MontantIntérêt,""), "")</f>
        <v>24.27084995272175</v>
      </c>
      <c r="H161" s="10">
        <f>IFERROR(IF(PrêtNonRemboursé*PrêtOK,SoldeFinal,""), "")</f>
        <v>14071.973861136517</v>
      </c>
    </row>
    <row r="162" spans="2:8" ht="20.100000000000001" customHeight="1">
      <c r="B162" s="14">
        <f>IFERROR(IF(PrêtNonRemboursé*PrêtOK,NuméroPaiement,""), "")</f>
        <v>153</v>
      </c>
      <c r="C162" s="9">
        <f>IFERROR(IF(PrêtNonRemboursé*PrêtOK,DatePaiement,""), "")</f>
        <v>49358</v>
      </c>
      <c r="D162" s="10">
        <f>IFERROR(IF(PrêtNonRemboursé*PrêtOK,ValeurPrêt,""), "")</f>
        <v>14071.973861136517</v>
      </c>
      <c r="E162" s="10">
        <f>IFERROR(IF(PrêtNonRemboursé*PrêtOK,PaiementMensuel,""), "")</f>
        <v>514.80696044618048</v>
      </c>
      <c r="F162" s="10">
        <f>IFERROR(IF(PrêtNonRemboursé*PrêtOK,Capital,""), "")</f>
        <v>491.35367067761462</v>
      </c>
      <c r="G162" s="10">
        <f>IFERROR(IF(PrêtNonRemboursé*PrêtOK,MontantIntérêt,""), "")</f>
        <v>23.453289768565991</v>
      </c>
      <c r="H162" s="10">
        <f>IFERROR(IF(PrêtNonRemboursé*PrêtOK,SoldeFinal,""), "")</f>
        <v>13580.620190458925</v>
      </c>
    </row>
    <row r="163" spans="2:8" ht="20.100000000000001" customHeight="1">
      <c r="B163" s="14">
        <f>IFERROR(IF(PrêtNonRemboursé*PrêtOK,NuméroPaiement,""), "")</f>
        <v>154</v>
      </c>
      <c r="C163" s="9">
        <f>IFERROR(IF(PrêtNonRemboursé*PrêtOK,DatePaiement,""), "")</f>
        <v>49386</v>
      </c>
      <c r="D163" s="10">
        <f>IFERROR(IF(PrêtNonRemboursé*PrêtOK,ValeurPrêt,""), "")</f>
        <v>13580.620190458925</v>
      </c>
      <c r="E163" s="10">
        <f>IFERROR(IF(PrêtNonRemboursé*PrêtOK,PaiementMensuel,""), "")</f>
        <v>514.80696044618048</v>
      </c>
      <c r="F163" s="10">
        <f>IFERROR(IF(PrêtNonRemboursé*PrêtOK,Capital,""), "")</f>
        <v>492.17259346207726</v>
      </c>
      <c r="G163" s="10">
        <f>IFERROR(IF(PrêtNonRemboursé*PrêtOK,MontantIntérêt,""), "")</f>
        <v>22.634366984103302</v>
      </c>
      <c r="H163" s="10">
        <f>IFERROR(IF(PrêtNonRemboursé*PrêtOK,SoldeFinal,""), "")</f>
        <v>13088.447596996819</v>
      </c>
    </row>
    <row r="164" spans="2:8" ht="20.100000000000001" customHeight="1">
      <c r="B164" s="14">
        <f>IFERROR(IF(PrêtNonRemboursé*PrêtOK,NuméroPaiement,""), "")</f>
        <v>155</v>
      </c>
      <c r="C164" s="9">
        <f>IFERROR(IF(PrêtNonRemboursé*PrêtOK,DatePaiement,""), "")</f>
        <v>49417</v>
      </c>
      <c r="D164" s="10">
        <f>IFERROR(IF(PrêtNonRemboursé*PrêtOK,ValeurPrêt,""), "")</f>
        <v>13088.447596996819</v>
      </c>
      <c r="E164" s="10">
        <f>IFERROR(IF(PrêtNonRemboursé*PrêtOK,PaiementMensuel,""), "")</f>
        <v>514.80696044618048</v>
      </c>
      <c r="F164" s="10">
        <f>IFERROR(IF(PrêtNonRemboursé*PrêtOK,Capital,""), "")</f>
        <v>492.99288111784739</v>
      </c>
      <c r="G164" s="10">
        <f>IFERROR(IF(PrêtNonRemboursé*PrêtOK,MontantIntérêt,""), "")</f>
        <v>21.814079328333172</v>
      </c>
      <c r="H164" s="10">
        <f>IFERROR(IF(PrêtNonRemboursé*PrêtOK,SoldeFinal,""), "")</f>
        <v>12595.454715878906</v>
      </c>
    </row>
    <row r="165" spans="2:8" ht="20.100000000000001" customHeight="1">
      <c r="B165" s="14">
        <f>IFERROR(IF(PrêtNonRemboursé*PrêtOK,NuméroPaiement,""), "")</f>
        <v>156</v>
      </c>
      <c r="C165" s="9">
        <f>IFERROR(IF(PrêtNonRemboursé*PrêtOK,DatePaiement,""), "")</f>
        <v>49447</v>
      </c>
      <c r="D165" s="10">
        <f>IFERROR(IF(PrêtNonRemboursé*PrêtOK,ValeurPrêt,""), "")</f>
        <v>12595.454715878906</v>
      </c>
      <c r="E165" s="10">
        <f>IFERROR(IF(PrêtNonRemboursé*PrêtOK,PaiementMensuel,""), "")</f>
        <v>514.80696044618048</v>
      </c>
      <c r="F165" s="10">
        <f>IFERROR(IF(PrêtNonRemboursé*PrêtOK,Capital,""), "")</f>
        <v>493.81453591971041</v>
      </c>
      <c r="G165" s="10">
        <f>IFERROR(IF(PrêtNonRemboursé*PrêtOK,MontantIntérêt,""), "")</f>
        <v>20.992424526470089</v>
      </c>
      <c r="H165" s="10">
        <f>IFERROR(IF(PrêtNonRemboursé*PrêtOK,SoldeFinal,""), "")</f>
        <v>12101.640179959213</v>
      </c>
    </row>
    <row r="166" spans="2:8" ht="20.100000000000001" customHeight="1">
      <c r="B166" s="14">
        <f>IFERROR(IF(PrêtNonRemboursé*PrêtOK,NuméroPaiement,""), "")</f>
        <v>157</v>
      </c>
      <c r="C166" s="9">
        <f>IFERROR(IF(PrêtNonRemboursé*PrêtOK,DatePaiement,""), "")</f>
        <v>49478</v>
      </c>
      <c r="D166" s="10">
        <f>IFERROR(IF(PrêtNonRemboursé*PrêtOK,ValeurPrêt,""), "")</f>
        <v>12101.640179959213</v>
      </c>
      <c r="E166" s="10">
        <f>IFERROR(IF(PrêtNonRemboursé*PrêtOK,PaiementMensuel,""), "")</f>
        <v>514.80696044618048</v>
      </c>
      <c r="F166" s="10">
        <f>IFERROR(IF(PrêtNonRemboursé*PrêtOK,Capital,""), "")</f>
        <v>494.63756014624335</v>
      </c>
      <c r="G166" s="10">
        <f>IFERROR(IF(PrêtNonRemboursé*PrêtOK,MontantIntérêt,""), "")</f>
        <v>20.169400299937237</v>
      </c>
      <c r="H166" s="10">
        <f>IFERROR(IF(PrêtNonRemboursé*PrêtOK,SoldeFinal,""), "")</f>
        <v>11607.002619812891</v>
      </c>
    </row>
    <row r="167" spans="2:8" ht="20.100000000000001" customHeight="1">
      <c r="B167" s="14">
        <f>IFERROR(IF(PrêtNonRemboursé*PrêtOK,NuméroPaiement,""), "")</f>
        <v>158</v>
      </c>
      <c r="C167" s="9">
        <f>IFERROR(IF(PrêtNonRemboursé*PrêtOK,DatePaiement,""), "")</f>
        <v>49508</v>
      </c>
      <c r="D167" s="10">
        <f>IFERROR(IF(PrêtNonRemboursé*PrêtOK,ValeurPrêt,""), "")</f>
        <v>11607.002619812891</v>
      </c>
      <c r="E167" s="10">
        <f>IFERROR(IF(PrêtNonRemboursé*PrêtOK,PaiementMensuel,""), "")</f>
        <v>514.80696044618048</v>
      </c>
      <c r="F167" s="10">
        <f>IFERROR(IF(PrêtNonRemboursé*PrêtOK,Capital,""), "")</f>
        <v>495.46195607982037</v>
      </c>
      <c r="G167" s="10">
        <f>IFERROR(IF(PrêtNonRemboursé*PrêtOK,MontantIntérêt,""), "")</f>
        <v>19.345004366360168</v>
      </c>
      <c r="H167" s="10">
        <f>IFERROR(IF(PrêtNonRemboursé*PrêtOK,SoldeFinal,""), "")</f>
        <v>11111.540663733089</v>
      </c>
    </row>
    <row r="168" spans="2:8" ht="20.100000000000001" customHeight="1">
      <c r="B168" s="14">
        <f>IFERROR(IF(PrêtNonRemboursé*PrêtOK,NuméroPaiement,""), "")</f>
        <v>159</v>
      </c>
      <c r="C168" s="9">
        <f>IFERROR(IF(PrêtNonRemboursé*PrêtOK,DatePaiement,""), "")</f>
        <v>49539</v>
      </c>
      <c r="D168" s="10">
        <f>IFERROR(IF(PrêtNonRemboursé*PrêtOK,ValeurPrêt,""), "")</f>
        <v>11111.540663733089</v>
      </c>
      <c r="E168" s="10">
        <f>IFERROR(IF(PrêtNonRemboursé*PrêtOK,PaiementMensuel,""), "")</f>
        <v>514.80696044618048</v>
      </c>
      <c r="F168" s="10">
        <f>IFERROR(IF(PrêtNonRemboursé*PrêtOK,Capital,""), "")</f>
        <v>496.28772600662006</v>
      </c>
      <c r="G168" s="10">
        <f>IFERROR(IF(PrêtNonRemboursé*PrêtOK,MontantIntérêt,""), "")</f>
        <v>18.519234439560464</v>
      </c>
      <c r="H168" s="10">
        <f>IFERROR(IF(PrêtNonRemboursé*PrêtOK,SoldeFinal,""), "")</f>
        <v>10615.252937726415</v>
      </c>
    </row>
    <row r="169" spans="2:8" ht="20.100000000000001" customHeight="1">
      <c r="B169" s="14">
        <f>IFERROR(IF(PrêtNonRemboursé*PrêtOK,NuméroPaiement,""), "")</f>
        <v>160</v>
      </c>
      <c r="C169" s="9">
        <f>IFERROR(IF(PrêtNonRemboursé*PrêtOK,DatePaiement,""), "")</f>
        <v>49570</v>
      </c>
      <c r="D169" s="10">
        <f>IFERROR(IF(PrêtNonRemboursé*PrêtOK,ValeurPrêt,""), "")</f>
        <v>10615.252937726415</v>
      </c>
      <c r="E169" s="10">
        <f>IFERROR(IF(PrêtNonRemboursé*PrêtOK,PaiementMensuel,""), "")</f>
        <v>514.80696044618048</v>
      </c>
      <c r="F169" s="10">
        <f>IFERROR(IF(PrêtNonRemboursé*PrêtOK,Capital,""), "")</f>
        <v>497.11487221663111</v>
      </c>
      <c r="G169" s="10">
        <f>IFERROR(IF(PrêtNonRemboursé*PrêtOK,MontantIntérêt,""), "")</f>
        <v>17.692088229549434</v>
      </c>
      <c r="H169" s="10">
        <f>IFERROR(IF(PrêtNonRemboursé*PrêtOK,SoldeFinal,""), "")</f>
        <v>10118.138065509746</v>
      </c>
    </row>
    <row r="170" spans="2:8" ht="20.100000000000001" customHeight="1">
      <c r="B170" s="14">
        <f>IFERROR(IF(PrêtNonRemboursé*PrêtOK,NuméroPaiement,""), "")</f>
        <v>161</v>
      </c>
      <c r="C170" s="9">
        <f>IFERROR(IF(PrêtNonRemboursé*PrêtOK,DatePaiement,""), "")</f>
        <v>49600</v>
      </c>
      <c r="D170" s="10">
        <f>IFERROR(IF(PrêtNonRemboursé*PrêtOK,ValeurPrêt,""), "")</f>
        <v>10118.138065509746</v>
      </c>
      <c r="E170" s="10">
        <f>IFERROR(IF(PrêtNonRemboursé*PrêtOK,PaiementMensuel,""), "")</f>
        <v>514.80696044618048</v>
      </c>
      <c r="F170" s="10">
        <f>IFERROR(IF(PrêtNonRemboursé*PrêtOK,Capital,""), "")</f>
        <v>497.94339700365879</v>
      </c>
      <c r="G170" s="10">
        <f>IFERROR(IF(PrêtNonRemboursé*PrêtOK,MontantIntérêt,""), "")</f>
        <v>16.863563442521713</v>
      </c>
      <c r="H170" s="10">
        <f>IFERROR(IF(PrêtNonRemboursé*PrêtOK,SoldeFinal,""), "")</f>
        <v>9620.1946685060393</v>
      </c>
    </row>
    <row r="171" spans="2:8" ht="20.100000000000001" customHeight="1">
      <c r="B171" s="14">
        <f>IFERROR(IF(PrêtNonRemboursé*PrêtOK,NuméroPaiement,""), "")</f>
        <v>162</v>
      </c>
      <c r="C171" s="9">
        <f>IFERROR(IF(PrêtNonRemboursé*PrêtOK,DatePaiement,""), "")</f>
        <v>49631</v>
      </c>
      <c r="D171" s="10">
        <f>IFERROR(IF(PrêtNonRemboursé*PrêtOK,ValeurPrêt,""), "")</f>
        <v>9620.1946685060393</v>
      </c>
      <c r="E171" s="10">
        <f>IFERROR(IF(PrêtNonRemboursé*PrêtOK,PaiementMensuel,""), "")</f>
        <v>514.80696044618048</v>
      </c>
      <c r="F171" s="10">
        <f>IFERROR(IF(PrêtNonRemboursé*PrêtOK,Capital,""), "")</f>
        <v>498.77330266533158</v>
      </c>
      <c r="G171" s="10">
        <f>IFERROR(IF(PrêtNonRemboursé*PrêtOK,MontantIntérêt,""), "")</f>
        <v>16.033657780848948</v>
      </c>
      <c r="H171" s="10">
        <f>IFERROR(IF(PrêtNonRemboursé*PrêtOK,SoldeFinal,""), "")</f>
        <v>9121.4213658407389</v>
      </c>
    </row>
    <row r="172" spans="2:8" ht="20.100000000000001" customHeight="1">
      <c r="B172" s="14">
        <f>IFERROR(IF(PrêtNonRemboursé*PrêtOK,NuméroPaiement,""), "")</f>
        <v>163</v>
      </c>
      <c r="C172" s="9">
        <f>IFERROR(IF(PrêtNonRemboursé*PrêtOK,DatePaiement,""), "")</f>
        <v>49661</v>
      </c>
      <c r="D172" s="10">
        <f>IFERROR(IF(PrêtNonRemboursé*PrêtOK,ValeurPrêt,""), "")</f>
        <v>9121.4213658407389</v>
      </c>
      <c r="E172" s="10">
        <f>IFERROR(IF(PrêtNonRemboursé*PrêtOK,PaiementMensuel,""), "")</f>
        <v>514.80696044618048</v>
      </c>
      <c r="F172" s="10">
        <f>IFERROR(IF(PrêtNonRemboursé*PrêtOK,Capital,""), "")</f>
        <v>499.60459150310714</v>
      </c>
      <c r="G172" s="10">
        <f>IFERROR(IF(PrêtNonRemboursé*PrêtOK,MontantIntérêt,""), "")</f>
        <v>15.202368943073395</v>
      </c>
      <c r="H172" s="10">
        <f>IFERROR(IF(PrêtNonRemboursé*PrêtOK,SoldeFinal,""), "")</f>
        <v>8621.816774337567</v>
      </c>
    </row>
    <row r="173" spans="2:8" ht="20.100000000000001" customHeight="1">
      <c r="B173" s="14">
        <f>IFERROR(IF(PrêtNonRemboursé*PrêtOK,NuméroPaiement,""), "")</f>
        <v>164</v>
      </c>
      <c r="C173" s="9">
        <f>IFERROR(IF(PrêtNonRemboursé*PrêtOK,DatePaiement,""), "")</f>
        <v>49692</v>
      </c>
      <c r="D173" s="10">
        <f>IFERROR(IF(PrêtNonRemboursé*PrêtOK,ValeurPrêt,""), "")</f>
        <v>8621.816774337567</v>
      </c>
      <c r="E173" s="10">
        <f>IFERROR(IF(PrêtNonRemboursé*PrêtOK,PaiementMensuel,""), "")</f>
        <v>514.80696044618048</v>
      </c>
      <c r="F173" s="10">
        <f>IFERROR(IF(PrêtNonRemboursé*PrêtOK,Capital,""), "")</f>
        <v>500.43726582227902</v>
      </c>
      <c r="G173" s="10">
        <f>IFERROR(IF(PrêtNonRemboursé*PrêtOK,MontantIntérêt,""), "")</f>
        <v>14.369694623901552</v>
      </c>
      <c r="H173" s="10">
        <f>IFERROR(IF(PrêtNonRemboursé*PrêtOK,SoldeFinal,""), "")</f>
        <v>8121.3795085152669</v>
      </c>
    </row>
    <row r="174" spans="2:8" ht="20.100000000000001" customHeight="1">
      <c r="B174" s="14">
        <f>IFERROR(IF(PrêtNonRemboursé*PrêtOK,NuméroPaiement,""), "")</f>
        <v>165</v>
      </c>
      <c r="C174" s="9">
        <f>IFERROR(IF(PrêtNonRemboursé*PrêtOK,DatePaiement,""), "")</f>
        <v>49723</v>
      </c>
      <c r="D174" s="10">
        <f>IFERROR(IF(PrêtNonRemboursé*PrêtOK,ValeurPrêt,""), "")</f>
        <v>8121.3795085152669</v>
      </c>
      <c r="E174" s="10">
        <f>IFERROR(IF(PrêtNonRemboursé*PrêtOK,PaiementMensuel,""), "")</f>
        <v>514.80696044618048</v>
      </c>
      <c r="F174" s="10">
        <f>IFERROR(IF(PrêtNonRemboursé*PrêtOK,Capital,""), "")</f>
        <v>501.27132793198274</v>
      </c>
      <c r="G174" s="10">
        <f>IFERROR(IF(PrêtNonRemboursé*PrêtOK,MontantIntérêt,""), "")</f>
        <v>13.535632514197751</v>
      </c>
      <c r="H174" s="10">
        <f>IFERROR(IF(PrêtNonRemboursé*PrêtOK,SoldeFinal,""), "")</f>
        <v>7620.1081805832509</v>
      </c>
    </row>
    <row r="175" spans="2:8" ht="20.100000000000001" customHeight="1">
      <c r="B175" s="14">
        <f>IFERROR(IF(PrêtNonRemboursé*PrêtOK,NuméroPaiement,""), "")</f>
        <v>166</v>
      </c>
      <c r="C175" s="9">
        <f>IFERROR(IF(PrêtNonRemboursé*PrêtOK,DatePaiement,""), "")</f>
        <v>49752</v>
      </c>
      <c r="D175" s="10">
        <f>IFERROR(IF(PrêtNonRemboursé*PrêtOK,ValeurPrêt,""), "")</f>
        <v>7620.1081805832509</v>
      </c>
      <c r="E175" s="10">
        <f>IFERROR(IF(PrêtNonRemboursé*PrêtOK,PaiementMensuel,""), "")</f>
        <v>514.80696044618048</v>
      </c>
      <c r="F175" s="10">
        <f>IFERROR(IF(PrêtNonRemboursé*PrêtOK,Capital,""), "")</f>
        <v>502.10678014520278</v>
      </c>
      <c r="G175" s="10">
        <f>IFERROR(IF(PrêtNonRemboursé*PrêtOK,MontantIntérêt,""), "")</f>
        <v>12.700180300977783</v>
      </c>
      <c r="H175" s="10">
        <f>IFERROR(IF(PrêtNonRemboursé*PrêtOK,SoldeFinal,""), "")</f>
        <v>7118.0014004380646</v>
      </c>
    </row>
    <row r="176" spans="2:8" ht="20.100000000000001" customHeight="1">
      <c r="B176" s="14">
        <f>IFERROR(IF(PrêtNonRemboursé*PrêtOK,NuméroPaiement,""), "")</f>
        <v>167</v>
      </c>
      <c r="C176" s="9">
        <f>IFERROR(IF(PrêtNonRemboursé*PrêtOK,DatePaiement,""), "")</f>
        <v>49783</v>
      </c>
      <c r="D176" s="10">
        <f>IFERROR(IF(PrêtNonRemboursé*PrêtOK,ValeurPrêt,""), "")</f>
        <v>7118.0014004380646</v>
      </c>
      <c r="E176" s="10">
        <f>IFERROR(IF(PrêtNonRemboursé*PrêtOK,PaiementMensuel,""), "")</f>
        <v>514.80696044618048</v>
      </c>
      <c r="F176" s="10">
        <f>IFERROR(IF(PrêtNonRemboursé*PrêtOK,Capital,""), "")</f>
        <v>502.94362477877809</v>
      </c>
      <c r="G176" s="10">
        <f>IFERROR(IF(PrêtNonRemboursé*PrêtOK,MontantIntérêt,""), "")</f>
        <v>11.863335667402442</v>
      </c>
      <c r="H176" s="10">
        <f>IFERROR(IF(PrêtNonRemboursé*PrêtOK,SoldeFinal,""), "")</f>
        <v>6615.0577756592393</v>
      </c>
    </row>
    <row r="177" spans="2:8" ht="20.100000000000001" customHeight="1">
      <c r="B177" s="14">
        <f>IFERROR(IF(PrêtNonRemboursé*PrêtOK,NuméroPaiement,""), "")</f>
        <v>168</v>
      </c>
      <c r="C177" s="9">
        <f>IFERROR(IF(PrêtNonRemboursé*PrêtOK,DatePaiement,""), "")</f>
        <v>49813</v>
      </c>
      <c r="D177" s="10">
        <f>IFERROR(IF(PrêtNonRemboursé*PrêtOK,ValeurPrêt,""), "")</f>
        <v>6615.0577756592393</v>
      </c>
      <c r="E177" s="10">
        <f>IFERROR(IF(PrêtNonRemboursé*PrêtOK,PaiementMensuel,""), "")</f>
        <v>514.80696044618048</v>
      </c>
      <c r="F177" s="10">
        <f>IFERROR(IF(PrêtNonRemboursé*PrêtOK,Capital,""), "")</f>
        <v>503.7818641534094</v>
      </c>
      <c r="G177" s="10">
        <f>IFERROR(IF(PrêtNonRemboursé*PrêtOK,MontantIntérêt,""), "")</f>
        <v>11.025096292771147</v>
      </c>
      <c r="H177" s="10">
        <f>IFERROR(IF(PrêtNonRemboursé*PrêtOK,SoldeFinal,""), "")</f>
        <v>6111.275911505727</v>
      </c>
    </row>
    <row r="178" spans="2:8" ht="20.100000000000001" customHeight="1">
      <c r="B178" s="14">
        <f>IFERROR(IF(PrêtNonRemboursé*PrêtOK,NuméroPaiement,""), "")</f>
        <v>169</v>
      </c>
      <c r="C178" s="9">
        <f>IFERROR(IF(PrêtNonRemboursé*PrêtOK,DatePaiement,""), "")</f>
        <v>49844</v>
      </c>
      <c r="D178" s="10">
        <f>IFERROR(IF(PrêtNonRemboursé*PrêtOK,ValeurPrêt,""), "")</f>
        <v>6111.275911505727</v>
      </c>
      <c r="E178" s="10">
        <f>IFERROR(IF(PrêtNonRemboursé*PrêtOK,PaiementMensuel,""), "")</f>
        <v>514.80696044618048</v>
      </c>
      <c r="F178" s="10">
        <f>IFERROR(IF(PrêtNonRemboursé*PrêtOK,Capital,""), "")</f>
        <v>504.62150059366508</v>
      </c>
      <c r="G178" s="10">
        <f>IFERROR(IF(PrêtNonRemboursé*PrêtOK,MontantIntérêt,""), "")</f>
        <v>10.185459852515464</v>
      </c>
      <c r="H178" s="10">
        <f>IFERROR(IF(PrêtNonRemboursé*PrêtOK,SoldeFinal,""), "")</f>
        <v>5606.6544109121314</v>
      </c>
    </row>
    <row r="179" spans="2:8" ht="20.100000000000001" customHeight="1">
      <c r="B179" s="14">
        <f>IFERROR(IF(PrêtNonRemboursé*PrêtOK,NuméroPaiement,""), "")</f>
        <v>170</v>
      </c>
      <c r="C179" s="9">
        <f>IFERROR(IF(PrêtNonRemboursé*PrêtOK,DatePaiement,""), "")</f>
        <v>49874</v>
      </c>
      <c r="D179" s="10">
        <f>IFERROR(IF(PrêtNonRemboursé*PrêtOK,ValeurPrêt,""), "")</f>
        <v>5606.6544109121314</v>
      </c>
      <c r="E179" s="10">
        <f>IFERROR(IF(PrêtNonRemboursé*PrêtOK,PaiementMensuel,""), "")</f>
        <v>514.80696044618048</v>
      </c>
      <c r="F179" s="10">
        <f>IFERROR(IF(PrêtNonRemboursé*PrêtOK,Capital,""), "")</f>
        <v>505.46253642798786</v>
      </c>
      <c r="G179" s="10">
        <f>IFERROR(IF(PrêtNonRemboursé*PrêtOK,MontantIntérêt,""), "")</f>
        <v>9.3444240181926865</v>
      </c>
      <c r="H179" s="10">
        <f>IFERROR(IF(PrêtNonRemboursé*PrêtOK,SoldeFinal,""), "")</f>
        <v>5101.1918744841241</v>
      </c>
    </row>
    <row r="180" spans="2:8" ht="20.100000000000001" customHeight="1">
      <c r="B180" s="14">
        <f>IFERROR(IF(PrêtNonRemboursé*PrêtOK,NuméroPaiement,""), "")</f>
        <v>171</v>
      </c>
      <c r="C180" s="9">
        <f>IFERROR(IF(PrêtNonRemboursé*PrêtOK,DatePaiement,""), "")</f>
        <v>49905</v>
      </c>
      <c r="D180" s="10">
        <f>IFERROR(IF(PrêtNonRemboursé*PrêtOK,ValeurPrêt,""), "")</f>
        <v>5101.1918744841241</v>
      </c>
      <c r="E180" s="10">
        <f>IFERROR(IF(PrêtNonRemboursé*PrêtOK,PaiementMensuel,""), "")</f>
        <v>514.80696044618048</v>
      </c>
      <c r="F180" s="10">
        <f>IFERROR(IF(PrêtNonRemboursé*PrêtOK,Capital,""), "")</f>
        <v>506.30497398870119</v>
      </c>
      <c r="G180" s="10">
        <f>IFERROR(IF(PrêtNonRemboursé*PrêtOK,MontantIntérêt,""), "")</f>
        <v>8.5019864574793758</v>
      </c>
      <c r="H180" s="10">
        <f>IFERROR(IF(PrêtNonRemboursé*PrêtOK,SoldeFinal,""), "")</f>
        <v>4594.8869004953594</v>
      </c>
    </row>
    <row r="181" spans="2:8" ht="20.100000000000001" customHeight="1">
      <c r="B181" s="14">
        <f>IFERROR(IF(PrêtNonRemboursé*PrêtOK,NuméroPaiement,""), "")</f>
        <v>172</v>
      </c>
      <c r="C181" s="9">
        <f>IFERROR(IF(PrêtNonRemboursé*PrêtOK,DatePaiement,""), "")</f>
        <v>49936</v>
      </c>
      <c r="D181" s="10">
        <f>IFERROR(IF(PrêtNonRemboursé*PrêtOK,ValeurPrêt,""), "")</f>
        <v>4594.8869004953594</v>
      </c>
      <c r="E181" s="10">
        <f>IFERROR(IF(PrêtNonRemboursé*PrêtOK,PaiementMensuel,""), "")</f>
        <v>514.80696044618048</v>
      </c>
      <c r="F181" s="10">
        <f>IFERROR(IF(PrêtNonRemboursé*PrêtOK,Capital,""), "")</f>
        <v>507.14881561201565</v>
      </c>
      <c r="G181" s="10">
        <f>IFERROR(IF(PrêtNonRemboursé*PrêtOK,MontantIntérêt,""), "")</f>
        <v>7.6581448341648715</v>
      </c>
      <c r="H181" s="10">
        <f>IFERROR(IF(PrêtNonRemboursé*PrêtOK,SoldeFinal,""), "")</f>
        <v>4087.7380848833418</v>
      </c>
    </row>
    <row r="182" spans="2:8" ht="20.100000000000001" customHeight="1">
      <c r="B182" s="14">
        <f>IFERROR(IF(PrêtNonRemboursé*PrêtOK,NuméroPaiement,""), "")</f>
        <v>173</v>
      </c>
      <c r="C182" s="9">
        <f>IFERROR(IF(PrêtNonRemboursé*PrêtOK,DatePaiement,""), "")</f>
        <v>49966</v>
      </c>
      <c r="D182" s="10">
        <f>IFERROR(IF(PrêtNonRemboursé*PrêtOK,ValeurPrêt,""), "")</f>
        <v>4087.7380848833418</v>
      </c>
      <c r="E182" s="10">
        <f>IFERROR(IF(PrêtNonRemboursé*PrêtOK,PaiementMensuel,""), "")</f>
        <v>514.80696044618048</v>
      </c>
      <c r="F182" s="10">
        <f>IFERROR(IF(PrêtNonRemboursé*PrêtOK,Capital,""), "")</f>
        <v>507.99406363803564</v>
      </c>
      <c r="G182" s="10">
        <f>IFERROR(IF(PrêtNonRemboursé*PrêtOK,MontantIntérêt,""), "")</f>
        <v>6.8128968081448473</v>
      </c>
      <c r="H182" s="10">
        <f>IFERROR(IF(PrêtNonRemboursé*PrêtOK,SoldeFinal,""), "")</f>
        <v>3579.7440212452493</v>
      </c>
    </row>
    <row r="183" spans="2:8" ht="20.100000000000001" customHeight="1">
      <c r="B183" s="14">
        <f>IFERROR(IF(PrêtNonRemboursé*PrêtOK,NuméroPaiement,""), "")</f>
        <v>174</v>
      </c>
      <c r="C183" s="9">
        <f>IFERROR(IF(PrêtNonRemboursé*PrêtOK,DatePaiement,""), "")</f>
        <v>49997</v>
      </c>
      <c r="D183" s="10">
        <f>IFERROR(IF(PrêtNonRemboursé*PrêtOK,ValeurPrêt,""), "")</f>
        <v>3579.7440212452493</v>
      </c>
      <c r="E183" s="10">
        <f>IFERROR(IF(PrêtNonRemboursé*PrêtOK,PaiementMensuel,""), "")</f>
        <v>514.80696044618048</v>
      </c>
      <c r="F183" s="10">
        <f>IFERROR(IF(PrêtNonRemboursé*PrêtOK,Capital,""), "")</f>
        <v>508.8407204107657</v>
      </c>
      <c r="G183" s="10">
        <f>IFERROR(IF(PrêtNonRemboursé*PrêtOK,MontantIntérêt,""), "")</f>
        <v>5.9662400354147875</v>
      </c>
      <c r="H183" s="10">
        <f>IFERROR(IF(PrêtNonRemboursé*PrêtOK,SoldeFinal,""), "")</f>
        <v>3070.9033008344995</v>
      </c>
    </row>
    <row r="184" spans="2:8" ht="20.100000000000001" customHeight="1">
      <c r="B184" s="14">
        <f>IFERROR(IF(PrêtNonRemboursé*PrêtOK,NuméroPaiement,""), "")</f>
        <v>175</v>
      </c>
      <c r="C184" s="9">
        <f>IFERROR(IF(PrêtNonRemboursé*PrêtOK,DatePaiement,""), "")</f>
        <v>50027</v>
      </c>
      <c r="D184" s="10">
        <f>IFERROR(IF(PrêtNonRemboursé*PrêtOK,ValeurPrêt,""), "")</f>
        <v>3070.9033008344995</v>
      </c>
      <c r="E184" s="10">
        <f>IFERROR(IF(PrêtNonRemboursé*PrêtOK,PaiementMensuel,""), "")</f>
        <v>514.80696044618048</v>
      </c>
      <c r="F184" s="10">
        <f>IFERROR(IF(PrêtNonRemboursé*PrêtOK,Capital,""), "")</f>
        <v>509.68878827811699</v>
      </c>
      <c r="G184" s="10">
        <f>IFERROR(IF(PrêtNonRemboursé*PrêtOK,MontantIntérêt,""), "")</f>
        <v>5.1181721680635119</v>
      </c>
      <c r="H184" s="10">
        <f>IFERROR(IF(PrêtNonRemboursé*PrêtOK,SoldeFinal,""), "")</f>
        <v>2561.2145125563256</v>
      </c>
    </row>
    <row r="185" spans="2:8" ht="20.100000000000001" customHeight="1">
      <c r="B185" s="14">
        <f>IFERROR(IF(PrêtNonRemboursé*PrêtOK,NuméroPaiement,""), "")</f>
        <v>176</v>
      </c>
      <c r="C185" s="9">
        <f>IFERROR(IF(PrêtNonRemboursé*PrêtOK,DatePaiement,""), "")</f>
        <v>50058</v>
      </c>
      <c r="D185" s="10">
        <f>IFERROR(IF(PrêtNonRemboursé*PrêtOK,ValeurPrêt,""), "")</f>
        <v>2561.2145125563256</v>
      </c>
      <c r="E185" s="10">
        <f>IFERROR(IF(PrêtNonRemboursé*PrêtOK,PaiementMensuel,""), "")</f>
        <v>514.80696044618048</v>
      </c>
      <c r="F185" s="10">
        <f>IFERROR(IF(PrêtNonRemboursé*PrêtOK,Capital,""), "")</f>
        <v>510.53826959191389</v>
      </c>
      <c r="G185" s="10">
        <f>IFERROR(IF(PrêtNonRemboursé*PrêtOK,MontantIntérêt,""), "")</f>
        <v>4.2686908542666497</v>
      </c>
      <c r="H185" s="10">
        <f>IFERROR(IF(PrêtNonRemboursé*PrêtOK,SoldeFinal,""), "")</f>
        <v>2050.6762429643422</v>
      </c>
    </row>
    <row r="186" spans="2:8" ht="20.100000000000001" customHeight="1">
      <c r="B186" s="14">
        <f>IFERROR(IF(PrêtNonRemboursé*PrêtOK,NuméroPaiement,""), "")</f>
        <v>177</v>
      </c>
      <c r="C186" s="9">
        <f>IFERROR(IF(PrêtNonRemboursé*PrêtOK,DatePaiement,""), "")</f>
        <v>50089</v>
      </c>
      <c r="D186" s="10">
        <f>IFERROR(IF(PrêtNonRemboursé*PrêtOK,ValeurPrêt,""), "")</f>
        <v>2050.6762429643422</v>
      </c>
      <c r="E186" s="10">
        <f>IFERROR(IF(PrêtNonRemboursé*PrêtOK,PaiementMensuel,""), "")</f>
        <v>514.80696044618048</v>
      </c>
      <c r="F186" s="10">
        <f>IFERROR(IF(PrêtNonRemboursé*PrêtOK,Capital,""), "")</f>
        <v>511.38916670790042</v>
      </c>
      <c r="G186" s="10">
        <f>IFERROR(IF(PrêtNonRemboursé*PrêtOK,MontantIntérêt,""), "")</f>
        <v>3.4177937382801264</v>
      </c>
      <c r="H186" s="10">
        <f>IFERROR(IF(PrêtNonRemboursé*PrêtOK,SoldeFinal,""), "")</f>
        <v>1539.2870762564562</v>
      </c>
    </row>
    <row r="187" spans="2:8" ht="20.100000000000001" customHeight="1">
      <c r="B187" s="14">
        <f>IFERROR(IF(PrêtNonRemboursé*PrêtOK,NuméroPaiement,""), "")</f>
        <v>178</v>
      </c>
      <c r="C187" s="9">
        <f>IFERROR(IF(PrêtNonRemboursé*PrêtOK,DatePaiement,""), "")</f>
        <v>50117</v>
      </c>
      <c r="D187" s="10">
        <f>IFERROR(IF(PrêtNonRemboursé*PrêtOK,ValeurPrêt,""), "")</f>
        <v>1539.2870762564562</v>
      </c>
      <c r="E187" s="10">
        <f>IFERROR(IF(PrêtNonRemboursé*PrêtOK,PaiementMensuel,""), "")</f>
        <v>514.80696044618048</v>
      </c>
      <c r="F187" s="10">
        <f>IFERROR(IF(PrêtNonRemboursé*PrêtOK,Capital,""), "")</f>
        <v>512.24148198574687</v>
      </c>
      <c r="G187" s="10">
        <f>IFERROR(IF(PrêtNonRemboursé*PrêtOK,MontantIntérêt,""), "")</f>
        <v>2.5654784604336256</v>
      </c>
      <c r="H187" s="10">
        <f>IFERROR(IF(PrêtNonRemboursé*PrêtOK,SoldeFinal,""), "")</f>
        <v>1027.0455942707194</v>
      </c>
    </row>
    <row r="188" spans="2:8" ht="20.100000000000001" customHeight="1">
      <c r="B188" s="14">
        <f>IFERROR(IF(PrêtNonRemboursé*PrêtOK,NuméroPaiement,""), "")</f>
        <v>179</v>
      </c>
      <c r="C188" s="9">
        <f>IFERROR(IF(PrêtNonRemboursé*PrêtOK,DatePaiement,""), "")</f>
        <v>50148</v>
      </c>
      <c r="D188" s="10">
        <f>IFERROR(IF(PrêtNonRemboursé*PrêtOK,ValeurPrêt,""), "")</f>
        <v>1027.0455942707194</v>
      </c>
      <c r="E188" s="10">
        <f>IFERROR(IF(PrêtNonRemboursé*PrêtOK,PaiementMensuel,""), "")</f>
        <v>514.80696044618048</v>
      </c>
      <c r="F188" s="10">
        <f>IFERROR(IF(PrêtNonRemboursé*PrêtOK,Capital,""), "")</f>
        <v>513.09521778905651</v>
      </c>
      <c r="G188" s="10">
        <f>IFERROR(IF(PrêtNonRemboursé*PrêtOK,MontantIntérêt,""), "")</f>
        <v>1.7117426571240471</v>
      </c>
      <c r="H188" s="10">
        <f>IFERROR(IF(PrêtNonRemboursé*PrêtOK,SoldeFinal,""), "")</f>
        <v>513.95037648157449</v>
      </c>
    </row>
    <row r="189" spans="2:8" ht="20.100000000000001" customHeight="1">
      <c r="B189" s="14">
        <f>IFERROR(IF(PrêtNonRemboursé*PrêtOK,NuméroPaiement,""), "")</f>
        <v>180</v>
      </c>
      <c r="C189" s="9">
        <f>IFERROR(IF(PrêtNonRemboursé*PrêtOK,DatePaiement,""), "")</f>
        <v>50178</v>
      </c>
      <c r="D189" s="10">
        <f>IFERROR(IF(PrêtNonRemboursé*PrêtOK,ValeurPrêt,""), "")</f>
        <v>513.95037648157449</v>
      </c>
      <c r="E189" s="10">
        <f>IFERROR(IF(PrêtNonRemboursé*PrêtOK,PaiementMensuel,""), "")</f>
        <v>514.80696044618048</v>
      </c>
      <c r="F189" s="10">
        <f>IFERROR(IF(PrêtNonRemboursé*PrêtOK,Capital,""), "")</f>
        <v>513.95037648537163</v>
      </c>
      <c r="G189" s="10">
        <f>IFERROR(IF(PrêtNonRemboursé*PrêtOK,MontantIntérêt,""), "")</f>
        <v>0.85658396080895283</v>
      </c>
      <c r="H189" s="10">
        <f>IFERROR(IF(PrêtNonRemboursé*PrêtOK,SoldeFinal,""), "")</f>
        <v>-3.7980498746037483E-9</v>
      </c>
    </row>
    <row r="190" spans="2:8" ht="20.100000000000001" customHeight="1">
      <c r="B190" s="14" t="str">
        <f>IFERROR(IF(PrêtNonRemboursé*PrêtOK,NuméroPaiement,""), "")</f>
        <v/>
      </c>
      <c r="C190" s="9" t="str">
        <f>IFERROR(IF(PrêtNonRemboursé*PrêtOK,DatePaiement,""), "")</f>
        <v/>
      </c>
      <c r="D190" s="10" t="str">
        <f>IFERROR(IF(PrêtNonRemboursé*PrêtOK,ValeurPrêt,""), "")</f>
        <v/>
      </c>
      <c r="E190" s="10" t="str">
        <f>IFERROR(IF(PrêtNonRemboursé*PrêtOK,PaiementMensuel,""), "")</f>
        <v/>
      </c>
      <c r="F190" s="10" t="str">
        <f>IFERROR(IF(PrêtNonRemboursé*PrêtOK,Capital,""), "")</f>
        <v/>
      </c>
      <c r="G190" s="10" t="str">
        <f>IFERROR(IF(PrêtNonRemboursé*PrêtOK,MontantIntérêt,""), "")</f>
        <v/>
      </c>
      <c r="H190" s="10" t="str">
        <f>IFERROR(IF(PrêtNonRemboursé*PrêtOK,SoldeFinal,""), "")</f>
        <v/>
      </c>
    </row>
    <row r="191" spans="2:8" ht="20.100000000000001" customHeight="1">
      <c r="B191" s="14" t="str">
        <f>IFERROR(IF(PrêtNonRemboursé*PrêtOK,NuméroPaiement,""), "")</f>
        <v/>
      </c>
      <c r="C191" s="9" t="str">
        <f>IFERROR(IF(PrêtNonRemboursé*PrêtOK,DatePaiement,""), "")</f>
        <v/>
      </c>
      <c r="D191" s="10" t="str">
        <f>IFERROR(IF(PrêtNonRemboursé*PrêtOK,ValeurPrêt,""), "")</f>
        <v/>
      </c>
      <c r="E191" s="10" t="str">
        <f>IFERROR(IF(PrêtNonRemboursé*PrêtOK,PaiementMensuel,""), "")</f>
        <v/>
      </c>
      <c r="F191" s="10" t="str">
        <f>IFERROR(IF(PrêtNonRemboursé*PrêtOK,Capital,""), "")</f>
        <v/>
      </c>
      <c r="G191" s="10" t="str">
        <f>IFERROR(IF(PrêtNonRemboursé*PrêtOK,MontantIntérêt,""), "")</f>
        <v/>
      </c>
      <c r="H191" s="10" t="str">
        <f>IFERROR(IF(PrêtNonRemboursé*PrêtOK,SoldeFinal,""), "")</f>
        <v/>
      </c>
    </row>
    <row r="192" spans="2:8" ht="20.100000000000001" customHeight="1">
      <c r="B192" s="14" t="str">
        <f>IFERROR(IF(PrêtNonRemboursé*PrêtOK,NuméroPaiement,""), "")</f>
        <v/>
      </c>
      <c r="C192" s="9" t="str">
        <f>IFERROR(IF(PrêtNonRemboursé*PrêtOK,DatePaiement,""), "")</f>
        <v/>
      </c>
      <c r="D192" s="10" t="str">
        <f>IFERROR(IF(PrêtNonRemboursé*PrêtOK,ValeurPrêt,""), "")</f>
        <v/>
      </c>
      <c r="E192" s="10" t="str">
        <f>IFERROR(IF(PrêtNonRemboursé*PrêtOK,PaiementMensuel,""), "")</f>
        <v/>
      </c>
      <c r="F192" s="10" t="str">
        <f>IFERROR(IF(PrêtNonRemboursé*PrêtOK,Capital,""), "")</f>
        <v/>
      </c>
      <c r="G192" s="10" t="str">
        <f>IFERROR(IF(PrêtNonRemboursé*PrêtOK,MontantIntérêt,""), "")</f>
        <v/>
      </c>
      <c r="H192" s="10" t="str">
        <f>IFERROR(IF(PrêtNonRemboursé*PrêtOK,SoldeFinal,""), "")</f>
        <v/>
      </c>
    </row>
    <row r="193" spans="2:8" ht="20.100000000000001" customHeight="1">
      <c r="B193" s="14" t="str">
        <f>IFERROR(IF(PrêtNonRemboursé*PrêtOK,NuméroPaiement,""), "")</f>
        <v/>
      </c>
      <c r="C193" s="9" t="str">
        <f>IFERROR(IF(PrêtNonRemboursé*PrêtOK,DatePaiement,""), "")</f>
        <v/>
      </c>
      <c r="D193" s="10" t="str">
        <f>IFERROR(IF(PrêtNonRemboursé*PrêtOK,ValeurPrêt,""), "")</f>
        <v/>
      </c>
      <c r="E193" s="10" t="str">
        <f>IFERROR(IF(PrêtNonRemboursé*PrêtOK,PaiementMensuel,""), "")</f>
        <v/>
      </c>
      <c r="F193" s="10" t="str">
        <f>IFERROR(IF(PrêtNonRemboursé*PrêtOK,Capital,""), "")</f>
        <v/>
      </c>
      <c r="G193" s="10" t="str">
        <f>IFERROR(IF(PrêtNonRemboursé*PrêtOK,MontantIntérêt,""), "")</f>
        <v/>
      </c>
      <c r="H193" s="10" t="str">
        <f>IFERROR(IF(PrêtNonRemboursé*PrêtOK,SoldeFinal,""), "")</f>
        <v/>
      </c>
    </row>
    <row r="194" spans="2:8" ht="20.100000000000001" customHeight="1">
      <c r="B194" s="14" t="str">
        <f>IFERROR(IF(PrêtNonRemboursé*PrêtOK,NuméroPaiement,""), "")</f>
        <v/>
      </c>
      <c r="C194" s="9" t="str">
        <f>IFERROR(IF(PrêtNonRemboursé*PrêtOK,DatePaiement,""), "")</f>
        <v/>
      </c>
      <c r="D194" s="10" t="str">
        <f>IFERROR(IF(PrêtNonRemboursé*PrêtOK,ValeurPrêt,""), "")</f>
        <v/>
      </c>
      <c r="E194" s="10" t="str">
        <f>IFERROR(IF(PrêtNonRemboursé*PrêtOK,PaiementMensuel,""), "")</f>
        <v/>
      </c>
      <c r="F194" s="10" t="str">
        <f>IFERROR(IF(PrêtNonRemboursé*PrêtOK,Capital,""), "")</f>
        <v/>
      </c>
      <c r="G194" s="10" t="str">
        <f>IFERROR(IF(PrêtNonRemboursé*PrêtOK,MontantIntérêt,""), "")</f>
        <v/>
      </c>
      <c r="H194" s="10" t="str">
        <f>IFERROR(IF(PrêtNonRemboursé*PrêtOK,SoldeFinal,""), "")</f>
        <v/>
      </c>
    </row>
    <row r="195" spans="2:8" ht="20.100000000000001" customHeight="1">
      <c r="B195" s="14" t="str">
        <f>IFERROR(IF(PrêtNonRemboursé*PrêtOK,NuméroPaiement,""), "")</f>
        <v/>
      </c>
      <c r="C195" s="9" t="str">
        <f>IFERROR(IF(PrêtNonRemboursé*PrêtOK,DatePaiement,""), "")</f>
        <v/>
      </c>
      <c r="D195" s="10" t="str">
        <f>IFERROR(IF(PrêtNonRemboursé*PrêtOK,ValeurPrêt,""), "")</f>
        <v/>
      </c>
      <c r="E195" s="10" t="str">
        <f>IFERROR(IF(PrêtNonRemboursé*PrêtOK,PaiementMensuel,""), "")</f>
        <v/>
      </c>
      <c r="F195" s="10" t="str">
        <f>IFERROR(IF(PrêtNonRemboursé*PrêtOK,Capital,""), "")</f>
        <v/>
      </c>
      <c r="G195" s="10" t="str">
        <f>IFERROR(IF(PrêtNonRemboursé*PrêtOK,MontantIntérêt,""), "")</f>
        <v/>
      </c>
      <c r="H195" s="10" t="str">
        <f>IFERROR(IF(PrêtNonRemboursé*PrêtOK,SoldeFinal,""), "")</f>
        <v/>
      </c>
    </row>
    <row r="196" spans="2:8" ht="20.100000000000001" customHeight="1">
      <c r="B196" s="14" t="str">
        <f>IFERROR(IF(PrêtNonRemboursé*PrêtOK,NuméroPaiement,""), "")</f>
        <v/>
      </c>
      <c r="C196" s="9" t="str">
        <f>IFERROR(IF(PrêtNonRemboursé*PrêtOK,DatePaiement,""), "")</f>
        <v/>
      </c>
      <c r="D196" s="10" t="str">
        <f>IFERROR(IF(PrêtNonRemboursé*PrêtOK,ValeurPrêt,""), "")</f>
        <v/>
      </c>
      <c r="E196" s="10" t="str">
        <f>IFERROR(IF(PrêtNonRemboursé*PrêtOK,PaiementMensuel,""), "")</f>
        <v/>
      </c>
      <c r="F196" s="10" t="str">
        <f>IFERROR(IF(PrêtNonRemboursé*PrêtOK,Capital,""), "")</f>
        <v/>
      </c>
      <c r="G196" s="10" t="str">
        <f>IFERROR(IF(PrêtNonRemboursé*PrêtOK,MontantIntérêt,""), "")</f>
        <v/>
      </c>
      <c r="H196" s="10" t="str">
        <f>IFERROR(IF(PrêtNonRemboursé*PrêtOK,SoldeFinal,""), "")</f>
        <v/>
      </c>
    </row>
    <row r="197" spans="2:8" ht="20.100000000000001" customHeight="1">
      <c r="B197" s="14" t="str">
        <f>IFERROR(IF(PrêtNonRemboursé*PrêtOK,NuméroPaiement,""), "")</f>
        <v/>
      </c>
      <c r="C197" s="9" t="str">
        <f>IFERROR(IF(PrêtNonRemboursé*PrêtOK,DatePaiement,""), "")</f>
        <v/>
      </c>
      <c r="D197" s="10" t="str">
        <f>IFERROR(IF(PrêtNonRemboursé*PrêtOK,ValeurPrêt,""), "")</f>
        <v/>
      </c>
      <c r="E197" s="10" t="str">
        <f>IFERROR(IF(PrêtNonRemboursé*PrêtOK,PaiementMensuel,""), "")</f>
        <v/>
      </c>
      <c r="F197" s="10" t="str">
        <f>IFERROR(IF(PrêtNonRemboursé*PrêtOK,Capital,""), "")</f>
        <v/>
      </c>
      <c r="G197" s="10" t="str">
        <f>IFERROR(IF(PrêtNonRemboursé*PrêtOK,MontantIntérêt,""), "")</f>
        <v/>
      </c>
      <c r="H197" s="10" t="str">
        <f>IFERROR(IF(PrêtNonRemboursé*PrêtOK,SoldeFinal,""), "")</f>
        <v/>
      </c>
    </row>
    <row r="198" spans="2:8" ht="20.100000000000001" customHeight="1">
      <c r="B198" s="14" t="str">
        <f>IFERROR(IF(PrêtNonRemboursé*PrêtOK,NuméroPaiement,""), "")</f>
        <v/>
      </c>
      <c r="C198" s="9" t="str">
        <f>IFERROR(IF(PrêtNonRemboursé*PrêtOK,DatePaiement,""), "")</f>
        <v/>
      </c>
      <c r="D198" s="10" t="str">
        <f>IFERROR(IF(PrêtNonRemboursé*PrêtOK,ValeurPrêt,""), "")</f>
        <v/>
      </c>
      <c r="E198" s="10" t="str">
        <f>IFERROR(IF(PrêtNonRemboursé*PrêtOK,PaiementMensuel,""), "")</f>
        <v/>
      </c>
      <c r="F198" s="10" t="str">
        <f>IFERROR(IF(PrêtNonRemboursé*PrêtOK,Capital,""), "")</f>
        <v/>
      </c>
      <c r="G198" s="10" t="str">
        <f>IFERROR(IF(PrêtNonRemboursé*PrêtOK,MontantIntérêt,""), "")</f>
        <v/>
      </c>
      <c r="H198" s="10" t="str">
        <f>IFERROR(IF(PrêtNonRemboursé*PrêtOK,SoldeFinal,""), "")</f>
        <v/>
      </c>
    </row>
    <row r="199" spans="2:8" ht="20.100000000000001" customHeight="1">
      <c r="B199" s="14" t="str">
        <f>IFERROR(IF(PrêtNonRemboursé*PrêtOK,NuméroPaiement,""), "")</f>
        <v/>
      </c>
      <c r="C199" s="9" t="str">
        <f>IFERROR(IF(PrêtNonRemboursé*PrêtOK,DatePaiement,""), "")</f>
        <v/>
      </c>
      <c r="D199" s="10" t="str">
        <f>IFERROR(IF(PrêtNonRemboursé*PrêtOK,ValeurPrêt,""), "")</f>
        <v/>
      </c>
      <c r="E199" s="10" t="str">
        <f>IFERROR(IF(PrêtNonRemboursé*PrêtOK,PaiementMensuel,""), "")</f>
        <v/>
      </c>
      <c r="F199" s="10" t="str">
        <f>IFERROR(IF(PrêtNonRemboursé*PrêtOK,Capital,""), "")</f>
        <v/>
      </c>
      <c r="G199" s="10" t="str">
        <f>IFERROR(IF(PrêtNonRemboursé*PrêtOK,MontantIntérêt,""), "")</f>
        <v/>
      </c>
      <c r="H199" s="10" t="str">
        <f>IFERROR(IF(PrêtNonRemboursé*PrêtOK,SoldeFinal,""), "")</f>
        <v/>
      </c>
    </row>
    <row r="200" spans="2:8" ht="20.100000000000001" customHeight="1">
      <c r="B200" s="14" t="str">
        <f>IFERROR(IF(PrêtNonRemboursé*PrêtOK,NuméroPaiement,""), "")</f>
        <v/>
      </c>
      <c r="C200" s="9" t="str">
        <f>IFERROR(IF(PrêtNonRemboursé*PrêtOK,DatePaiement,""), "")</f>
        <v/>
      </c>
      <c r="D200" s="10" t="str">
        <f>IFERROR(IF(PrêtNonRemboursé*PrêtOK,ValeurPrêt,""), "")</f>
        <v/>
      </c>
      <c r="E200" s="10" t="str">
        <f>IFERROR(IF(PrêtNonRemboursé*PrêtOK,PaiementMensuel,""), "")</f>
        <v/>
      </c>
      <c r="F200" s="10" t="str">
        <f>IFERROR(IF(PrêtNonRemboursé*PrêtOK,Capital,""), "")</f>
        <v/>
      </c>
      <c r="G200" s="10" t="str">
        <f>IFERROR(IF(PrêtNonRemboursé*PrêtOK,MontantIntérêt,""), "")</f>
        <v/>
      </c>
      <c r="H200" s="10" t="str">
        <f>IFERROR(IF(PrêtNonRemboursé*PrêtOK,SoldeFinal,""), "")</f>
        <v/>
      </c>
    </row>
    <row r="201" spans="2:8" ht="20.100000000000001" customHeight="1">
      <c r="B201" s="14" t="str">
        <f>IFERROR(IF(PrêtNonRemboursé*PrêtOK,NuméroPaiement,""), "")</f>
        <v/>
      </c>
      <c r="C201" s="9" t="str">
        <f>IFERROR(IF(PrêtNonRemboursé*PrêtOK,DatePaiement,""), "")</f>
        <v/>
      </c>
      <c r="D201" s="10" t="str">
        <f>IFERROR(IF(PrêtNonRemboursé*PrêtOK,ValeurPrêt,""), "")</f>
        <v/>
      </c>
      <c r="E201" s="10" t="str">
        <f>IFERROR(IF(PrêtNonRemboursé*PrêtOK,PaiementMensuel,""), "")</f>
        <v/>
      </c>
      <c r="F201" s="10" t="str">
        <f>IFERROR(IF(PrêtNonRemboursé*PrêtOK,Capital,""), "")</f>
        <v/>
      </c>
      <c r="G201" s="10" t="str">
        <f>IFERROR(IF(PrêtNonRemboursé*PrêtOK,MontantIntérêt,""), "")</f>
        <v/>
      </c>
      <c r="H201" s="10" t="str">
        <f>IFERROR(IF(PrêtNonRemboursé*PrêtOK,SoldeFinal,""), "")</f>
        <v/>
      </c>
    </row>
    <row r="202" spans="2:8" ht="20.100000000000001" customHeight="1">
      <c r="B202" s="14" t="str">
        <f>IFERROR(IF(PrêtNonRemboursé*PrêtOK,NuméroPaiement,""), "")</f>
        <v/>
      </c>
      <c r="C202" s="9" t="str">
        <f>IFERROR(IF(PrêtNonRemboursé*PrêtOK,DatePaiement,""), "")</f>
        <v/>
      </c>
      <c r="D202" s="10" t="str">
        <f>IFERROR(IF(PrêtNonRemboursé*PrêtOK,ValeurPrêt,""), "")</f>
        <v/>
      </c>
      <c r="E202" s="10" t="str">
        <f>IFERROR(IF(PrêtNonRemboursé*PrêtOK,PaiementMensuel,""), "")</f>
        <v/>
      </c>
      <c r="F202" s="10" t="str">
        <f>IFERROR(IF(PrêtNonRemboursé*PrêtOK,Capital,""), "")</f>
        <v/>
      </c>
      <c r="G202" s="10" t="str">
        <f>IFERROR(IF(PrêtNonRemboursé*PrêtOK,MontantIntérêt,""), "")</f>
        <v/>
      </c>
      <c r="H202" s="10" t="str">
        <f>IFERROR(IF(PrêtNonRemboursé*PrêtOK,SoldeFinal,""), "")</f>
        <v/>
      </c>
    </row>
    <row r="203" spans="2:8" ht="20.100000000000001" customHeight="1">
      <c r="B203" s="14" t="str">
        <f>IFERROR(IF(PrêtNonRemboursé*PrêtOK,NuméroPaiement,""), "")</f>
        <v/>
      </c>
      <c r="C203" s="9" t="str">
        <f>IFERROR(IF(PrêtNonRemboursé*PrêtOK,DatePaiement,""), "")</f>
        <v/>
      </c>
      <c r="D203" s="10" t="str">
        <f>IFERROR(IF(PrêtNonRemboursé*PrêtOK,ValeurPrêt,""), "")</f>
        <v/>
      </c>
      <c r="E203" s="10" t="str">
        <f>IFERROR(IF(PrêtNonRemboursé*PrêtOK,PaiementMensuel,""), "")</f>
        <v/>
      </c>
      <c r="F203" s="10" t="str">
        <f>IFERROR(IF(PrêtNonRemboursé*PrêtOK,Capital,""), "")</f>
        <v/>
      </c>
      <c r="G203" s="10" t="str">
        <f>IFERROR(IF(PrêtNonRemboursé*PrêtOK,MontantIntérêt,""), "")</f>
        <v/>
      </c>
      <c r="H203" s="10" t="str">
        <f>IFERROR(IF(PrêtNonRemboursé*PrêtOK,SoldeFinal,""), "")</f>
        <v/>
      </c>
    </row>
    <row r="204" spans="2:8" ht="20.100000000000001" customHeight="1">
      <c r="B204" s="14" t="str">
        <f>IFERROR(IF(PrêtNonRemboursé*PrêtOK,NuméroPaiement,""), "")</f>
        <v/>
      </c>
      <c r="C204" s="9" t="str">
        <f>IFERROR(IF(PrêtNonRemboursé*PrêtOK,DatePaiement,""), "")</f>
        <v/>
      </c>
      <c r="D204" s="10" t="str">
        <f>IFERROR(IF(PrêtNonRemboursé*PrêtOK,ValeurPrêt,""), "")</f>
        <v/>
      </c>
      <c r="E204" s="10" t="str">
        <f>IFERROR(IF(PrêtNonRemboursé*PrêtOK,PaiementMensuel,""), "")</f>
        <v/>
      </c>
      <c r="F204" s="10" t="str">
        <f>IFERROR(IF(PrêtNonRemboursé*PrêtOK,Capital,""), "")</f>
        <v/>
      </c>
      <c r="G204" s="10" t="str">
        <f>IFERROR(IF(PrêtNonRemboursé*PrêtOK,MontantIntérêt,""), "")</f>
        <v/>
      </c>
      <c r="H204" s="10" t="str">
        <f>IFERROR(IF(PrêtNonRemboursé*PrêtOK,SoldeFinal,""), "")</f>
        <v/>
      </c>
    </row>
    <row r="205" spans="2:8" ht="20.100000000000001" customHeight="1">
      <c r="B205" s="14" t="str">
        <f>IFERROR(IF(PrêtNonRemboursé*PrêtOK,NuméroPaiement,""), "")</f>
        <v/>
      </c>
      <c r="C205" s="9" t="str">
        <f>IFERROR(IF(PrêtNonRemboursé*PrêtOK,DatePaiement,""), "")</f>
        <v/>
      </c>
      <c r="D205" s="10" t="str">
        <f>IFERROR(IF(PrêtNonRemboursé*PrêtOK,ValeurPrêt,""), "")</f>
        <v/>
      </c>
      <c r="E205" s="10" t="str">
        <f>IFERROR(IF(PrêtNonRemboursé*PrêtOK,PaiementMensuel,""), "")</f>
        <v/>
      </c>
      <c r="F205" s="10" t="str">
        <f>IFERROR(IF(PrêtNonRemboursé*PrêtOK,Capital,""), "")</f>
        <v/>
      </c>
      <c r="G205" s="10" t="str">
        <f>IFERROR(IF(PrêtNonRemboursé*PrêtOK,MontantIntérêt,""), "")</f>
        <v/>
      </c>
      <c r="H205" s="10" t="str">
        <f>IFERROR(IF(PrêtNonRemboursé*PrêtOK,SoldeFinal,""), "")</f>
        <v/>
      </c>
    </row>
    <row r="206" spans="2:8" ht="20.100000000000001" customHeight="1">
      <c r="B206" s="14" t="str">
        <f>IFERROR(IF(PrêtNonRemboursé*PrêtOK,NuméroPaiement,""), "")</f>
        <v/>
      </c>
      <c r="C206" s="9" t="str">
        <f>IFERROR(IF(PrêtNonRemboursé*PrêtOK,DatePaiement,""), "")</f>
        <v/>
      </c>
      <c r="D206" s="10" t="str">
        <f>IFERROR(IF(PrêtNonRemboursé*PrêtOK,ValeurPrêt,""), "")</f>
        <v/>
      </c>
      <c r="E206" s="10" t="str">
        <f>IFERROR(IF(PrêtNonRemboursé*PrêtOK,PaiementMensuel,""), "")</f>
        <v/>
      </c>
      <c r="F206" s="10" t="str">
        <f>IFERROR(IF(PrêtNonRemboursé*PrêtOK,Capital,""), "")</f>
        <v/>
      </c>
      <c r="G206" s="10" t="str">
        <f>IFERROR(IF(PrêtNonRemboursé*PrêtOK,MontantIntérêt,""), "")</f>
        <v/>
      </c>
      <c r="H206" s="10" t="str">
        <f>IFERROR(IF(PrêtNonRemboursé*PrêtOK,SoldeFinal,""), "")</f>
        <v/>
      </c>
    </row>
    <row r="207" spans="2:8" ht="20.100000000000001" customHeight="1">
      <c r="B207" s="14" t="str">
        <f>IFERROR(IF(PrêtNonRemboursé*PrêtOK,NuméroPaiement,""), "")</f>
        <v/>
      </c>
      <c r="C207" s="9" t="str">
        <f>IFERROR(IF(PrêtNonRemboursé*PrêtOK,DatePaiement,""), "")</f>
        <v/>
      </c>
      <c r="D207" s="10" t="str">
        <f>IFERROR(IF(PrêtNonRemboursé*PrêtOK,ValeurPrêt,""), "")</f>
        <v/>
      </c>
      <c r="E207" s="10" t="str">
        <f>IFERROR(IF(PrêtNonRemboursé*PrêtOK,PaiementMensuel,""), "")</f>
        <v/>
      </c>
      <c r="F207" s="10" t="str">
        <f>IFERROR(IF(PrêtNonRemboursé*PrêtOK,Capital,""), "")</f>
        <v/>
      </c>
      <c r="G207" s="10" t="str">
        <f>IFERROR(IF(PrêtNonRemboursé*PrêtOK,MontantIntérêt,""), "")</f>
        <v/>
      </c>
      <c r="H207" s="10" t="str">
        <f>IFERROR(IF(PrêtNonRemboursé*PrêtOK,SoldeFinal,""), "")</f>
        <v/>
      </c>
    </row>
    <row r="208" spans="2:8" ht="20.100000000000001" customHeight="1">
      <c r="B208" s="14" t="str">
        <f>IFERROR(IF(PrêtNonRemboursé*PrêtOK,NuméroPaiement,""), "")</f>
        <v/>
      </c>
      <c r="C208" s="9" t="str">
        <f>IFERROR(IF(PrêtNonRemboursé*PrêtOK,DatePaiement,""), "")</f>
        <v/>
      </c>
      <c r="D208" s="10" t="str">
        <f>IFERROR(IF(PrêtNonRemboursé*PrêtOK,ValeurPrêt,""), "")</f>
        <v/>
      </c>
      <c r="E208" s="10" t="str">
        <f>IFERROR(IF(PrêtNonRemboursé*PrêtOK,PaiementMensuel,""), "")</f>
        <v/>
      </c>
      <c r="F208" s="10" t="str">
        <f>IFERROR(IF(PrêtNonRemboursé*PrêtOK,Capital,""), "")</f>
        <v/>
      </c>
      <c r="G208" s="10" t="str">
        <f>IFERROR(IF(PrêtNonRemboursé*PrêtOK,MontantIntérêt,""), "")</f>
        <v/>
      </c>
      <c r="H208" s="10" t="str">
        <f>IFERROR(IF(PrêtNonRemboursé*PrêtOK,SoldeFinal,""), "")</f>
        <v/>
      </c>
    </row>
    <row r="209" spans="2:8" ht="20.100000000000001" customHeight="1">
      <c r="B209" s="14" t="str">
        <f>IFERROR(IF(PrêtNonRemboursé*PrêtOK,NuméroPaiement,""), "")</f>
        <v/>
      </c>
      <c r="C209" s="9" t="str">
        <f>IFERROR(IF(PrêtNonRemboursé*PrêtOK,DatePaiement,""), "")</f>
        <v/>
      </c>
      <c r="D209" s="10" t="str">
        <f>IFERROR(IF(PrêtNonRemboursé*PrêtOK,ValeurPrêt,""), "")</f>
        <v/>
      </c>
      <c r="E209" s="10" t="str">
        <f>IFERROR(IF(PrêtNonRemboursé*PrêtOK,PaiementMensuel,""), "")</f>
        <v/>
      </c>
      <c r="F209" s="10" t="str">
        <f>IFERROR(IF(PrêtNonRemboursé*PrêtOK,Capital,""), "")</f>
        <v/>
      </c>
      <c r="G209" s="10" t="str">
        <f>IFERROR(IF(PrêtNonRemboursé*PrêtOK,MontantIntérêt,""), "")</f>
        <v/>
      </c>
      <c r="H209" s="10" t="str">
        <f>IFERROR(IF(PrêtNonRemboursé*PrêtOK,SoldeFinal,""), "")</f>
        <v/>
      </c>
    </row>
    <row r="210" spans="2:8" ht="20.100000000000001" customHeight="1">
      <c r="B210" s="14" t="str">
        <f>IFERROR(IF(PrêtNonRemboursé*PrêtOK,NuméroPaiement,""), "")</f>
        <v/>
      </c>
      <c r="C210" s="9" t="str">
        <f>IFERROR(IF(PrêtNonRemboursé*PrêtOK,DatePaiement,""), "")</f>
        <v/>
      </c>
      <c r="D210" s="10" t="str">
        <f>IFERROR(IF(PrêtNonRemboursé*PrêtOK,ValeurPrêt,""), "")</f>
        <v/>
      </c>
      <c r="E210" s="10" t="str">
        <f>IFERROR(IF(PrêtNonRemboursé*PrêtOK,PaiementMensuel,""), "")</f>
        <v/>
      </c>
      <c r="F210" s="10" t="str">
        <f>IFERROR(IF(PrêtNonRemboursé*PrêtOK,Capital,""), "")</f>
        <v/>
      </c>
      <c r="G210" s="10" t="str">
        <f>IFERROR(IF(PrêtNonRemboursé*PrêtOK,MontantIntérêt,""), "")</f>
        <v/>
      </c>
      <c r="H210" s="10" t="str">
        <f>IFERROR(IF(PrêtNonRemboursé*PrêtOK,SoldeFinal,""), "")</f>
        <v/>
      </c>
    </row>
    <row r="211" spans="2:8" ht="20.100000000000001" customHeight="1">
      <c r="B211" s="14" t="str">
        <f>IFERROR(IF(PrêtNonRemboursé*PrêtOK,NuméroPaiement,""), "")</f>
        <v/>
      </c>
      <c r="C211" s="9" t="str">
        <f>IFERROR(IF(PrêtNonRemboursé*PrêtOK,DatePaiement,""), "")</f>
        <v/>
      </c>
      <c r="D211" s="10" t="str">
        <f>IFERROR(IF(PrêtNonRemboursé*PrêtOK,ValeurPrêt,""), "")</f>
        <v/>
      </c>
      <c r="E211" s="10" t="str">
        <f>IFERROR(IF(PrêtNonRemboursé*PrêtOK,PaiementMensuel,""), "")</f>
        <v/>
      </c>
      <c r="F211" s="10" t="str">
        <f>IFERROR(IF(PrêtNonRemboursé*PrêtOK,Capital,""), "")</f>
        <v/>
      </c>
      <c r="G211" s="10" t="str">
        <f>IFERROR(IF(PrêtNonRemboursé*PrêtOK,MontantIntérêt,""), "")</f>
        <v/>
      </c>
      <c r="H211" s="10" t="str">
        <f>IFERROR(IF(PrêtNonRemboursé*PrêtOK,SoldeFinal,""), "")</f>
        <v/>
      </c>
    </row>
    <row r="212" spans="2:8" ht="20.100000000000001" customHeight="1">
      <c r="B212" s="14" t="str">
        <f>IFERROR(IF(PrêtNonRemboursé*PrêtOK,NuméroPaiement,""), "")</f>
        <v/>
      </c>
      <c r="C212" s="9" t="str">
        <f>IFERROR(IF(PrêtNonRemboursé*PrêtOK,DatePaiement,""), "")</f>
        <v/>
      </c>
      <c r="D212" s="10" t="str">
        <f>IFERROR(IF(PrêtNonRemboursé*PrêtOK,ValeurPrêt,""), "")</f>
        <v/>
      </c>
      <c r="E212" s="10" t="str">
        <f>IFERROR(IF(PrêtNonRemboursé*PrêtOK,PaiementMensuel,""), "")</f>
        <v/>
      </c>
      <c r="F212" s="10" t="str">
        <f>IFERROR(IF(PrêtNonRemboursé*PrêtOK,Capital,""), "")</f>
        <v/>
      </c>
      <c r="G212" s="10" t="str">
        <f>IFERROR(IF(PrêtNonRemboursé*PrêtOK,MontantIntérêt,""), "")</f>
        <v/>
      </c>
      <c r="H212" s="10" t="str">
        <f>IFERROR(IF(PrêtNonRemboursé*PrêtOK,SoldeFinal,""), "")</f>
        <v/>
      </c>
    </row>
    <row r="213" spans="2:8" ht="20.100000000000001" customHeight="1">
      <c r="B213" s="14" t="str">
        <f>IFERROR(IF(PrêtNonRemboursé*PrêtOK,NuméroPaiement,""), "")</f>
        <v/>
      </c>
      <c r="C213" s="9" t="str">
        <f>IFERROR(IF(PrêtNonRemboursé*PrêtOK,DatePaiement,""), "")</f>
        <v/>
      </c>
      <c r="D213" s="10" t="str">
        <f>IFERROR(IF(PrêtNonRemboursé*PrêtOK,ValeurPrêt,""), "")</f>
        <v/>
      </c>
      <c r="E213" s="10" t="str">
        <f>IFERROR(IF(PrêtNonRemboursé*PrêtOK,PaiementMensuel,""), "")</f>
        <v/>
      </c>
      <c r="F213" s="10" t="str">
        <f>IFERROR(IF(PrêtNonRemboursé*PrêtOK,Capital,""), "")</f>
        <v/>
      </c>
      <c r="G213" s="10" t="str">
        <f>IFERROR(IF(PrêtNonRemboursé*PrêtOK,MontantIntérêt,""), "")</f>
        <v/>
      </c>
      <c r="H213" s="10" t="str">
        <f>IFERROR(IF(PrêtNonRemboursé*PrêtOK,SoldeFinal,""), "")</f>
        <v/>
      </c>
    </row>
    <row r="214" spans="2:8" ht="20.100000000000001" customHeight="1">
      <c r="B214" s="14" t="str">
        <f>IFERROR(IF(PrêtNonRemboursé*PrêtOK,NuméroPaiement,""), "")</f>
        <v/>
      </c>
      <c r="C214" s="9" t="str">
        <f>IFERROR(IF(PrêtNonRemboursé*PrêtOK,DatePaiement,""), "")</f>
        <v/>
      </c>
      <c r="D214" s="10" t="str">
        <f>IFERROR(IF(PrêtNonRemboursé*PrêtOK,ValeurPrêt,""), "")</f>
        <v/>
      </c>
      <c r="E214" s="10" t="str">
        <f>IFERROR(IF(PrêtNonRemboursé*PrêtOK,PaiementMensuel,""), "")</f>
        <v/>
      </c>
      <c r="F214" s="10" t="str">
        <f>IFERROR(IF(PrêtNonRemboursé*PrêtOK,Capital,""), "")</f>
        <v/>
      </c>
      <c r="G214" s="10" t="str">
        <f>IFERROR(IF(PrêtNonRemboursé*PrêtOK,MontantIntérêt,""), "")</f>
        <v/>
      </c>
      <c r="H214" s="10" t="str">
        <f>IFERROR(IF(PrêtNonRemboursé*PrêtOK,SoldeFinal,""), "")</f>
        <v/>
      </c>
    </row>
    <row r="215" spans="2:8" ht="20.100000000000001" customHeight="1">
      <c r="B215" s="14" t="str">
        <f>IFERROR(IF(PrêtNonRemboursé*PrêtOK,NuméroPaiement,""), "")</f>
        <v/>
      </c>
      <c r="C215" s="9" t="str">
        <f>IFERROR(IF(PrêtNonRemboursé*PrêtOK,DatePaiement,""), "")</f>
        <v/>
      </c>
      <c r="D215" s="10" t="str">
        <f>IFERROR(IF(PrêtNonRemboursé*PrêtOK,ValeurPrêt,""), "")</f>
        <v/>
      </c>
      <c r="E215" s="10" t="str">
        <f>IFERROR(IF(PrêtNonRemboursé*PrêtOK,PaiementMensuel,""), "")</f>
        <v/>
      </c>
      <c r="F215" s="10" t="str">
        <f>IFERROR(IF(PrêtNonRemboursé*PrêtOK,Capital,""), "")</f>
        <v/>
      </c>
      <c r="G215" s="10" t="str">
        <f>IFERROR(IF(PrêtNonRemboursé*PrêtOK,MontantIntérêt,""), "")</f>
        <v/>
      </c>
      <c r="H215" s="10" t="str">
        <f>IFERROR(IF(PrêtNonRemboursé*PrêtOK,SoldeFinal,""), "")</f>
        <v/>
      </c>
    </row>
    <row r="216" spans="2:8" ht="20.100000000000001" customHeight="1">
      <c r="B216" s="14" t="str">
        <f>IFERROR(IF(PrêtNonRemboursé*PrêtOK,NuméroPaiement,""), "")</f>
        <v/>
      </c>
      <c r="C216" s="9" t="str">
        <f>IFERROR(IF(PrêtNonRemboursé*PrêtOK,DatePaiement,""), "")</f>
        <v/>
      </c>
      <c r="D216" s="10" t="str">
        <f>IFERROR(IF(PrêtNonRemboursé*PrêtOK,ValeurPrêt,""), "")</f>
        <v/>
      </c>
      <c r="E216" s="10" t="str">
        <f>IFERROR(IF(PrêtNonRemboursé*PrêtOK,PaiementMensuel,""), "")</f>
        <v/>
      </c>
      <c r="F216" s="10" t="str">
        <f>IFERROR(IF(PrêtNonRemboursé*PrêtOK,Capital,""), "")</f>
        <v/>
      </c>
      <c r="G216" s="10" t="str">
        <f>IFERROR(IF(PrêtNonRemboursé*PrêtOK,MontantIntérêt,""), "")</f>
        <v/>
      </c>
      <c r="H216" s="10" t="str">
        <f>IFERROR(IF(PrêtNonRemboursé*PrêtOK,SoldeFinal,""), "")</f>
        <v/>
      </c>
    </row>
    <row r="217" spans="2:8" ht="20.100000000000001" customHeight="1">
      <c r="B217" s="14" t="str">
        <f>IFERROR(IF(PrêtNonRemboursé*PrêtOK,NuméroPaiement,""), "")</f>
        <v/>
      </c>
      <c r="C217" s="9" t="str">
        <f>IFERROR(IF(PrêtNonRemboursé*PrêtOK,DatePaiement,""), "")</f>
        <v/>
      </c>
      <c r="D217" s="10" t="str">
        <f>IFERROR(IF(PrêtNonRemboursé*PrêtOK,ValeurPrêt,""), "")</f>
        <v/>
      </c>
      <c r="E217" s="10" t="str">
        <f>IFERROR(IF(PrêtNonRemboursé*PrêtOK,PaiementMensuel,""), "")</f>
        <v/>
      </c>
      <c r="F217" s="10" t="str">
        <f>IFERROR(IF(PrêtNonRemboursé*PrêtOK,Capital,""), "")</f>
        <v/>
      </c>
      <c r="G217" s="10" t="str">
        <f>IFERROR(IF(PrêtNonRemboursé*PrêtOK,MontantIntérêt,""), "")</f>
        <v/>
      </c>
      <c r="H217" s="10" t="str">
        <f>IFERROR(IF(PrêtNonRemboursé*PrêtOK,SoldeFinal,""), "")</f>
        <v/>
      </c>
    </row>
    <row r="218" spans="2:8" ht="20.100000000000001" customHeight="1">
      <c r="B218" s="14" t="str">
        <f>IFERROR(IF(PrêtNonRemboursé*PrêtOK,NuméroPaiement,""), "")</f>
        <v/>
      </c>
      <c r="C218" s="9" t="str">
        <f>IFERROR(IF(PrêtNonRemboursé*PrêtOK,DatePaiement,""), "")</f>
        <v/>
      </c>
      <c r="D218" s="10" t="str">
        <f>IFERROR(IF(PrêtNonRemboursé*PrêtOK,ValeurPrêt,""), "")</f>
        <v/>
      </c>
      <c r="E218" s="10" t="str">
        <f>IFERROR(IF(PrêtNonRemboursé*PrêtOK,PaiementMensuel,""), "")</f>
        <v/>
      </c>
      <c r="F218" s="10" t="str">
        <f>IFERROR(IF(PrêtNonRemboursé*PrêtOK,Capital,""), "")</f>
        <v/>
      </c>
      <c r="G218" s="10" t="str">
        <f>IFERROR(IF(PrêtNonRemboursé*PrêtOK,MontantIntérêt,""), "")</f>
        <v/>
      </c>
      <c r="H218" s="10" t="str">
        <f>IFERROR(IF(PrêtNonRemboursé*PrêtOK,SoldeFinal,""), "")</f>
        <v/>
      </c>
    </row>
    <row r="219" spans="2:8" ht="20.100000000000001" customHeight="1">
      <c r="B219" s="14" t="str">
        <f>IFERROR(IF(PrêtNonRemboursé*PrêtOK,NuméroPaiement,""), "")</f>
        <v/>
      </c>
      <c r="C219" s="9" t="str">
        <f>IFERROR(IF(PrêtNonRemboursé*PrêtOK,DatePaiement,""), "")</f>
        <v/>
      </c>
      <c r="D219" s="10" t="str">
        <f>IFERROR(IF(PrêtNonRemboursé*PrêtOK,ValeurPrêt,""), "")</f>
        <v/>
      </c>
      <c r="E219" s="10" t="str">
        <f>IFERROR(IF(PrêtNonRemboursé*PrêtOK,PaiementMensuel,""), "")</f>
        <v/>
      </c>
      <c r="F219" s="10" t="str">
        <f>IFERROR(IF(PrêtNonRemboursé*PrêtOK,Capital,""), "")</f>
        <v/>
      </c>
      <c r="G219" s="10" t="str">
        <f>IFERROR(IF(PrêtNonRemboursé*PrêtOK,MontantIntérêt,""), "")</f>
        <v/>
      </c>
      <c r="H219" s="10" t="str">
        <f>IFERROR(IF(PrêtNonRemboursé*PrêtOK,SoldeFinal,""), "")</f>
        <v/>
      </c>
    </row>
    <row r="220" spans="2:8" ht="20.100000000000001" customHeight="1">
      <c r="B220" s="14" t="str">
        <f>IFERROR(IF(PrêtNonRemboursé*PrêtOK,NuméroPaiement,""), "")</f>
        <v/>
      </c>
      <c r="C220" s="9" t="str">
        <f>IFERROR(IF(PrêtNonRemboursé*PrêtOK,DatePaiement,""), "")</f>
        <v/>
      </c>
      <c r="D220" s="10" t="str">
        <f>IFERROR(IF(PrêtNonRemboursé*PrêtOK,ValeurPrêt,""), "")</f>
        <v/>
      </c>
      <c r="E220" s="10" t="str">
        <f>IFERROR(IF(PrêtNonRemboursé*PrêtOK,PaiementMensuel,""), "")</f>
        <v/>
      </c>
      <c r="F220" s="10" t="str">
        <f>IFERROR(IF(PrêtNonRemboursé*PrêtOK,Capital,""), "")</f>
        <v/>
      </c>
      <c r="G220" s="10" t="str">
        <f>IFERROR(IF(PrêtNonRemboursé*PrêtOK,MontantIntérêt,""), "")</f>
        <v/>
      </c>
      <c r="H220" s="10" t="str">
        <f>IFERROR(IF(PrêtNonRemboursé*PrêtOK,SoldeFinal,""), "")</f>
        <v/>
      </c>
    </row>
    <row r="221" spans="2:8" ht="20.100000000000001" customHeight="1">
      <c r="B221" s="14" t="str">
        <f>IFERROR(IF(PrêtNonRemboursé*PrêtOK,NuméroPaiement,""), "")</f>
        <v/>
      </c>
      <c r="C221" s="9" t="str">
        <f>IFERROR(IF(PrêtNonRemboursé*PrêtOK,DatePaiement,""), "")</f>
        <v/>
      </c>
      <c r="D221" s="10" t="str">
        <f>IFERROR(IF(PrêtNonRemboursé*PrêtOK,ValeurPrêt,""), "")</f>
        <v/>
      </c>
      <c r="E221" s="10" t="str">
        <f>IFERROR(IF(PrêtNonRemboursé*PrêtOK,PaiementMensuel,""), "")</f>
        <v/>
      </c>
      <c r="F221" s="10" t="str">
        <f>IFERROR(IF(PrêtNonRemboursé*PrêtOK,Capital,""), "")</f>
        <v/>
      </c>
      <c r="G221" s="10" t="str">
        <f>IFERROR(IF(PrêtNonRemboursé*PrêtOK,MontantIntérêt,""), "")</f>
        <v/>
      </c>
      <c r="H221" s="10" t="str">
        <f>IFERROR(IF(PrêtNonRemboursé*PrêtOK,SoldeFinal,""), "")</f>
        <v/>
      </c>
    </row>
    <row r="222" spans="2:8" ht="20.100000000000001" customHeight="1">
      <c r="B222" s="14" t="str">
        <f>IFERROR(IF(PrêtNonRemboursé*PrêtOK,NuméroPaiement,""), "")</f>
        <v/>
      </c>
      <c r="C222" s="9" t="str">
        <f>IFERROR(IF(PrêtNonRemboursé*PrêtOK,DatePaiement,""), "")</f>
        <v/>
      </c>
      <c r="D222" s="10" t="str">
        <f>IFERROR(IF(PrêtNonRemboursé*PrêtOK,ValeurPrêt,""), "")</f>
        <v/>
      </c>
      <c r="E222" s="10" t="str">
        <f>IFERROR(IF(PrêtNonRemboursé*PrêtOK,PaiementMensuel,""), "")</f>
        <v/>
      </c>
      <c r="F222" s="10" t="str">
        <f>IFERROR(IF(PrêtNonRemboursé*PrêtOK,Capital,""), "")</f>
        <v/>
      </c>
      <c r="G222" s="10" t="str">
        <f>IFERROR(IF(PrêtNonRemboursé*PrêtOK,MontantIntérêt,""), "")</f>
        <v/>
      </c>
      <c r="H222" s="10" t="str">
        <f>IFERROR(IF(PrêtNonRemboursé*PrêtOK,SoldeFinal,""), "")</f>
        <v/>
      </c>
    </row>
    <row r="223" spans="2:8" ht="20.100000000000001" customHeight="1">
      <c r="B223" s="14" t="str">
        <f>IFERROR(IF(PrêtNonRemboursé*PrêtOK,NuméroPaiement,""), "")</f>
        <v/>
      </c>
      <c r="C223" s="9" t="str">
        <f>IFERROR(IF(PrêtNonRemboursé*PrêtOK,DatePaiement,""), "")</f>
        <v/>
      </c>
      <c r="D223" s="10" t="str">
        <f>IFERROR(IF(PrêtNonRemboursé*PrêtOK,ValeurPrêt,""), "")</f>
        <v/>
      </c>
      <c r="E223" s="10" t="str">
        <f>IFERROR(IF(PrêtNonRemboursé*PrêtOK,PaiementMensuel,""), "")</f>
        <v/>
      </c>
      <c r="F223" s="10" t="str">
        <f>IFERROR(IF(PrêtNonRemboursé*PrêtOK,Capital,""), "")</f>
        <v/>
      </c>
      <c r="G223" s="10" t="str">
        <f>IFERROR(IF(PrêtNonRemboursé*PrêtOK,MontantIntérêt,""), "")</f>
        <v/>
      </c>
      <c r="H223" s="10" t="str">
        <f>IFERROR(IF(PrêtNonRemboursé*PrêtOK,SoldeFinal,""), "")</f>
        <v/>
      </c>
    </row>
    <row r="224" spans="2:8" ht="20.100000000000001" customHeight="1">
      <c r="B224" s="14" t="str">
        <f>IFERROR(IF(PrêtNonRemboursé*PrêtOK,NuméroPaiement,""), "")</f>
        <v/>
      </c>
      <c r="C224" s="9" t="str">
        <f>IFERROR(IF(PrêtNonRemboursé*PrêtOK,DatePaiement,""), "")</f>
        <v/>
      </c>
      <c r="D224" s="10" t="str">
        <f>IFERROR(IF(PrêtNonRemboursé*PrêtOK,ValeurPrêt,""), "")</f>
        <v/>
      </c>
      <c r="E224" s="10" t="str">
        <f>IFERROR(IF(PrêtNonRemboursé*PrêtOK,PaiementMensuel,""), "")</f>
        <v/>
      </c>
      <c r="F224" s="10" t="str">
        <f>IFERROR(IF(PrêtNonRemboursé*PrêtOK,Capital,""), "")</f>
        <v/>
      </c>
      <c r="G224" s="10" t="str">
        <f>IFERROR(IF(PrêtNonRemboursé*PrêtOK,MontantIntérêt,""), "")</f>
        <v/>
      </c>
      <c r="H224" s="10" t="str">
        <f>IFERROR(IF(PrêtNonRemboursé*PrêtOK,SoldeFinal,""), "")</f>
        <v/>
      </c>
    </row>
    <row r="225" spans="2:8" ht="20.100000000000001" customHeight="1">
      <c r="B225" s="14" t="str">
        <f>IFERROR(IF(PrêtNonRemboursé*PrêtOK,NuméroPaiement,""), "")</f>
        <v/>
      </c>
      <c r="C225" s="9" t="str">
        <f>IFERROR(IF(PrêtNonRemboursé*PrêtOK,DatePaiement,""), "")</f>
        <v/>
      </c>
      <c r="D225" s="10" t="str">
        <f>IFERROR(IF(PrêtNonRemboursé*PrêtOK,ValeurPrêt,""), "")</f>
        <v/>
      </c>
      <c r="E225" s="10" t="str">
        <f>IFERROR(IF(PrêtNonRemboursé*PrêtOK,PaiementMensuel,""), "")</f>
        <v/>
      </c>
      <c r="F225" s="10" t="str">
        <f>IFERROR(IF(PrêtNonRemboursé*PrêtOK,Capital,""), "")</f>
        <v/>
      </c>
      <c r="G225" s="10" t="str">
        <f>IFERROR(IF(PrêtNonRemboursé*PrêtOK,MontantIntérêt,""), "")</f>
        <v/>
      </c>
      <c r="H225" s="10" t="str">
        <f>IFERROR(IF(PrêtNonRemboursé*PrêtOK,SoldeFinal,""), "")</f>
        <v/>
      </c>
    </row>
    <row r="226" spans="2:8" ht="20.100000000000001" customHeight="1">
      <c r="B226" s="14" t="str">
        <f>IFERROR(IF(PrêtNonRemboursé*PrêtOK,NuméroPaiement,""), "")</f>
        <v/>
      </c>
      <c r="C226" s="9" t="str">
        <f>IFERROR(IF(PrêtNonRemboursé*PrêtOK,DatePaiement,""), "")</f>
        <v/>
      </c>
      <c r="D226" s="10" t="str">
        <f>IFERROR(IF(PrêtNonRemboursé*PrêtOK,ValeurPrêt,""), "")</f>
        <v/>
      </c>
      <c r="E226" s="10" t="str">
        <f>IFERROR(IF(PrêtNonRemboursé*PrêtOK,PaiementMensuel,""), "")</f>
        <v/>
      </c>
      <c r="F226" s="10" t="str">
        <f>IFERROR(IF(PrêtNonRemboursé*PrêtOK,Capital,""), "")</f>
        <v/>
      </c>
      <c r="G226" s="10" t="str">
        <f>IFERROR(IF(PrêtNonRemboursé*PrêtOK,MontantIntérêt,""), "")</f>
        <v/>
      </c>
      <c r="H226" s="10" t="str">
        <f>IFERROR(IF(PrêtNonRemboursé*PrêtOK,SoldeFinal,""), "")</f>
        <v/>
      </c>
    </row>
    <row r="227" spans="2:8" ht="20.100000000000001" customHeight="1">
      <c r="B227" s="14" t="str">
        <f>IFERROR(IF(PrêtNonRemboursé*PrêtOK,NuméroPaiement,""), "")</f>
        <v/>
      </c>
      <c r="C227" s="9" t="str">
        <f>IFERROR(IF(PrêtNonRemboursé*PrêtOK,DatePaiement,""), "")</f>
        <v/>
      </c>
      <c r="D227" s="10" t="str">
        <f>IFERROR(IF(PrêtNonRemboursé*PrêtOK,ValeurPrêt,""), "")</f>
        <v/>
      </c>
      <c r="E227" s="10" t="str">
        <f>IFERROR(IF(PrêtNonRemboursé*PrêtOK,PaiementMensuel,""), "")</f>
        <v/>
      </c>
      <c r="F227" s="10" t="str">
        <f>IFERROR(IF(PrêtNonRemboursé*PrêtOK,Capital,""), "")</f>
        <v/>
      </c>
      <c r="G227" s="10" t="str">
        <f>IFERROR(IF(PrêtNonRemboursé*PrêtOK,MontantIntérêt,""), "")</f>
        <v/>
      </c>
      <c r="H227" s="10" t="str">
        <f>IFERROR(IF(PrêtNonRemboursé*PrêtOK,SoldeFinal,""), "")</f>
        <v/>
      </c>
    </row>
    <row r="228" spans="2:8" ht="20.100000000000001" customHeight="1">
      <c r="B228" s="14" t="str">
        <f>IFERROR(IF(PrêtNonRemboursé*PrêtOK,NuméroPaiement,""), "")</f>
        <v/>
      </c>
      <c r="C228" s="9" t="str">
        <f>IFERROR(IF(PrêtNonRemboursé*PrêtOK,DatePaiement,""), "")</f>
        <v/>
      </c>
      <c r="D228" s="10" t="str">
        <f>IFERROR(IF(PrêtNonRemboursé*PrêtOK,ValeurPrêt,""), "")</f>
        <v/>
      </c>
      <c r="E228" s="10" t="str">
        <f>IFERROR(IF(PrêtNonRemboursé*PrêtOK,PaiementMensuel,""), "")</f>
        <v/>
      </c>
      <c r="F228" s="10" t="str">
        <f>IFERROR(IF(PrêtNonRemboursé*PrêtOK,Capital,""), "")</f>
        <v/>
      </c>
      <c r="G228" s="10" t="str">
        <f>IFERROR(IF(PrêtNonRemboursé*PrêtOK,MontantIntérêt,""), "")</f>
        <v/>
      </c>
      <c r="H228" s="10" t="str">
        <f>IFERROR(IF(PrêtNonRemboursé*PrêtOK,SoldeFinal,""), "")</f>
        <v/>
      </c>
    </row>
    <row r="229" spans="2:8" ht="20.100000000000001" customHeight="1">
      <c r="B229" s="14" t="str">
        <f>IFERROR(IF(PrêtNonRemboursé*PrêtOK,NuméroPaiement,""), "")</f>
        <v/>
      </c>
      <c r="C229" s="9" t="str">
        <f>IFERROR(IF(PrêtNonRemboursé*PrêtOK,DatePaiement,""), "")</f>
        <v/>
      </c>
      <c r="D229" s="10" t="str">
        <f>IFERROR(IF(PrêtNonRemboursé*PrêtOK,ValeurPrêt,""), "")</f>
        <v/>
      </c>
      <c r="E229" s="10" t="str">
        <f>IFERROR(IF(PrêtNonRemboursé*PrêtOK,PaiementMensuel,""), "")</f>
        <v/>
      </c>
      <c r="F229" s="10" t="str">
        <f>IFERROR(IF(PrêtNonRemboursé*PrêtOK,Capital,""), "")</f>
        <v/>
      </c>
      <c r="G229" s="10" t="str">
        <f>IFERROR(IF(PrêtNonRemboursé*PrêtOK,MontantIntérêt,""), "")</f>
        <v/>
      </c>
      <c r="H229" s="10" t="str">
        <f>IFERROR(IF(PrêtNonRemboursé*PrêtOK,SoldeFinal,""), "")</f>
        <v/>
      </c>
    </row>
    <row r="230" spans="2:8" ht="20.100000000000001" customHeight="1">
      <c r="B230" s="14" t="str">
        <f>IFERROR(IF(PrêtNonRemboursé*PrêtOK,NuméroPaiement,""), "")</f>
        <v/>
      </c>
      <c r="C230" s="9" t="str">
        <f>IFERROR(IF(PrêtNonRemboursé*PrêtOK,DatePaiement,""), "")</f>
        <v/>
      </c>
      <c r="D230" s="10" t="str">
        <f>IFERROR(IF(PrêtNonRemboursé*PrêtOK,ValeurPrêt,""), "")</f>
        <v/>
      </c>
      <c r="E230" s="10" t="str">
        <f>IFERROR(IF(PrêtNonRemboursé*PrêtOK,PaiementMensuel,""), "")</f>
        <v/>
      </c>
      <c r="F230" s="10" t="str">
        <f>IFERROR(IF(PrêtNonRemboursé*PrêtOK,Capital,""), "")</f>
        <v/>
      </c>
      <c r="G230" s="10" t="str">
        <f>IFERROR(IF(PrêtNonRemboursé*PrêtOK,MontantIntérêt,""), "")</f>
        <v/>
      </c>
      <c r="H230" s="10" t="str">
        <f>IFERROR(IF(PrêtNonRemboursé*PrêtOK,SoldeFinal,""), "")</f>
        <v/>
      </c>
    </row>
    <row r="231" spans="2:8" ht="20.100000000000001" customHeight="1">
      <c r="B231" s="14" t="str">
        <f>IFERROR(IF(PrêtNonRemboursé*PrêtOK,NuméroPaiement,""), "")</f>
        <v/>
      </c>
      <c r="C231" s="9" t="str">
        <f>IFERROR(IF(PrêtNonRemboursé*PrêtOK,DatePaiement,""), "")</f>
        <v/>
      </c>
      <c r="D231" s="10" t="str">
        <f>IFERROR(IF(PrêtNonRemboursé*PrêtOK,ValeurPrêt,""), "")</f>
        <v/>
      </c>
      <c r="E231" s="10" t="str">
        <f>IFERROR(IF(PrêtNonRemboursé*PrêtOK,PaiementMensuel,""), "")</f>
        <v/>
      </c>
      <c r="F231" s="10" t="str">
        <f>IFERROR(IF(PrêtNonRemboursé*PrêtOK,Capital,""), "")</f>
        <v/>
      </c>
      <c r="G231" s="10" t="str">
        <f>IFERROR(IF(PrêtNonRemboursé*PrêtOK,MontantIntérêt,""), "")</f>
        <v/>
      </c>
      <c r="H231" s="10" t="str">
        <f>IFERROR(IF(PrêtNonRemboursé*PrêtOK,SoldeFinal,""), "")</f>
        <v/>
      </c>
    </row>
    <row r="232" spans="2:8" ht="20.100000000000001" customHeight="1">
      <c r="B232" s="14" t="str">
        <f>IFERROR(IF(PrêtNonRemboursé*PrêtOK,NuméroPaiement,""), "")</f>
        <v/>
      </c>
      <c r="C232" s="9" t="str">
        <f>IFERROR(IF(PrêtNonRemboursé*PrêtOK,DatePaiement,""), "")</f>
        <v/>
      </c>
      <c r="D232" s="10" t="str">
        <f>IFERROR(IF(PrêtNonRemboursé*PrêtOK,ValeurPrêt,""), "")</f>
        <v/>
      </c>
      <c r="E232" s="10" t="str">
        <f>IFERROR(IF(PrêtNonRemboursé*PrêtOK,PaiementMensuel,""), "")</f>
        <v/>
      </c>
      <c r="F232" s="10" t="str">
        <f>IFERROR(IF(PrêtNonRemboursé*PrêtOK,Capital,""), "")</f>
        <v/>
      </c>
      <c r="G232" s="10" t="str">
        <f>IFERROR(IF(PrêtNonRemboursé*PrêtOK,MontantIntérêt,""), "")</f>
        <v/>
      </c>
      <c r="H232" s="10" t="str">
        <f>IFERROR(IF(PrêtNonRemboursé*PrêtOK,SoldeFinal,""), "")</f>
        <v/>
      </c>
    </row>
    <row r="233" spans="2:8" ht="20.100000000000001" customHeight="1">
      <c r="B233" s="14" t="str">
        <f>IFERROR(IF(PrêtNonRemboursé*PrêtOK,NuméroPaiement,""), "")</f>
        <v/>
      </c>
      <c r="C233" s="9" t="str">
        <f>IFERROR(IF(PrêtNonRemboursé*PrêtOK,DatePaiement,""), "")</f>
        <v/>
      </c>
      <c r="D233" s="10" t="str">
        <f>IFERROR(IF(PrêtNonRemboursé*PrêtOK,ValeurPrêt,""), "")</f>
        <v/>
      </c>
      <c r="E233" s="10" t="str">
        <f>IFERROR(IF(PrêtNonRemboursé*PrêtOK,PaiementMensuel,""), "")</f>
        <v/>
      </c>
      <c r="F233" s="10" t="str">
        <f>IFERROR(IF(PrêtNonRemboursé*PrêtOK,Capital,""), "")</f>
        <v/>
      </c>
      <c r="G233" s="10" t="str">
        <f>IFERROR(IF(PrêtNonRemboursé*PrêtOK,MontantIntérêt,""), "")</f>
        <v/>
      </c>
      <c r="H233" s="10" t="str">
        <f>IFERROR(IF(PrêtNonRemboursé*PrêtOK,SoldeFinal,""), "")</f>
        <v/>
      </c>
    </row>
    <row r="234" spans="2:8" ht="20.100000000000001" customHeight="1">
      <c r="B234" s="14" t="str">
        <f>IFERROR(IF(PrêtNonRemboursé*PrêtOK,NuméroPaiement,""), "")</f>
        <v/>
      </c>
      <c r="C234" s="9" t="str">
        <f>IFERROR(IF(PrêtNonRemboursé*PrêtOK,DatePaiement,""), "")</f>
        <v/>
      </c>
      <c r="D234" s="10" t="str">
        <f>IFERROR(IF(PrêtNonRemboursé*PrêtOK,ValeurPrêt,""), "")</f>
        <v/>
      </c>
      <c r="E234" s="10" t="str">
        <f>IFERROR(IF(PrêtNonRemboursé*PrêtOK,PaiementMensuel,""), "")</f>
        <v/>
      </c>
      <c r="F234" s="10" t="str">
        <f>IFERROR(IF(PrêtNonRemboursé*PrêtOK,Capital,""), "")</f>
        <v/>
      </c>
      <c r="G234" s="10" t="str">
        <f>IFERROR(IF(PrêtNonRemboursé*PrêtOK,MontantIntérêt,""), "")</f>
        <v/>
      </c>
      <c r="H234" s="10" t="str">
        <f>IFERROR(IF(PrêtNonRemboursé*PrêtOK,SoldeFinal,""), "")</f>
        <v/>
      </c>
    </row>
    <row r="235" spans="2:8" ht="20.100000000000001" customHeight="1">
      <c r="B235" s="14" t="str">
        <f>IFERROR(IF(PrêtNonRemboursé*PrêtOK,NuméroPaiement,""), "")</f>
        <v/>
      </c>
      <c r="C235" s="9" t="str">
        <f>IFERROR(IF(PrêtNonRemboursé*PrêtOK,DatePaiement,""), "")</f>
        <v/>
      </c>
      <c r="D235" s="10" t="str">
        <f>IFERROR(IF(PrêtNonRemboursé*PrêtOK,ValeurPrêt,""), "")</f>
        <v/>
      </c>
      <c r="E235" s="10" t="str">
        <f>IFERROR(IF(PrêtNonRemboursé*PrêtOK,PaiementMensuel,""), "")</f>
        <v/>
      </c>
      <c r="F235" s="10" t="str">
        <f>IFERROR(IF(PrêtNonRemboursé*PrêtOK,Capital,""), "")</f>
        <v/>
      </c>
      <c r="G235" s="10" t="str">
        <f>IFERROR(IF(PrêtNonRemboursé*PrêtOK,MontantIntérêt,""), "")</f>
        <v/>
      </c>
      <c r="H235" s="10" t="str">
        <f>IFERROR(IF(PrêtNonRemboursé*PrêtOK,SoldeFinal,""), "")</f>
        <v/>
      </c>
    </row>
    <row r="236" spans="2:8" ht="20.100000000000001" customHeight="1">
      <c r="B236" s="14" t="str">
        <f>IFERROR(IF(PrêtNonRemboursé*PrêtOK,NuméroPaiement,""), "")</f>
        <v/>
      </c>
      <c r="C236" s="9" t="str">
        <f>IFERROR(IF(PrêtNonRemboursé*PrêtOK,DatePaiement,""), "")</f>
        <v/>
      </c>
      <c r="D236" s="10" t="str">
        <f>IFERROR(IF(PrêtNonRemboursé*PrêtOK,ValeurPrêt,""), "")</f>
        <v/>
      </c>
      <c r="E236" s="10" t="str">
        <f>IFERROR(IF(PrêtNonRemboursé*PrêtOK,PaiementMensuel,""), "")</f>
        <v/>
      </c>
      <c r="F236" s="10" t="str">
        <f>IFERROR(IF(PrêtNonRemboursé*PrêtOK,Capital,""), "")</f>
        <v/>
      </c>
      <c r="G236" s="10" t="str">
        <f>IFERROR(IF(PrêtNonRemboursé*PrêtOK,MontantIntérêt,""), "")</f>
        <v/>
      </c>
      <c r="H236" s="10" t="str">
        <f>IFERROR(IF(PrêtNonRemboursé*PrêtOK,SoldeFinal,""), "")</f>
        <v/>
      </c>
    </row>
    <row r="237" spans="2:8" ht="20.100000000000001" customHeight="1">
      <c r="B237" s="14" t="str">
        <f>IFERROR(IF(PrêtNonRemboursé*PrêtOK,NuméroPaiement,""), "")</f>
        <v/>
      </c>
      <c r="C237" s="9" t="str">
        <f>IFERROR(IF(PrêtNonRemboursé*PrêtOK,DatePaiement,""), "")</f>
        <v/>
      </c>
      <c r="D237" s="10" t="str">
        <f>IFERROR(IF(PrêtNonRemboursé*PrêtOK,ValeurPrêt,""), "")</f>
        <v/>
      </c>
      <c r="E237" s="10" t="str">
        <f>IFERROR(IF(PrêtNonRemboursé*PrêtOK,PaiementMensuel,""), "")</f>
        <v/>
      </c>
      <c r="F237" s="10" t="str">
        <f>IFERROR(IF(PrêtNonRemboursé*PrêtOK,Capital,""), "")</f>
        <v/>
      </c>
      <c r="G237" s="10" t="str">
        <f>IFERROR(IF(PrêtNonRemboursé*PrêtOK,MontantIntérêt,""), "")</f>
        <v/>
      </c>
      <c r="H237" s="10" t="str">
        <f>IFERROR(IF(PrêtNonRemboursé*PrêtOK,SoldeFinal,""), "")</f>
        <v/>
      </c>
    </row>
    <row r="238" spans="2:8" ht="20.100000000000001" customHeight="1">
      <c r="B238" s="14" t="str">
        <f>IFERROR(IF(PrêtNonRemboursé*PrêtOK,NuméroPaiement,""), "")</f>
        <v/>
      </c>
      <c r="C238" s="9" t="str">
        <f>IFERROR(IF(PrêtNonRemboursé*PrêtOK,DatePaiement,""), "")</f>
        <v/>
      </c>
      <c r="D238" s="10" t="str">
        <f>IFERROR(IF(PrêtNonRemboursé*PrêtOK,ValeurPrêt,""), "")</f>
        <v/>
      </c>
      <c r="E238" s="10" t="str">
        <f>IFERROR(IF(PrêtNonRemboursé*PrêtOK,PaiementMensuel,""), "")</f>
        <v/>
      </c>
      <c r="F238" s="10" t="str">
        <f>IFERROR(IF(PrêtNonRemboursé*PrêtOK,Capital,""), "")</f>
        <v/>
      </c>
      <c r="G238" s="10" t="str">
        <f>IFERROR(IF(PrêtNonRemboursé*PrêtOK,MontantIntérêt,""), "")</f>
        <v/>
      </c>
      <c r="H238" s="10" t="str">
        <f>IFERROR(IF(PrêtNonRemboursé*PrêtOK,SoldeFinal,""), "")</f>
        <v/>
      </c>
    </row>
    <row r="239" spans="2:8" ht="20.100000000000001" customHeight="1">
      <c r="B239" s="14" t="str">
        <f>IFERROR(IF(PrêtNonRemboursé*PrêtOK,NuméroPaiement,""), "")</f>
        <v/>
      </c>
      <c r="C239" s="9" t="str">
        <f>IFERROR(IF(PrêtNonRemboursé*PrêtOK,DatePaiement,""), "")</f>
        <v/>
      </c>
      <c r="D239" s="10" t="str">
        <f>IFERROR(IF(PrêtNonRemboursé*PrêtOK,ValeurPrêt,""), "")</f>
        <v/>
      </c>
      <c r="E239" s="10" t="str">
        <f>IFERROR(IF(PrêtNonRemboursé*PrêtOK,PaiementMensuel,""), "")</f>
        <v/>
      </c>
      <c r="F239" s="10" t="str">
        <f>IFERROR(IF(PrêtNonRemboursé*PrêtOK,Capital,""), "")</f>
        <v/>
      </c>
      <c r="G239" s="10" t="str">
        <f>IFERROR(IF(PrêtNonRemboursé*PrêtOK,MontantIntérêt,""), "")</f>
        <v/>
      </c>
      <c r="H239" s="10" t="str">
        <f>IFERROR(IF(PrêtNonRemboursé*PrêtOK,SoldeFinal,""), "")</f>
        <v/>
      </c>
    </row>
    <row r="240" spans="2:8" ht="20.100000000000001" customHeight="1">
      <c r="B240" s="14" t="str">
        <f>IFERROR(IF(PrêtNonRemboursé*PrêtOK,NuméroPaiement,""), "")</f>
        <v/>
      </c>
      <c r="C240" s="9" t="str">
        <f>IFERROR(IF(PrêtNonRemboursé*PrêtOK,DatePaiement,""), "")</f>
        <v/>
      </c>
      <c r="D240" s="10" t="str">
        <f>IFERROR(IF(PrêtNonRemboursé*PrêtOK,ValeurPrêt,""), "")</f>
        <v/>
      </c>
      <c r="E240" s="10" t="str">
        <f>IFERROR(IF(PrêtNonRemboursé*PrêtOK,PaiementMensuel,""), "")</f>
        <v/>
      </c>
      <c r="F240" s="10" t="str">
        <f>IFERROR(IF(PrêtNonRemboursé*PrêtOK,Capital,""), "")</f>
        <v/>
      </c>
      <c r="G240" s="10" t="str">
        <f>IFERROR(IF(PrêtNonRemboursé*PrêtOK,MontantIntérêt,""), "")</f>
        <v/>
      </c>
      <c r="H240" s="10" t="str">
        <f>IFERROR(IF(PrêtNonRemboursé*PrêtOK,SoldeFinal,""), "")</f>
        <v/>
      </c>
    </row>
    <row r="241" spans="2:8" ht="20.100000000000001" customHeight="1">
      <c r="B241" s="14" t="str">
        <f>IFERROR(IF(PrêtNonRemboursé*PrêtOK,NuméroPaiement,""), "")</f>
        <v/>
      </c>
      <c r="C241" s="9" t="str">
        <f>IFERROR(IF(PrêtNonRemboursé*PrêtOK,DatePaiement,""), "")</f>
        <v/>
      </c>
      <c r="D241" s="10" t="str">
        <f>IFERROR(IF(PrêtNonRemboursé*PrêtOK,ValeurPrêt,""), "")</f>
        <v/>
      </c>
      <c r="E241" s="10" t="str">
        <f>IFERROR(IF(PrêtNonRemboursé*PrêtOK,PaiementMensuel,""), "")</f>
        <v/>
      </c>
      <c r="F241" s="10" t="str">
        <f>IFERROR(IF(PrêtNonRemboursé*PrêtOK,Capital,""), "")</f>
        <v/>
      </c>
      <c r="G241" s="10" t="str">
        <f>IFERROR(IF(PrêtNonRemboursé*PrêtOK,MontantIntérêt,""), "")</f>
        <v/>
      </c>
      <c r="H241" s="10" t="str">
        <f>IFERROR(IF(PrêtNonRemboursé*PrêtOK,SoldeFinal,""), "")</f>
        <v/>
      </c>
    </row>
    <row r="242" spans="2:8" ht="20.100000000000001" customHeight="1">
      <c r="B242" s="14" t="str">
        <f>IFERROR(IF(PrêtNonRemboursé*PrêtOK,NuméroPaiement,""), "")</f>
        <v/>
      </c>
      <c r="C242" s="9" t="str">
        <f>IFERROR(IF(PrêtNonRemboursé*PrêtOK,DatePaiement,""), "")</f>
        <v/>
      </c>
      <c r="D242" s="10" t="str">
        <f>IFERROR(IF(PrêtNonRemboursé*PrêtOK,ValeurPrêt,""), "")</f>
        <v/>
      </c>
      <c r="E242" s="10" t="str">
        <f>IFERROR(IF(PrêtNonRemboursé*PrêtOK,PaiementMensuel,""), "")</f>
        <v/>
      </c>
      <c r="F242" s="10" t="str">
        <f>IFERROR(IF(PrêtNonRemboursé*PrêtOK,Capital,""), "")</f>
        <v/>
      </c>
      <c r="G242" s="10" t="str">
        <f>IFERROR(IF(PrêtNonRemboursé*PrêtOK,MontantIntérêt,""), "")</f>
        <v/>
      </c>
      <c r="H242" s="10" t="str">
        <f>IFERROR(IF(PrêtNonRemboursé*PrêtOK,SoldeFinal,""), "")</f>
        <v/>
      </c>
    </row>
    <row r="243" spans="2:8" ht="20.100000000000001" customHeight="1">
      <c r="B243" s="14" t="str">
        <f>IFERROR(IF(PrêtNonRemboursé*PrêtOK,NuméroPaiement,""), "")</f>
        <v/>
      </c>
      <c r="C243" s="9" t="str">
        <f>IFERROR(IF(PrêtNonRemboursé*PrêtOK,DatePaiement,""), "")</f>
        <v/>
      </c>
      <c r="D243" s="10" t="str">
        <f>IFERROR(IF(PrêtNonRemboursé*PrêtOK,ValeurPrêt,""), "")</f>
        <v/>
      </c>
      <c r="E243" s="10" t="str">
        <f>IFERROR(IF(PrêtNonRemboursé*PrêtOK,PaiementMensuel,""), "")</f>
        <v/>
      </c>
      <c r="F243" s="10" t="str">
        <f>IFERROR(IF(PrêtNonRemboursé*PrêtOK,Capital,""), "")</f>
        <v/>
      </c>
      <c r="G243" s="10" t="str">
        <f>IFERROR(IF(PrêtNonRemboursé*PrêtOK,MontantIntérêt,""), "")</f>
        <v/>
      </c>
      <c r="H243" s="10" t="str">
        <f>IFERROR(IF(PrêtNonRemboursé*PrêtOK,SoldeFinal,""), "")</f>
        <v/>
      </c>
    </row>
    <row r="244" spans="2:8" ht="20.100000000000001" customHeight="1">
      <c r="B244" s="14" t="str">
        <f>IFERROR(IF(PrêtNonRemboursé*PrêtOK,NuméroPaiement,""), "")</f>
        <v/>
      </c>
      <c r="C244" s="9" t="str">
        <f>IFERROR(IF(PrêtNonRemboursé*PrêtOK,DatePaiement,""), "")</f>
        <v/>
      </c>
      <c r="D244" s="10" t="str">
        <f>IFERROR(IF(PrêtNonRemboursé*PrêtOK,ValeurPrêt,""), "")</f>
        <v/>
      </c>
      <c r="E244" s="10" t="str">
        <f>IFERROR(IF(PrêtNonRemboursé*PrêtOK,PaiementMensuel,""), "")</f>
        <v/>
      </c>
      <c r="F244" s="10" t="str">
        <f>IFERROR(IF(PrêtNonRemboursé*PrêtOK,Capital,""), "")</f>
        <v/>
      </c>
      <c r="G244" s="10" t="str">
        <f>IFERROR(IF(PrêtNonRemboursé*PrêtOK,MontantIntérêt,""), "")</f>
        <v/>
      </c>
      <c r="H244" s="10" t="str">
        <f>IFERROR(IF(PrêtNonRemboursé*PrêtOK,SoldeFinal,""), "")</f>
        <v/>
      </c>
    </row>
    <row r="245" spans="2:8" ht="20.100000000000001" customHeight="1">
      <c r="B245" s="14" t="str">
        <f>IFERROR(IF(PrêtNonRemboursé*PrêtOK,NuméroPaiement,""), "")</f>
        <v/>
      </c>
      <c r="C245" s="9" t="str">
        <f>IFERROR(IF(PrêtNonRemboursé*PrêtOK,DatePaiement,""), "")</f>
        <v/>
      </c>
      <c r="D245" s="10" t="str">
        <f>IFERROR(IF(PrêtNonRemboursé*PrêtOK,ValeurPrêt,""), "")</f>
        <v/>
      </c>
      <c r="E245" s="10" t="str">
        <f>IFERROR(IF(PrêtNonRemboursé*PrêtOK,PaiementMensuel,""), "")</f>
        <v/>
      </c>
      <c r="F245" s="10" t="str">
        <f>IFERROR(IF(PrêtNonRemboursé*PrêtOK,Capital,""), "")</f>
        <v/>
      </c>
      <c r="G245" s="10" t="str">
        <f>IFERROR(IF(PrêtNonRemboursé*PrêtOK,MontantIntérêt,""), "")</f>
        <v/>
      </c>
      <c r="H245" s="10" t="str">
        <f>IFERROR(IF(PrêtNonRemboursé*PrêtOK,SoldeFinal,""), "")</f>
        <v/>
      </c>
    </row>
    <row r="246" spans="2:8" ht="20.100000000000001" customHeight="1">
      <c r="B246" s="14" t="str">
        <f>IFERROR(IF(PrêtNonRemboursé*PrêtOK,NuméroPaiement,""), "")</f>
        <v/>
      </c>
      <c r="C246" s="9" t="str">
        <f>IFERROR(IF(PrêtNonRemboursé*PrêtOK,DatePaiement,""), "")</f>
        <v/>
      </c>
      <c r="D246" s="10" t="str">
        <f>IFERROR(IF(PrêtNonRemboursé*PrêtOK,ValeurPrêt,""), "")</f>
        <v/>
      </c>
      <c r="E246" s="10" t="str">
        <f>IFERROR(IF(PrêtNonRemboursé*PrêtOK,PaiementMensuel,""), "")</f>
        <v/>
      </c>
      <c r="F246" s="10" t="str">
        <f>IFERROR(IF(PrêtNonRemboursé*PrêtOK,Capital,""), "")</f>
        <v/>
      </c>
      <c r="G246" s="10" t="str">
        <f>IFERROR(IF(PrêtNonRemboursé*PrêtOK,MontantIntérêt,""), "")</f>
        <v/>
      </c>
      <c r="H246" s="10" t="str">
        <f>IFERROR(IF(PrêtNonRemboursé*PrêtOK,SoldeFinal,""), "")</f>
        <v/>
      </c>
    </row>
    <row r="247" spans="2:8" ht="20.100000000000001" customHeight="1">
      <c r="B247" s="14" t="str">
        <f>IFERROR(IF(PrêtNonRemboursé*PrêtOK,NuméroPaiement,""), "")</f>
        <v/>
      </c>
      <c r="C247" s="9" t="str">
        <f>IFERROR(IF(PrêtNonRemboursé*PrêtOK,DatePaiement,""), "")</f>
        <v/>
      </c>
      <c r="D247" s="10" t="str">
        <f>IFERROR(IF(PrêtNonRemboursé*PrêtOK,ValeurPrêt,""), "")</f>
        <v/>
      </c>
      <c r="E247" s="10" t="str">
        <f>IFERROR(IF(PrêtNonRemboursé*PrêtOK,PaiementMensuel,""), "")</f>
        <v/>
      </c>
      <c r="F247" s="10" t="str">
        <f>IFERROR(IF(PrêtNonRemboursé*PrêtOK,Capital,""), "")</f>
        <v/>
      </c>
      <c r="G247" s="10" t="str">
        <f>IFERROR(IF(PrêtNonRemboursé*PrêtOK,MontantIntérêt,""), "")</f>
        <v/>
      </c>
      <c r="H247" s="10" t="str">
        <f>IFERROR(IF(PrêtNonRemboursé*PrêtOK,SoldeFinal,""), "")</f>
        <v/>
      </c>
    </row>
    <row r="248" spans="2:8" ht="20.100000000000001" customHeight="1">
      <c r="B248" s="14" t="str">
        <f>IFERROR(IF(PrêtNonRemboursé*PrêtOK,NuméroPaiement,""), "")</f>
        <v/>
      </c>
      <c r="C248" s="9" t="str">
        <f>IFERROR(IF(PrêtNonRemboursé*PrêtOK,DatePaiement,""), "")</f>
        <v/>
      </c>
      <c r="D248" s="10" t="str">
        <f>IFERROR(IF(PrêtNonRemboursé*PrêtOK,ValeurPrêt,""), "")</f>
        <v/>
      </c>
      <c r="E248" s="10" t="str">
        <f>IFERROR(IF(PrêtNonRemboursé*PrêtOK,PaiementMensuel,""), "")</f>
        <v/>
      </c>
      <c r="F248" s="10" t="str">
        <f>IFERROR(IF(PrêtNonRemboursé*PrêtOK,Capital,""), "")</f>
        <v/>
      </c>
      <c r="G248" s="10" t="str">
        <f>IFERROR(IF(PrêtNonRemboursé*PrêtOK,MontantIntérêt,""), "")</f>
        <v/>
      </c>
      <c r="H248" s="10" t="str">
        <f>IFERROR(IF(PrêtNonRemboursé*PrêtOK,SoldeFinal,""), "")</f>
        <v/>
      </c>
    </row>
    <row r="249" spans="2:8" ht="20.100000000000001" customHeight="1">
      <c r="B249" s="14" t="str">
        <f>IFERROR(IF(PrêtNonRemboursé*PrêtOK,NuméroPaiement,""), "")</f>
        <v/>
      </c>
      <c r="C249" s="9" t="str">
        <f>IFERROR(IF(PrêtNonRemboursé*PrêtOK,DatePaiement,""), "")</f>
        <v/>
      </c>
      <c r="D249" s="10" t="str">
        <f>IFERROR(IF(PrêtNonRemboursé*PrêtOK,ValeurPrêt,""), "")</f>
        <v/>
      </c>
      <c r="E249" s="10" t="str">
        <f>IFERROR(IF(PrêtNonRemboursé*PrêtOK,PaiementMensuel,""), "")</f>
        <v/>
      </c>
      <c r="F249" s="10" t="str">
        <f>IFERROR(IF(PrêtNonRemboursé*PrêtOK,Capital,""), "")</f>
        <v/>
      </c>
      <c r="G249" s="10" t="str">
        <f>IFERROR(IF(PrêtNonRemboursé*PrêtOK,MontantIntérêt,""), "")</f>
        <v/>
      </c>
      <c r="H249" s="10" t="str">
        <f>IFERROR(IF(PrêtNonRemboursé*PrêtOK,SoldeFinal,""), "")</f>
        <v/>
      </c>
    </row>
    <row r="250" spans="2:8" ht="20.100000000000001" customHeight="1">
      <c r="B250" s="14" t="str">
        <f>IFERROR(IF(PrêtNonRemboursé*PrêtOK,NuméroPaiement,""), "")</f>
        <v/>
      </c>
      <c r="C250" s="9" t="str">
        <f>IFERROR(IF(PrêtNonRemboursé*PrêtOK,DatePaiement,""), "")</f>
        <v/>
      </c>
      <c r="D250" s="10" t="str">
        <f>IFERROR(IF(PrêtNonRemboursé*PrêtOK,ValeurPrêt,""), "")</f>
        <v/>
      </c>
      <c r="E250" s="10" t="str">
        <f>IFERROR(IF(PrêtNonRemboursé*PrêtOK,PaiementMensuel,""), "")</f>
        <v/>
      </c>
      <c r="F250" s="10" t="str">
        <f>IFERROR(IF(PrêtNonRemboursé*PrêtOK,Capital,""), "")</f>
        <v/>
      </c>
      <c r="G250" s="10" t="str">
        <f>IFERROR(IF(PrêtNonRemboursé*PrêtOK,MontantIntérêt,""), "")</f>
        <v/>
      </c>
      <c r="H250" s="10" t="str">
        <f>IFERROR(IF(PrêtNonRemboursé*PrêtOK,SoldeFinal,""), "")</f>
        <v/>
      </c>
    </row>
    <row r="251" spans="2:8" ht="20.100000000000001" customHeight="1">
      <c r="B251" s="14" t="str">
        <f>IFERROR(IF(PrêtNonRemboursé*PrêtOK,NuméroPaiement,""), "")</f>
        <v/>
      </c>
      <c r="C251" s="9" t="str">
        <f>IFERROR(IF(PrêtNonRemboursé*PrêtOK,DatePaiement,""), "")</f>
        <v/>
      </c>
      <c r="D251" s="10" t="str">
        <f>IFERROR(IF(PrêtNonRemboursé*PrêtOK,ValeurPrêt,""), "")</f>
        <v/>
      </c>
      <c r="E251" s="10" t="str">
        <f>IFERROR(IF(PrêtNonRemboursé*PrêtOK,PaiementMensuel,""), "")</f>
        <v/>
      </c>
      <c r="F251" s="10" t="str">
        <f>IFERROR(IF(PrêtNonRemboursé*PrêtOK,Capital,""), "")</f>
        <v/>
      </c>
      <c r="G251" s="10" t="str">
        <f>IFERROR(IF(PrêtNonRemboursé*PrêtOK,MontantIntérêt,""), "")</f>
        <v/>
      </c>
      <c r="H251" s="10" t="str">
        <f>IFERROR(IF(PrêtNonRemboursé*PrêtOK,SoldeFinal,""), "")</f>
        <v/>
      </c>
    </row>
    <row r="252" spans="2:8" ht="20.100000000000001" customHeight="1">
      <c r="B252" s="14" t="str">
        <f>IFERROR(IF(PrêtNonRemboursé*PrêtOK,NuméroPaiement,""), "")</f>
        <v/>
      </c>
      <c r="C252" s="9" t="str">
        <f>IFERROR(IF(PrêtNonRemboursé*PrêtOK,DatePaiement,""), "")</f>
        <v/>
      </c>
      <c r="D252" s="10" t="str">
        <f>IFERROR(IF(PrêtNonRemboursé*PrêtOK,ValeurPrêt,""), "")</f>
        <v/>
      </c>
      <c r="E252" s="10" t="str">
        <f>IFERROR(IF(PrêtNonRemboursé*PrêtOK,PaiementMensuel,""), "")</f>
        <v/>
      </c>
      <c r="F252" s="10" t="str">
        <f>IFERROR(IF(PrêtNonRemboursé*PrêtOK,Capital,""), "")</f>
        <v/>
      </c>
      <c r="G252" s="10" t="str">
        <f>IFERROR(IF(PrêtNonRemboursé*PrêtOK,MontantIntérêt,""), "")</f>
        <v/>
      </c>
      <c r="H252" s="10" t="str">
        <f>IFERROR(IF(PrêtNonRemboursé*PrêtOK,SoldeFinal,""), "")</f>
        <v/>
      </c>
    </row>
    <row r="253" spans="2:8" ht="20.100000000000001" customHeight="1">
      <c r="B253" s="14" t="str">
        <f>IFERROR(IF(PrêtNonRemboursé*PrêtOK,NuméroPaiement,""), "")</f>
        <v/>
      </c>
      <c r="C253" s="9" t="str">
        <f>IFERROR(IF(PrêtNonRemboursé*PrêtOK,DatePaiement,""), "")</f>
        <v/>
      </c>
      <c r="D253" s="10" t="str">
        <f>IFERROR(IF(PrêtNonRemboursé*PrêtOK,ValeurPrêt,""), "")</f>
        <v/>
      </c>
      <c r="E253" s="10" t="str">
        <f>IFERROR(IF(PrêtNonRemboursé*PrêtOK,PaiementMensuel,""), "")</f>
        <v/>
      </c>
      <c r="F253" s="10" t="str">
        <f>IFERROR(IF(PrêtNonRemboursé*PrêtOK,Capital,""), "")</f>
        <v/>
      </c>
      <c r="G253" s="10" t="str">
        <f>IFERROR(IF(PrêtNonRemboursé*PrêtOK,MontantIntérêt,""), "")</f>
        <v/>
      </c>
      <c r="H253" s="10" t="str">
        <f>IFERROR(IF(PrêtNonRemboursé*PrêtOK,SoldeFinal,""), "")</f>
        <v/>
      </c>
    </row>
    <row r="254" spans="2:8" ht="20.100000000000001" customHeight="1">
      <c r="B254" s="14" t="str">
        <f>IFERROR(IF(PrêtNonRemboursé*PrêtOK,NuméroPaiement,""), "")</f>
        <v/>
      </c>
      <c r="C254" s="9" t="str">
        <f>IFERROR(IF(PrêtNonRemboursé*PrêtOK,DatePaiement,""), "")</f>
        <v/>
      </c>
      <c r="D254" s="10" t="str">
        <f>IFERROR(IF(PrêtNonRemboursé*PrêtOK,ValeurPrêt,""), "")</f>
        <v/>
      </c>
      <c r="E254" s="10" t="str">
        <f>IFERROR(IF(PrêtNonRemboursé*PrêtOK,PaiementMensuel,""), "")</f>
        <v/>
      </c>
      <c r="F254" s="10" t="str">
        <f>IFERROR(IF(PrêtNonRemboursé*PrêtOK,Capital,""), "")</f>
        <v/>
      </c>
      <c r="G254" s="10" t="str">
        <f>IFERROR(IF(PrêtNonRemboursé*PrêtOK,MontantIntérêt,""), "")</f>
        <v/>
      </c>
      <c r="H254" s="10" t="str">
        <f>IFERROR(IF(PrêtNonRemboursé*PrêtOK,SoldeFinal,""), "")</f>
        <v/>
      </c>
    </row>
    <row r="255" spans="2:8" ht="20.100000000000001" customHeight="1">
      <c r="B255" s="14" t="str">
        <f>IFERROR(IF(PrêtNonRemboursé*PrêtOK,NuméroPaiement,""), "")</f>
        <v/>
      </c>
      <c r="C255" s="9" t="str">
        <f>IFERROR(IF(PrêtNonRemboursé*PrêtOK,DatePaiement,""), "")</f>
        <v/>
      </c>
      <c r="D255" s="10" t="str">
        <f>IFERROR(IF(PrêtNonRemboursé*PrêtOK,ValeurPrêt,""), "")</f>
        <v/>
      </c>
      <c r="E255" s="10" t="str">
        <f>IFERROR(IF(PrêtNonRemboursé*PrêtOK,PaiementMensuel,""), "")</f>
        <v/>
      </c>
      <c r="F255" s="10" t="str">
        <f>IFERROR(IF(PrêtNonRemboursé*PrêtOK,Capital,""), "")</f>
        <v/>
      </c>
      <c r="G255" s="10" t="str">
        <f>IFERROR(IF(PrêtNonRemboursé*PrêtOK,MontantIntérêt,""), "")</f>
        <v/>
      </c>
      <c r="H255" s="10" t="str">
        <f>IFERROR(IF(PrêtNonRemboursé*PrêtOK,SoldeFinal,""), "")</f>
        <v/>
      </c>
    </row>
    <row r="256" spans="2:8" ht="20.100000000000001" customHeight="1">
      <c r="B256" s="14" t="str">
        <f>IFERROR(IF(PrêtNonRemboursé*PrêtOK,NuméroPaiement,""), "")</f>
        <v/>
      </c>
      <c r="C256" s="9" t="str">
        <f>IFERROR(IF(PrêtNonRemboursé*PrêtOK,DatePaiement,""), "")</f>
        <v/>
      </c>
      <c r="D256" s="10" t="str">
        <f>IFERROR(IF(PrêtNonRemboursé*PrêtOK,ValeurPrêt,""), "")</f>
        <v/>
      </c>
      <c r="E256" s="10" t="str">
        <f>IFERROR(IF(PrêtNonRemboursé*PrêtOK,PaiementMensuel,""), "")</f>
        <v/>
      </c>
      <c r="F256" s="10" t="str">
        <f>IFERROR(IF(PrêtNonRemboursé*PrêtOK,Capital,""), "")</f>
        <v/>
      </c>
      <c r="G256" s="10" t="str">
        <f>IFERROR(IF(PrêtNonRemboursé*PrêtOK,MontantIntérêt,""), "")</f>
        <v/>
      </c>
      <c r="H256" s="10" t="str">
        <f>IFERROR(IF(PrêtNonRemboursé*PrêtOK,SoldeFinal,""), "")</f>
        <v/>
      </c>
    </row>
    <row r="257" spans="2:8" ht="20.100000000000001" customHeight="1">
      <c r="B257" s="14" t="str">
        <f>IFERROR(IF(PrêtNonRemboursé*PrêtOK,NuméroPaiement,""), "")</f>
        <v/>
      </c>
      <c r="C257" s="9" t="str">
        <f>IFERROR(IF(PrêtNonRemboursé*PrêtOK,DatePaiement,""), "")</f>
        <v/>
      </c>
      <c r="D257" s="10" t="str">
        <f>IFERROR(IF(PrêtNonRemboursé*PrêtOK,ValeurPrêt,""), "")</f>
        <v/>
      </c>
      <c r="E257" s="10" t="str">
        <f>IFERROR(IF(PrêtNonRemboursé*PrêtOK,PaiementMensuel,""), "")</f>
        <v/>
      </c>
      <c r="F257" s="10" t="str">
        <f>IFERROR(IF(PrêtNonRemboursé*PrêtOK,Capital,""), "")</f>
        <v/>
      </c>
      <c r="G257" s="10" t="str">
        <f>IFERROR(IF(PrêtNonRemboursé*PrêtOK,MontantIntérêt,""), "")</f>
        <v/>
      </c>
      <c r="H257" s="10" t="str">
        <f>IFERROR(IF(PrêtNonRemboursé*PrêtOK,SoldeFinal,""), "")</f>
        <v/>
      </c>
    </row>
    <row r="258" spans="2:8" ht="20.100000000000001" customHeight="1">
      <c r="B258" s="14" t="str">
        <f>IFERROR(IF(PrêtNonRemboursé*PrêtOK,NuméroPaiement,""), "")</f>
        <v/>
      </c>
      <c r="C258" s="9" t="str">
        <f>IFERROR(IF(PrêtNonRemboursé*PrêtOK,DatePaiement,""), "")</f>
        <v/>
      </c>
      <c r="D258" s="10" t="str">
        <f>IFERROR(IF(PrêtNonRemboursé*PrêtOK,ValeurPrêt,""), "")</f>
        <v/>
      </c>
      <c r="E258" s="10" t="str">
        <f>IFERROR(IF(PrêtNonRemboursé*PrêtOK,PaiementMensuel,""), "")</f>
        <v/>
      </c>
      <c r="F258" s="10" t="str">
        <f>IFERROR(IF(PrêtNonRemboursé*PrêtOK,Capital,""), "")</f>
        <v/>
      </c>
      <c r="G258" s="10" t="str">
        <f>IFERROR(IF(PrêtNonRemboursé*PrêtOK,MontantIntérêt,""), "")</f>
        <v/>
      </c>
      <c r="H258" s="10" t="str">
        <f>IFERROR(IF(PrêtNonRemboursé*PrêtOK,SoldeFinal,""), "")</f>
        <v/>
      </c>
    </row>
    <row r="259" spans="2:8" ht="20.100000000000001" customHeight="1">
      <c r="B259" s="14" t="str">
        <f>IFERROR(IF(PrêtNonRemboursé*PrêtOK,NuméroPaiement,""), "")</f>
        <v/>
      </c>
      <c r="C259" s="9" t="str">
        <f>IFERROR(IF(PrêtNonRemboursé*PrêtOK,DatePaiement,""), "")</f>
        <v/>
      </c>
      <c r="D259" s="10" t="str">
        <f>IFERROR(IF(PrêtNonRemboursé*PrêtOK,ValeurPrêt,""), "")</f>
        <v/>
      </c>
      <c r="E259" s="10" t="str">
        <f>IFERROR(IF(PrêtNonRemboursé*PrêtOK,PaiementMensuel,""), "")</f>
        <v/>
      </c>
      <c r="F259" s="10" t="str">
        <f>IFERROR(IF(PrêtNonRemboursé*PrêtOK,Capital,""), "")</f>
        <v/>
      </c>
      <c r="G259" s="10" t="str">
        <f>IFERROR(IF(PrêtNonRemboursé*PrêtOK,MontantIntérêt,""), "")</f>
        <v/>
      </c>
      <c r="H259" s="10" t="str">
        <f>IFERROR(IF(PrêtNonRemboursé*PrêtOK,SoldeFinal,""), "")</f>
        <v/>
      </c>
    </row>
    <row r="260" spans="2:8" ht="20.100000000000001" customHeight="1">
      <c r="B260" s="14" t="str">
        <f>IFERROR(IF(PrêtNonRemboursé*PrêtOK,NuméroPaiement,""), "")</f>
        <v/>
      </c>
      <c r="C260" s="9" t="str">
        <f>IFERROR(IF(PrêtNonRemboursé*PrêtOK,DatePaiement,""), "")</f>
        <v/>
      </c>
      <c r="D260" s="10" t="str">
        <f>IFERROR(IF(PrêtNonRemboursé*PrêtOK,ValeurPrêt,""), "")</f>
        <v/>
      </c>
      <c r="E260" s="10" t="str">
        <f>IFERROR(IF(PrêtNonRemboursé*PrêtOK,PaiementMensuel,""), "")</f>
        <v/>
      </c>
      <c r="F260" s="10" t="str">
        <f>IFERROR(IF(PrêtNonRemboursé*PrêtOK,Capital,""), "")</f>
        <v/>
      </c>
      <c r="G260" s="10" t="str">
        <f>IFERROR(IF(PrêtNonRemboursé*PrêtOK,MontantIntérêt,""), "")</f>
        <v/>
      </c>
      <c r="H260" s="10" t="str">
        <f>IFERROR(IF(PrêtNonRemboursé*PrêtOK,SoldeFinal,""), "")</f>
        <v/>
      </c>
    </row>
    <row r="261" spans="2:8" ht="20.100000000000001" customHeight="1">
      <c r="B261" s="14" t="str">
        <f>IFERROR(IF(PrêtNonRemboursé*PrêtOK,NuméroPaiement,""), "")</f>
        <v/>
      </c>
      <c r="C261" s="9" t="str">
        <f>IFERROR(IF(PrêtNonRemboursé*PrêtOK,DatePaiement,""), "")</f>
        <v/>
      </c>
      <c r="D261" s="10" t="str">
        <f>IFERROR(IF(PrêtNonRemboursé*PrêtOK,ValeurPrêt,""), "")</f>
        <v/>
      </c>
      <c r="E261" s="10" t="str">
        <f>IFERROR(IF(PrêtNonRemboursé*PrêtOK,PaiementMensuel,""), "")</f>
        <v/>
      </c>
      <c r="F261" s="10" t="str">
        <f>IFERROR(IF(PrêtNonRemboursé*PrêtOK,Capital,""), "")</f>
        <v/>
      </c>
      <c r="G261" s="10" t="str">
        <f>IFERROR(IF(PrêtNonRemboursé*PrêtOK,MontantIntérêt,""), "")</f>
        <v/>
      </c>
      <c r="H261" s="10" t="str">
        <f>IFERROR(IF(PrêtNonRemboursé*PrêtOK,SoldeFinal,""), "")</f>
        <v/>
      </c>
    </row>
    <row r="262" spans="2:8" ht="20.100000000000001" customHeight="1">
      <c r="B262" s="14" t="str">
        <f>IFERROR(IF(PrêtNonRemboursé*PrêtOK,NuméroPaiement,""), "")</f>
        <v/>
      </c>
      <c r="C262" s="9" t="str">
        <f>IFERROR(IF(PrêtNonRemboursé*PrêtOK,DatePaiement,""), "")</f>
        <v/>
      </c>
      <c r="D262" s="10" t="str">
        <f>IFERROR(IF(PrêtNonRemboursé*PrêtOK,ValeurPrêt,""), "")</f>
        <v/>
      </c>
      <c r="E262" s="10" t="str">
        <f>IFERROR(IF(PrêtNonRemboursé*PrêtOK,PaiementMensuel,""), "")</f>
        <v/>
      </c>
      <c r="F262" s="10" t="str">
        <f>IFERROR(IF(PrêtNonRemboursé*PrêtOK,Capital,""), "")</f>
        <v/>
      </c>
      <c r="G262" s="10" t="str">
        <f>IFERROR(IF(PrêtNonRemboursé*PrêtOK,MontantIntérêt,""), "")</f>
        <v/>
      </c>
      <c r="H262" s="10" t="str">
        <f>IFERROR(IF(PrêtNonRemboursé*PrêtOK,SoldeFinal,""), "")</f>
        <v/>
      </c>
    </row>
    <row r="263" spans="2:8" ht="20.100000000000001" customHeight="1">
      <c r="B263" s="14" t="str">
        <f>IFERROR(IF(PrêtNonRemboursé*PrêtOK,NuméroPaiement,""), "")</f>
        <v/>
      </c>
      <c r="C263" s="9" t="str">
        <f>IFERROR(IF(PrêtNonRemboursé*PrêtOK,DatePaiement,""), "")</f>
        <v/>
      </c>
      <c r="D263" s="10" t="str">
        <f>IFERROR(IF(PrêtNonRemboursé*PrêtOK,ValeurPrêt,""), "")</f>
        <v/>
      </c>
      <c r="E263" s="10" t="str">
        <f>IFERROR(IF(PrêtNonRemboursé*PrêtOK,PaiementMensuel,""), "")</f>
        <v/>
      </c>
      <c r="F263" s="10" t="str">
        <f>IFERROR(IF(PrêtNonRemboursé*PrêtOK,Capital,""), "")</f>
        <v/>
      </c>
      <c r="G263" s="10" t="str">
        <f>IFERROR(IF(PrêtNonRemboursé*PrêtOK,MontantIntérêt,""), "")</f>
        <v/>
      </c>
      <c r="H263" s="10" t="str">
        <f>IFERROR(IF(PrêtNonRemboursé*PrêtOK,SoldeFinal,""), "")</f>
        <v/>
      </c>
    </row>
    <row r="264" spans="2:8" ht="20.100000000000001" customHeight="1">
      <c r="B264" s="14" t="str">
        <f>IFERROR(IF(PrêtNonRemboursé*PrêtOK,NuméroPaiement,""), "")</f>
        <v/>
      </c>
      <c r="C264" s="9" t="str">
        <f>IFERROR(IF(PrêtNonRemboursé*PrêtOK,DatePaiement,""), "")</f>
        <v/>
      </c>
      <c r="D264" s="10" t="str">
        <f>IFERROR(IF(PrêtNonRemboursé*PrêtOK,ValeurPrêt,""), "")</f>
        <v/>
      </c>
      <c r="E264" s="10" t="str">
        <f>IFERROR(IF(PrêtNonRemboursé*PrêtOK,PaiementMensuel,""), "")</f>
        <v/>
      </c>
      <c r="F264" s="10" t="str">
        <f>IFERROR(IF(PrêtNonRemboursé*PrêtOK,Capital,""), "")</f>
        <v/>
      </c>
      <c r="G264" s="10" t="str">
        <f>IFERROR(IF(PrêtNonRemboursé*PrêtOK,MontantIntérêt,""), "")</f>
        <v/>
      </c>
      <c r="H264" s="10" t="str">
        <f>IFERROR(IF(PrêtNonRemboursé*PrêtOK,SoldeFinal,""), "")</f>
        <v/>
      </c>
    </row>
    <row r="265" spans="2:8" ht="20.100000000000001" customHeight="1">
      <c r="B265" s="14" t="str">
        <f>IFERROR(IF(PrêtNonRemboursé*PrêtOK,NuméroPaiement,""), "")</f>
        <v/>
      </c>
      <c r="C265" s="9" t="str">
        <f>IFERROR(IF(PrêtNonRemboursé*PrêtOK,DatePaiement,""), "")</f>
        <v/>
      </c>
      <c r="D265" s="10" t="str">
        <f>IFERROR(IF(PrêtNonRemboursé*PrêtOK,ValeurPrêt,""), "")</f>
        <v/>
      </c>
      <c r="E265" s="10" t="str">
        <f>IFERROR(IF(PrêtNonRemboursé*PrêtOK,PaiementMensuel,""), "")</f>
        <v/>
      </c>
      <c r="F265" s="10" t="str">
        <f>IFERROR(IF(PrêtNonRemboursé*PrêtOK,Capital,""), "")</f>
        <v/>
      </c>
      <c r="G265" s="10" t="str">
        <f>IFERROR(IF(PrêtNonRemboursé*PrêtOK,MontantIntérêt,""), "")</f>
        <v/>
      </c>
      <c r="H265" s="10" t="str">
        <f>IFERROR(IF(PrêtNonRemboursé*PrêtOK,SoldeFinal,""), "")</f>
        <v/>
      </c>
    </row>
    <row r="266" spans="2:8" ht="20.100000000000001" customHeight="1">
      <c r="B266" s="14" t="str">
        <f>IFERROR(IF(PrêtNonRemboursé*PrêtOK,NuméroPaiement,""), "")</f>
        <v/>
      </c>
      <c r="C266" s="9" t="str">
        <f>IFERROR(IF(PrêtNonRemboursé*PrêtOK,DatePaiement,""), "")</f>
        <v/>
      </c>
      <c r="D266" s="10" t="str">
        <f>IFERROR(IF(PrêtNonRemboursé*PrêtOK,ValeurPrêt,""), "")</f>
        <v/>
      </c>
      <c r="E266" s="10" t="str">
        <f>IFERROR(IF(PrêtNonRemboursé*PrêtOK,PaiementMensuel,""), "")</f>
        <v/>
      </c>
      <c r="F266" s="10" t="str">
        <f>IFERROR(IF(PrêtNonRemboursé*PrêtOK,Capital,""), "")</f>
        <v/>
      </c>
      <c r="G266" s="10" t="str">
        <f>IFERROR(IF(PrêtNonRemboursé*PrêtOK,MontantIntérêt,""), "")</f>
        <v/>
      </c>
      <c r="H266" s="10" t="str">
        <f>IFERROR(IF(PrêtNonRemboursé*PrêtOK,SoldeFinal,""), "")</f>
        <v/>
      </c>
    </row>
    <row r="267" spans="2:8" ht="20.100000000000001" customHeight="1">
      <c r="B267" s="14" t="str">
        <f>IFERROR(IF(PrêtNonRemboursé*PrêtOK,NuméroPaiement,""), "")</f>
        <v/>
      </c>
      <c r="C267" s="9" t="str">
        <f>IFERROR(IF(PrêtNonRemboursé*PrêtOK,DatePaiement,""), "")</f>
        <v/>
      </c>
      <c r="D267" s="10" t="str">
        <f>IFERROR(IF(PrêtNonRemboursé*PrêtOK,ValeurPrêt,""), "")</f>
        <v/>
      </c>
      <c r="E267" s="10" t="str">
        <f>IFERROR(IF(PrêtNonRemboursé*PrêtOK,PaiementMensuel,""), "")</f>
        <v/>
      </c>
      <c r="F267" s="10" t="str">
        <f>IFERROR(IF(PrêtNonRemboursé*PrêtOK,Capital,""), "")</f>
        <v/>
      </c>
      <c r="G267" s="10" t="str">
        <f>IFERROR(IF(PrêtNonRemboursé*PrêtOK,MontantIntérêt,""), "")</f>
        <v/>
      </c>
      <c r="H267" s="10" t="str">
        <f>IFERROR(IF(PrêtNonRemboursé*PrêtOK,SoldeFinal,""), "")</f>
        <v/>
      </c>
    </row>
    <row r="268" spans="2:8" ht="20.100000000000001" customHeight="1">
      <c r="B268" s="14" t="str">
        <f>IFERROR(IF(PrêtNonRemboursé*PrêtOK,NuméroPaiement,""), "")</f>
        <v/>
      </c>
      <c r="C268" s="9" t="str">
        <f>IFERROR(IF(PrêtNonRemboursé*PrêtOK,DatePaiement,""), "")</f>
        <v/>
      </c>
      <c r="D268" s="10" t="str">
        <f>IFERROR(IF(PrêtNonRemboursé*PrêtOK,ValeurPrêt,""), "")</f>
        <v/>
      </c>
      <c r="E268" s="10" t="str">
        <f>IFERROR(IF(PrêtNonRemboursé*PrêtOK,PaiementMensuel,""), "")</f>
        <v/>
      </c>
      <c r="F268" s="10" t="str">
        <f>IFERROR(IF(PrêtNonRemboursé*PrêtOK,Capital,""), "")</f>
        <v/>
      </c>
      <c r="G268" s="10" t="str">
        <f>IFERROR(IF(PrêtNonRemboursé*PrêtOK,MontantIntérêt,""), "")</f>
        <v/>
      </c>
      <c r="H268" s="10" t="str">
        <f>IFERROR(IF(PrêtNonRemboursé*PrêtOK,SoldeFinal,""), "")</f>
        <v/>
      </c>
    </row>
    <row r="269" spans="2:8" ht="20.100000000000001" customHeight="1">
      <c r="B269" s="14" t="str">
        <f>IFERROR(IF(PrêtNonRemboursé*PrêtOK,NuméroPaiement,""), "")</f>
        <v/>
      </c>
      <c r="C269" s="9" t="str">
        <f>IFERROR(IF(PrêtNonRemboursé*PrêtOK,DatePaiement,""), "")</f>
        <v/>
      </c>
      <c r="D269" s="10" t="str">
        <f>IFERROR(IF(PrêtNonRemboursé*PrêtOK,ValeurPrêt,""), "")</f>
        <v/>
      </c>
      <c r="E269" s="10" t="str">
        <f>IFERROR(IF(PrêtNonRemboursé*PrêtOK,PaiementMensuel,""), "")</f>
        <v/>
      </c>
      <c r="F269" s="10" t="str">
        <f>IFERROR(IF(PrêtNonRemboursé*PrêtOK,Capital,""), "")</f>
        <v/>
      </c>
      <c r="G269" s="10" t="str">
        <f>IFERROR(IF(PrêtNonRemboursé*PrêtOK,MontantIntérêt,""), "")</f>
        <v/>
      </c>
      <c r="H269" s="10" t="str">
        <f>IFERROR(IF(PrêtNonRemboursé*PrêtOK,SoldeFinal,""), "")</f>
        <v/>
      </c>
    </row>
    <row r="270" spans="2:8" ht="20.100000000000001" customHeight="1">
      <c r="B270" s="14" t="str">
        <f>IFERROR(IF(PrêtNonRemboursé*PrêtOK,NuméroPaiement,""), "")</f>
        <v/>
      </c>
      <c r="C270" s="9" t="str">
        <f>IFERROR(IF(PrêtNonRemboursé*PrêtOK,DatePaiement,""), "")</f>
        <v/>
      </c>
      <c r="D270" s="10" t="str">
        <f>IFERROR(IF(PrêtNonRemboursé*PrêtOK,ValeurPrêt,""), "")</f>
        <v/>
      </c>
      <c r="E270" s="10" t="str">
        <f>IFERROR(IF(PrêtNonRemboursé*PrêtOK,PaiementMensuel,""), "")</f>
        <v/>
      </c>
      <c r="F270" s="10" t="str">
        <f>IFERROR(IF(PrêtNonRemboursé*PrêtOK,Capital,""), "")</f>
        <v/>
      </c>
      <c r="G270" s="10" t="str">
        <f>IFERROR(IF(PrêtNonRemboursé*PrêtOK,MontantIntérêt,""), "")</f>
        <v/>
      </c>
      <c r="H270" s="10" t="str">
        <f>IFERROR(IF(PrêtNonRemboursé*PrêtOK,SoldeFinal,""), "")</f>
        <v/>
      </c>
    </row>
    <row r="271" spans="2:8" ht="20.100000000000001" customHeight="1">
      <c r="B271" s="14" t="str">
        <f>IFERROR(IF(PrêtNonRemboursé*PrêtOK,NuméroPaiement,""), "")</f>
        <v/>
      </c>
      <c r="C271" s="9" t="str">
        <f>IFERROR(IF(PrêtNonRemboursé*PrêtOK,DatePaiement,""), "")</f>
        <v/>
      </c>
      <c r="D271" s="10" t="str">
        <f>IFERROR(IF(PrêtNonRemboursé*PrêtOK,ValeurPrêt,""), "")</f>
        <v/>
      </c>
      <c r="E271" s="10" t="str">
        <f>IFERROR(IF(PrêtNonRemboursé*PrêtOK,PaiementMensuel,""), "")</f>
        <v/>
      </c>
      <c r="F271" s="10" t="str">
        <f>IFERROR(IF(PrêtNonRemboursé*PrêtOK,Capital,""), "")</f>
        <v/>
      </c>
      <c r="G271" s="10" t="str">
        <f>IFERROR(IF(PrêtNonRemboursé*PrêtOK,MontantIntérêt,""), "")</f>
        <v/>
      </c>
      <c r="H271" s="10" t="str">
        <f>IFERROR(IF(PrêtNonRemboursé*PrêtOK,SoldeFinal,""), "")</f>
        <v/>
      </c>
    </row>
    <row r="272" spans="2:8" ht="20.100000000000001" customHeight="1">
      <c r="B272" s="14" t="str">
        <f>IFERROR(IF(PrêtNonRemboursé*PrêtOK,NuméroPaiement,""), "")</f>
        <v/>
      </c>
      <c r="C272" s="9" t="str">
        <f>IFERROR(IF(PrêtNonRemboursé*PrêtOK,DatePaiement,""), "")</f>
        <v/>
      </c>
      <c r="D272" s="10" t="str">
        <f>IFERROR(IF(PrêtNonRemboursé*PrêtOK,ValeurPrêt,""), "")</f>
        <v/>
      </c>
      <c r="E272" s="10" t="str">
        <f>IFERROR(IF(PrêtNonRemboursé*PrêtOK,PaiementMensuel,""), "")</f>
        <v/>
      </c>
      <c r="F272" s="10" t="str">
        <f>IFERROR(IF(PrêtNonRemboursé*PrêtOK,Capital,""), "")</f>
        <v/>
      </c>
      <c r="G272" s="10" t="str">
        <f>IFERROR(IF(PrêtNonRemboursé*PrêtOK,MontantIntérêt,""), "")</f>
        <v/>
      </c>
      <c r="H272" s="10" t="str">
        <f>IFERROR(IF(PrêtNonRemboursé*PrêtOK,SoldeFinal,""), "")</f>
        <v/>
      </c>
    </row>
    <row r="273" spans="2:8" ht="20.100000000000001" customHeight="1">
      <c r="B273" s="14" t="str">
        <f>IFERROR(IF(PrêtNonRemboursé*PrêtOK,NuméroPaiement,""), "")</f>
        <v/>
      </c>
      <c r="C273" s="9" t="str">
        <f>IFERROR(IF(PrêtNonRemboursé*PrêtOK,DatePaiement,""), "")</f>
        <v/>
      </c>
      <c r="D273" s="10" t="str">
        <f>IFERROR(IF(PrêtNonRemboursé*PrêtOK,ValeurPrêt,""), "")</f>
        <v/>
      </c>
      <c r="E273" s="10" t="str">
        <f>IFERROR(IF(PrêtNonRemboursé*PrêtOK,PaiementMensuel,""), "")</f>
        <v/>
      </c>
      <c r="F273" s="10" t="str">
        <f>IFERROR(IF(PrêtNonRemboursé*PrêtOK,Capital,""), "")</f>
        <v/>
      </c>
      <c r="G273" s="10" t="str">
        <f>IFERROR(IF(PrêtNonRemboursé*PrêtOK,MontantIntérêt,""), "")</f>
        <v/>
      </c>
      <c r="H273" s="10" t="str">
        <f>IFERROR(IF(PrêtNonRemboursé*PrêtOK,SoldeFinal,""), "")</f>
        <v/>
      </c>
    </row>
    <row r="274" spans="2:8" ht="20.100000000000001" customHeight="1">
      <c r="B274" s="14" t="str">
        <f>IFERROR(IF(PrêtNonRemboursé*PrêtOK,NuméroPaiement,""), "")</f>
        <v/>
      </c>
      <c r="C274" s="9" t="str">
        <f>IFERROR(IF(PrêtNonRemboursé*PrêtOK,DatePaiement,""), "")</f>
        <v/>
      </c>
      <c r="D274" s="10" t="str">
        <f>IFERROR(IF(PrêtNonRemboursé*PrêtOK,ValeurPrêt,""), "")</f>
        <v/>
      </c>
      <c r="E274" s="10" t="str">
        <f>IFERROR(IF(PrêtNonRemboursé*PrêtOK,PaiementMensuel,""), "")</f>
        <v/>
      </c>
      <c r="F274" s="10" t="str">
        <f>IFERROR(IF(PrêtNonRemboursé*PrêtOK,Capital,""), "")</f>
        <v/>
      </c>
      <c r="G274" s="10" t="str">
        <f>IFERROR(IF(PrêtNonRemboursé*PrêtOK,MontantIntérêt,""), "")</f>
        <v/>
      </c>
      <c r="H274" s="10" t="str">
        <f>IFERROR(IF(PrêtNonRemboursé*PrêtOK,SoldeFinal,""), "")</f>
        <v/>
      </c>
    </row>
    <row r="275" spans="2:8" ht="20.100000000000001" customHeight="1">
      <c r="B275" s="14" t="str">
        <f>IFERROR(IF(PrêtNonRemboursé*PrêtOK,NuméroPaiement,""), "")</f>
        <v/>
      </c>
      <c r="C275" s="9" t="str">
        <f>IFERROR(IF(PrêtNonRemboursé*PrêtOK,DatePaiement,""), "")</f>
        <v/>
      </c>
      <c r="D275" s="10" t="str">
        <f>IFERROR(IF(PrêtNonRemboursé*PrêtOK,ValeurPrêt,""), "")</f>
        <v/>
      </c>
      <c r="E275" s="10" t="str">
        <f>IFERROR(IF(PrêtNonRemboursé*PrêtOK,PaiementMensuel,""), "")</f>
        <v/>
      </c>
      <c r="F275" s="10" t="str">
        <f>IFERROR(IF(PrêtNonRemboursé*PrêtOK,Capital,""), "")</f>
        <v/>
      </c>
      <c r="G275" s="10" t="str">
        <f>IFERROR(IF(PrêtNonRemboursé*PrêtOK,MontantIntérêt,""), "")</f>
        <v/>
      </c>
      <c r="H275" s="10" t="str">
        <f>IFERROR(IF(PrêtNonRemboursé*PrêtOK,SoldeFinal,""), "")</f>
        <v/>
      </c>
    </row>
    <row r="276" spans="2:8" ht="20.100000000000001" customHeight="1">
      <c r="B276" s="14" t="str">
        <f>IFERROR(IF(PrêtNonRemboursé*PrêtOK,NuméroPaiement,""), "")</f>
        <v/>
      </c>
      <c r="C276" s="9" t="str">
        <f>IFERROR(IF(PrêtNonRemboursé*PrêtOK,DatePaiement,""), "")</f>
        <v/>
      </c>
      <c r="D276" s="10" t="str">
        <f>IFERROR(IF(PrêtNonRemboursé*PrêtOK,ValeurPrêt,""), "")</f>
        <v/>
      </c>
      <c r="E276" s="10" t="str">
        <f>IFERROR(IF(PrêtNonRemboursé*PrêtOK,PaiementMensuel,""), "")</f>
        <v/>
      </c>
      <c r="F276" s="10" t="str">
        <f>IFERROR(IF(PrêtNonRemboursé*PrêtOK,Capital,""), "")</f>
        <v/>
      </c>
      <c r="G276" s="10" t="str">
        <f>IFERROR(IF(PrêtNonRemboursé*PrêtOK,MontantIntérêt,""), "")</f>
        <v/>
      </c>
      <c r="H276" s="10" t="str">
        <f>IFERROR(IF(PrêtNonRemboursé*PrêtOK,SoldeFinal,""), "")</f>
        <v/>
      </c>
    </row>
    <row r="277" spans="2:8" ht="20.100000000000001" customHeight="1">
      <c r="B277" s="14" t="str">
        <f>IFERROR(IF(PrêtNonRemboursé*PrêtOK,NuméroPaiement,""), "")</f>
        <v/>
      </c>
      <c r="C277" s="9" t="str">
        <f>IFERROR(IF(PrêtNonRemboursé*PrêtOK,DatePaiement,""), "")</f>
        <v/>
      </c>
      <c r="D277" s="10" t="str">
        <f>IFERROR(IF(PrêtNonRemboursé*PrêtOK,ValeurPrêt,""), "")</f>
        <v/>
      </c>
      <c r="E277" s="10" t="str">
        <f>IFERROR(IF(PrêtNonRemboursé*PrêtOK,PaiementMensuel,""), "")</f>
        <v/>
      </c>
      <c r="F277" s="10" t="str">
        <f>IFERROR(IF(PrêtNonRemboursé*PrêtOK,Capital,""), "")</f>
        <v/>
      </c>
      <c r="G277" s="10" t="str">
        <f>IFERROR(IF(PrêtNonRemboursé*PrêtOK,MontantIntérêt,""), "")</f>
        <v/>
      </c>
      <c r="H277" s="10" t="str">
        <f>IFERROR(IF(PrêtNonRemboursé*PrêtOK,SoldeFinal,""), "")</f>
        <v/>
      </c>
    </row>
    <row r="278" spans="2:8" ht="20.100000000000001" customHeight="1">
      <c r="B278" s="14" t="str">
        <f>IFERROR(IF(PrêtNonRemboursé*PrêtOK,NuméroPaiement,""), "")</f>
        <v/>
      </c>
      <c r="C278" s="9" t="str">
        <f>IFERROR(IF(PrêtNonRemboursé*PrêtOK,DatePaiement,""), "")</f>
        <v/>
      </c>
      <c r="D278" s="10" t="str">
        <f>IFERROR(IF(PrêtNonRemboursé*PrêtOK,ValeurPrêt,""), "")</f>
        <v/>
      </c>
      <c r="E278" s="10" t="str">
        <f>IFERROR(IF(PrêtNonRemboursé*PrêtOK,PaiementMensuel,""), "")</f>
        <v/>
      </c>
      <c r="F278" s="10" t="str">
        <f>IFERROR(IF(PrêtNonRemboursé*PrêtOK,Capital,""), "")</f>
        <v/>
      </c>
      <c r="G278" s="10" t="str">
        <f>IFERROR(IF(PrêtNonRemboursé*PrêtOK,MontantIntérêt,""), "")</f>
        <v/>
      </c>
      <c r="H278" s="10" t="str">
        <f>IFERROR(IF(PrêtNonRemboursé*PrêtOK,SoldeFinal,""), "")</f>
        <v/>
      </c>
    </row>
    <row r="279" spans="2:8" ht="20.100000000000001" customHeight="1">
      <c r="B279" s="14" t="str">
        <f>IFERROR(IF(PrêtNonRemboursé*PrêtOK,NuméroPaiement,""), "")</f>
        <v/>
      </c>
      <c r="C279" s="9" t="str">
        <f>IFERROR(IF(PrêtNonRemboursé*PrêtOK,DatePaiement,""), "")</f>
        <v/>
      </c>
      <c r="D279" s="10" t="str">
        <f>IFERROR(IF(PrêtNonRemboursé*PrêtOK,ValeurPrêt,""), "")</f>
        <v/>
      </c>
      <c r="E279" s="10" t="str">
        <f>IFERROR(IF(PrêtNonRemboursé*PrêtOK,PaiementMensuel,""), "")</f>
        <v/>
      </c>
      <c r="F279" s="10" t="str">
        <f>IFERROR(IF(PrêtNonRemboursé*PrêtOK,Capital,""), "")</f>
        <v/>
      </c>
      <c r="G279" s="10" t="str">
        <f>IFERROR(IF(PrêtNonRemboursé*PrêtOK,MontantIntérêt,""), "")</f>
        <v/>
      </c>
      <c r="H279" s="10" t="str">
        <f>IFERROR(IF(PrêtNonRemboursé*PrêtOK,SoldeFinal,""), "")</f>
        <v/>
      </c>
    </row>
    <row r="280" spans="2:8" ht="20.100000000000001" customHeight="1">
      <c r="B280" s="14" t="str">
        <f>IFERROR(IF(PrêtNonRemboursé*PrêtOK,NuméroPaiement,""), "")</f>
        <v/>
      </c>
      <c r="C280" s="9" t="str">
        <f>IFERROR(IF(PrêtNonRemboursé*PrêtOK,DatePaiement,""), "")</f>
        <v/>
      </c>
      <c r="D280" s="10" t="str">
        <f>IFERROR(IF(PrêtNonRemboursé*PrêtOK,ValeurPrêt,""), "")</f>
        <v/>
      </c>
      <c r="E280" s="10" t="str">
        <f>IFERROR(IF(PrêtNonRemboursé*PrêtOK,PaiementMensuel,""), "")</f>
        <v/>
      </c>
      <c r="F280" s="10" t="str">
        <f>IFERROR(IF(PrêtNonRemboursé*PrêtOK,Capital,""), "")</f>
        <v/>
      </c>
      <c r="G280" s="10" t="str">
        <f>IFERROR(IF(PrêtNonRemboursé*PrêtOK,MontantIntérêt,""), "")</f>
        <v/>
      </c>
      <c r="H280" s="10" t="str">
        <f>IFERROR(IF(PrêtNonRemboursé*PrêtOK,SoldeFinal,""), "")</f>
        <v/>
      </c>
    </row>
    <row r="281" spans="2:8" ht="20.100000000000001" customHeight="1">
      <c r="B281" s="14" t="str">
        <f>IFERROR(IF(PrêtNonRemboursé*PrêtOK,NuméroPaiement,""), "")</f>
        <v/>
      </c>
      <c r="C281" s="9" t="str">
        <f>IFERROR(IF(PrêtNonRemboursé*PrêtOK,DatePaiement,""), "")</f>
        <v/>
      </c>
      <c r="D281" s="10" t="str">
        <f>IFERROR(IF(PrêtNonRemboursé*PrêtOK,ValeurPrêt,""), "")</f>
        <v/>
      </c>
      <c r="E281" s="10" t="str">
        <f>IFERROR(IF(PrêtNonRemboursé*PrêtOK,PaiementMensuel,""), "")</f>
        <v/>
      </c>
      <c r="F281" s="10" t="str">
        <f>IFERROR(IF(PrêtNonRemboursé*PrêtOK,Capital,""), "")</f>
        <v/>
      </c>
      <c r="G281" s="10" t="str">
        <f>IFERROR(IF(PrêtNonRemboursé*PrêtOK,MontantIntérêt,""), "")</f>
        <v/>
      </c>
      <c r="H281" s="10" t="str">
        <f>IFERROR(IF(PrêtNonRemboursé*PrêtOK,SoldeFinal,""), "")</f>
        <v/>
      </c>
    </row>
    <row r="282" spans="2:8" ht="20.100000000000001" customHeight="1">
      <c r="B282" s="14" t="str">
        <f>IFERROR(IF(PrêtNonRemboursé*PrêtOK,NuméroPaiement,""), "")</f>
        <v/>
      </c>
      <c r="C282" s="9" t="str">
        <f>IFERROR(IF(PrêtNonRemboursé*PrêtOK,DatePaiement,""), "")</f>
        <v/>
      </c>
      <c r="D282" s="10" t="str">
        <f>IFERROR(IF(PrêtNonRemboursé*PrêtOK,ValeurPrêt,""), "")</f>
        <v/>
      </c>
      <c r="E282" s="10" t="str">
        <f>IFERROR(IF(PrêtNonRemboursé*PrêtOK,PaiementMensuel,""), "")</f>
        <v/>
      </c>
      <c r="F282" s="10" t="str">
        <f>IFERROR(IF(PrêtNonRemboursé*PrêtOK,Capital,""), "")</f>
        <v/>
      </c>
      <c r="G282" s="10" t="str">
        <f>IFERROR(IF(PrêtNonRemboursé*PrêtOK,MontantIntérêt,""), "")</f>
        <v/>
      </c>
      <c r="H282" s="10" t="str">
        <f>IFERROR(IF(PrêtNonRemboursé*PrêtOK,SoldeFinal,""), "")</f>
        <v/>
      </c>
    </row>
    <row r="283" spans="2:8" ht="20.100000000000001" customHeight="1">
      <c r="B283" s="14" t="str">
        <f>IFERROR(IF(PrêtNonRemboursé*PrêtOK,NuméroPaiement,""), "")</f>
        <v/>
      </c>
      <c r="C283" s="9" t="str">
        <f>IFERROR(IF(PrêtNonRemboursé*PrêtOK,DatePaiement,""), "")</f>
        <v/>
      </c>
      <c r="D283" s="10" t="str">
        <f>IFERROR(IF(PrêtNonRemboursé*PrêtOK,ValeurPrêt,""), "")</f>
        <v/>
      </c>
      <c r="E283" s="10" t="str">
        <f>IFERROR(IF(PrêtNonRemboursé*PrêtOK,PaiementMensuel,""), "")</f>
        <v/>
      </c>
      <c r="F283" s="10" t="str">
        <f>IFERROR(IF(PrêtNonRemboursé*PrêtOK,Capital,""), "")</f>
        <v/>
      </c>
      <c r="G283" s="10" t="str">
        <f>IFERROR(IF(PrêtNonRemboursé*PrêtOK,MontantIntérêt,""), "")</f>
        <v/>
      </c>
      <c r="H283" s="10" t="str">
        <f>IFERROR(IF(PrêtNonRemboursé*PrêtOK,SoldeFinal,""), "")</f>
        <v/>
      </c>
    </row>
    <row r="284" spans="2:8" ht="20.100000000000001" customHeight="1">
      <c r="B284" s="14" t="str">
        <f>IFERROR(IF(PrêtNonRemboursé*PrêtOK,NuméroPaiement,""), "")</f>
        <v/>
      </c>
      <c r="C284" s="9" t="str">
        <f>IFERROR(IF(PrêtNonRemboursé*PrêtOK,DatePaiement,""), "")</f>
        <v/>
      </c>
      <c r="D284" s="10" t="str">
        <f>IFERROR(IF(PrêtNonRemboursé*PrêtOK,ValeurPrêt,""), "")</f>
        <v/>
      </c>
      <c r="E284" s="10" t="str">
        <f>IFERROR(IF(PrêtNonRemboursé*PrêtOK,PaiementMensuel,""), "")</f>
        <v/>
      </c>
      <c r="F284" s="10" t="str">
        <f>IFERROR(IF(PrêtNonRemboursé*PrêtOK,Capital,""), "")</f>
        <v/>
      </c>
      <c r="G284" s="10" t="str">
        <f>IFERROR(IF(PrêtNonRemboursé*PrêtOK,MontantIntérêt,""), "")</f>
        <v/>
      </c>
      <c r="H284" s="10" t="str">
        <f>IFERROR(IF(PrêtNonRemboursé*PrêtOK,SoldeFinal,""), "")</f>
        <v/>
      </c>
    </row>
    <row r="285" spans="2:8" ht="20.100000000000001" customHeight="1">
      <c r="B285" s="14" t="str">
        <f>IFERROR(IF(PrêtNonRemboursé*PrêtOK,NuméroPaiement,""), "")</f>
        <v/>
      </c>
      <c r="C285" s="9" t="str">
        <f>IFERROR(IF(PrêtNonRemboursé*PrêtOK,DatePaiement,""), "")</f>
        <v/>
      </c>
      <c r="D285" s="10" t="str">
        <f>IFERROR(IF(PrêtNonRemboursé*PrêtOK,ValeurPrêt,""), "")</f>
        <v/>
      </c>
      <c r="E285" s="10" t="str">
        <f>IFERROR(IF(PrêtNonRemboursé*PrêtOK,PaiementMensuel,""), "")</f>
        <v/>
      </c>
      <c r="F285" s="10" t="str">
        <f>IFERROR(IF(PrêtNonRemboursé*PrêtOK,Capital,""), "")</f>
        <v/>
      </c>
      <c r="G285" s="10" t="str">
        <f>IFERROR(IF(PrêtNonRemboursé*PrêtOK,MontantIntérêt,""), "")</f>
        <v/>
      </c>
      <c r="H285" s="10" t="str">
        <f>IFERROR(IF(PrêtNonRemboursé*PrêtOK,SoldeFinal,""), "")</f>
        <v/>
      </c>
    </row>
    <row r="286" spans="2:8" ht="20.100000000000001" customHeight="1">
      <c r="B286" s="14" t="str">
        <f>IFERROR(IF(PrêtNonRemboursé*PrêtOK,NuméroPaiement,""), "")</f>
        <v/>
      </c>
      <c r="C286" s="9" t="str">
        <f>IFERROR(IF(PrêtNonRemboursé*PrêtOK,DatePaiement,""), "")</f>
        <v/>
      </c>
      <c r="D286" s="10" t="str">
        <f>IFERROR(IF(PrêtNonRemboursé*PrêtOK,ValeurPrêt,""), "")</f>
        <v/>
      </c>
      <c r="E286" s="10" t="str">
        <f>IFERROR(IF(PrêtNonRemboursé*PrêtOK,PaiementMensuel,""), "")</f>
        <v/>
      </c>
      <c r="F286" s="10" t="str">
        <f>IFERROR(IF(PrêtNonRemboursé*PrêtOK,Capital,""), "")</f>
        <v/>
      </c>
      <c r="G286" s="10" t="str">
        <f>IFERROR(IF(PrêtNonRemboursé*PrêtOK,MontantIntérêt,""), "")</f>
        <v/>
      </c>
      <c r="H286" s="10" t="str">
        <f>IFERROR(IF(PrêtNonRemboursé*PrêtOK,SoldeFinal,""), "")</f>
        <v/>
      </c>
    </row>
    <row r="287" spans="2:8" ht="20.100000000000001" customHeight="1">
      <c r="B287" s="14" t="str">
        <f>IFERROR(IF(PrêtNonRemboursé*PrêtOK,NuméroPaiement,""), "")</f>
        <v/>
      </c>
      <c r="C287" s="9" t="str">
        <f>IFERROR(IF(PrêtNonRemboursé*PrêtOK,DatePaiement,""), "")</f>
        <v/>
      </c>
      <c r="D287" s="10" t="str">
        <f>IFERROR(IF(PrêtNonRemboursé*PrêtOK,ValeurPrêt,""), "")</f>
        <v/>
      </c>
      <c r="E287" s="10" t="str">
        <f>IFERROR(IF(PrêtNonRemboursé*PrêtOK,PaiementMensuel,""), "")</f>
        <v/>
      </c>
      <c r="F287" s="10" t="str">
        <f>IFERROR(IF(PrêtNonRemboursé*PrêtOK,Capital,""), "")</f>
        <v/>
      </c>
      <c r="G287" s="10" t="str">
        <f>IFERROR(IF(PrêtNonRemboursé*PrêtOK,MontantIntérêt,""), "")</f>
        <v/>
      </c>
      <c r="H287" s="10" t="str">
        <f>IFERROR(IF(PrêtNonRemboursé*PrêtOK,SoldeFinal,""), "")</f>
        <v/>
      </c>
    </row>
    <row r="288" spans="2:8" ht="20.100000000000001" customHeight="1">
      <c r="B288" s="14" t="str">
        <f>IFERROR(IF(PrêtNonRemboursé*PrêtOK,NuméroPaiement,""), "")</f>
        <v/>
      </c>
      <c r="C288" s="9" t="str">
        <f>IFERROR(IF(PrêtNonRemboursé*PrêtOK,DatePaiement,""), "")</f>
        <v/>
      </c>
      <c r="D288" s="10" t="str">
        <f>IFERROR(IF(PrêtNonRemboursé*PrêtOK,ValeurPrêt,""), "")</f>
        <v/>
      </c>
      <c r="E288" s="10" t="str">
        <f>IFERROR(IF(PrêtNonRemboursé*PrêtOK,PaiementMensuel,""), "")</f>
        <v/>
      </c>
      <c r="F288" s="10" t="str">
        <f>IFERROR(IF(PrêtNonRemboursé*PrêtOK,Capital,""), "")</f>
        <v/>
      </c>
      <c r="G288" s="10" t="str">
        <f>IFERROR(IF(PrêtNonRemboursé*PrêtOK,MontantIntérêt,""), "")</f>
        <v/>
      </c>
      <c r="H288" s="10" t="str">
        <f>IFERROR(IF(PrêtNonRemboursé*PrêtOK,SoldeFinal,""), "")</f>
        <v/>
      </c>
    </row>
    <row r="289" spans="2:8" ht="20.100000000000001" customHeight="1">
      <c r="B289" s="14" t="str">
        <f>IFERROR(IF(PrêtNonRemboursé*PrêtOK,NuméroPaiement,""), "")</f>
        <v/>
      </c>
      <c r="C289" s="9" t="str">
        <f>IFERROR(IF(PrêtNonRemboursé*PrêtOK,DatePaiement,""), "")</f>
        <v/>
      </c>
      <c r="D289" s="10" t="str">
        <f>IFERROR(IF(PrêtNonRemboursé*PrêtOK,ValeurPrêt,""), "")</f>
        <v/>
      </c>
      <c r="E289" s="10" t="str">
        <f>IFERROR(IF(PrêtNonRemboursé*PrêtOK,PaiementMensuel,""), "")</f>
        <v/>
      </c>
      <c r="F289" s="10" t="str">
        <f>IFERROR(IF(PrêtNonRemboursé*PrêtOK,Capital,""), "")</f>
        <v/>
      </c>
      <c r="G289" s="10" t="str">
        <f>IFERROR(IF(PrêtNonRemboursé*PrêtOK,MontantIntérêt,""), "")</f>
        <v/>
      </c>
      <c r="H289" s="10" t="str">
        <f>IFERROR(IF(PrêtNonRemboursé*PrêtOK,SoldeFinal,""), "")</f>
        <v/>
      </c>
    </row>
    <row r="290" spans="2:8" ht="20.100000000000001" customHeight="1">
      <c r="B290" s="14" t="str">
        <f>IFERROR(IF(PrêtNonRemboursé*PrêtOK,NuméroPaiement,""), "")</f>
        <v/>
      </c>
      <c r="C290" s="9" t="str">
        <f>IFERROR(IF(PrêtNonRemboursé*PrêtOK,DatePaiement,""), "")</f>
        <v/>
      </c>
      <c r="D290" s="10" t="str">
        <f>IFERROR(IF(PrêtNonRemboursé*PrêtOK,ValeurPrêt,""), "")</f>
        <v/>
      </c>
      <c r="E290" s="10" t="str">
        <f>IFERROR(IF(PrêtNonRemboursé*PrêtOK,PaiementMensuel,""), "")</f>
        <v/>
      </c>
      <c r="F290" s="10" t="str">
        <f>IFERROR(IF(PrêtNonRemboursé*PrêtOK,Capital,""), "")</f>
        <v/>
      </c>
      <c r="G290" s="10" t="str">
        <f>IFERROR(IF(PrêtNonRemboursé*PrêtOK,MontantIntérêt,""), "")</f>
        <v/>
      </c>
      <c r="H290" s="10" t="str">
        <f>IFERROR(IF(PrêtNonRemboursé*PrêtOK,SoldeFinal,""), "")</f>
        <v/>
      </c>
    </row>
    <row r="291" spans="2:8" ht="20.100000000000001" customHeight="1">
      <c r="B291" s="14" t="str">
        <f>IFERROR(IF(PrêtNonRemboursé*PrêtOK,NuméroPaiement,""), "")</f>
        <v/>
      </c>
      <c r="C291" s="9" t="str">
        <f>IFERROR(IF(PrêtNonRemboursé*PrêtOK,DatePaiement,""), "")</f>
        <v/>
      </c>
      <c r="D291" s="10" t="str">
        <f>IFERROR(IF(PrêtNonRemboursé*PrêtOK,ValeurPrêt,""), "")</f>
        <v/>
      </c>
      <c r="E291" s="10" t="str">
        <f>IFERROR(IF(PrêtNonRemboursé*PrêtOK,PaiementMensuel,""), "")</f>
        <v/>
      </c>
      <c r="F291" s="10" t="str">
        <f>IFERROR(IF(PrêtNonRemboursé*PrêtOK,Capital,""), "")</f>
        <v/>
      </c>
      <c r="G291" s="10" t="str">
        <f>IFERROR(IF(PrêtNonRemboursé*PrêtOK,MontantIntérêt,""), "")</f>
        <v/>
      </c>
      <c r="H291" s="10" t="str">
        <f>IFERROR(IF(PrêtNonRemboursé*PrêtOK,SoldeFinal,""), "")</f>
        <v/>
      </c>
    </row>
    <row r="292" spans="2:8" ht="20.100000000000001" customHeight="1">
      <c r="B292" s="14" t="str">
        <f>IFERROR(IF(PrêtNonRemboursé*PrêtOK,NuméroPaiement,""), "")</f>
        <v/>
      </c>
      <c r="C292" s="9" t="str">
        <f>IFERROR(IF(PrêtNonRemboursé*PrêtOK,DatePaiement,""), "")</f>
        <v/>
      </c>
      <c r="D292" s="10" t="str">
        <f>IFERROR(IF(PrêtNonRemboursé*PrêtOK,ValeurPrêt,""), "")</f>
        <v/>
      </c>
      <c r="E292" s="10" t="str">
        <f>IFERROR(IF(PrêtNonRemboursé*PrêtOK,PaiementMensuel,""), "")</f>
        <v/>
      </c>
      <c r="F292" s="10" t="str">
        <f>IFERROR(IF(PrêtNonRemboursé*PrêtOK,Capital,""), "")</f>
        <v/>
      </c>
      <c r="G292" s="10" t="str">
        <f>IFERROR(IF(PrêtNonRemboursé*PrêtOK,MontantIntérêt,""), "")</f>
        <v/>
      </c>
      <c r="H292" s="10" t="str">
        <f>IFERROR(IF(PrêtNonRemboursé*PrêtOK,SoldeFinal,""), "")</f>
        <v/>
      </c>
    </row>
    <row r="293" spans="2:8" ht="20.100000000000001" customHeight="1">
      <c r="B293" s="14" t="str">
        <f>IFERROR(IF(PrêtNonRemboursé*PrêtOK,NuméroPaiement,""), "")</f>
        <v/>
      </c>
      <c r="C293" s="9" t="str">
        <f>IFERROR(IF(PrêtNonRemboursé*PrêtOK,DatePaiement,""), "")</f>
        <v/>
      </c>
      <c r="D293" s="10" t="str">
        <f>IFERROR(IF(PrêtNonRemboursé*PrêtOK,ValeurPrêt,""), "")</f>
        <v/>
      </c>
      <c r="E293" s="10" t="str">
        <f>IFERROR(IF(PrêtNonRemboursé*PrêtOK,PaiementMensuel,""), "")</f>
        <v/>
      </c>
      <c r="F293" s="10" t="str">
        <f>IFERROR(IF(PrêtNonRemboursé*PrêtOK,Capital,""), "")</f>
        <v/>
      </c>
      <c r="G293" s="10" t="str">
        <f>IFERROR(IF(PrêtNonRemboursé*PrêtOK,MontantIntérêt,""), "")</f>
        <v/>
      </c>
      <c r="H293" s="10" t="str">
        <f>IFERROR(IF(PrêtNonRemboursé*PrêtOK,SoldeFinal,""), "")</f>
        <v/>
      </c>
    </row>
    <row r="294" spans="2:8" ht="20.100000000000001" customHeight="1">
      <c r="B294" s="14" t="str">
        <f>IFERROR(IF(PrêtNonRemboursé*PrêtOK,NuméroPaiement,""), "")</f>
        <v/>
      </c>
      <c r="C294" s="9" t="str">
        <f>IFERROR(IF(PrêtNonRemboursé*PrêtOK,DatePaiement,""), "")</f>
        <v/>
      </c>
      <c r="D294" s="10" t="str">
        <f>IFERROR(IF(PrêtNonRemboursé*PrêtOK,ValeurPrêt,""), "")</f>
        <v/>
      </c>
      <c r="E294" s="10" t="str">
        <f>IFERROR(IF(PrêtNonRemboursé*PrêtOK,PaiementMensuel,""), "")</f>
        <v/>
      </c>
      <c r="F294" s="10" t="str">
        <f>IFERROR(IF(PrêtNonRemboursé*PrêtOK,Capital,""), "")</f>
        <v/>
      </c>
      <c r="G294" s="10" t="str">
        <f>IFERROR(IF(PrêtNonRemboursé*PrêtOK,MontantIntérêt,""), "")</f>
        <v/>
      </c>
      <c r="H294" s="10" t="str">
        <f>IFERROR(IF(PrêtNonRemboursé*PrêtOK,SoldeFinal,""), "")</f>
        <v/>
      </c>
    </row>
    <row r="295" spans="2:8" ht="20.100000000000001" customHeight="1">
      <c r="B295" s="14" t="str">
        <f>IFERROR(IF(PrêtNonRemboursé*PrêtOK,NuméroPaiement,""), "")</f>
        <v/>
      </c>
      <c r="C295" s="9" t="str">
        <f>IFERROR(IF(PrêtNonRemboursé*PrêtOK,DatePaiement,""), "")</f>
        <v/>
      </c>
      <c r="D295" s="10" t="str">
        <f>IFERROR(IF(PrêtNonRemboursé*PrêtOK,ValeurPrêt,""), "")</f>
        <v/>
      </c>
      <c r="E295" s="10" t="str">
        <f>IFERROR(IF(PrêtNonRemboursé*PrêtOK,PaiementMensuel,""), "")</f>
        <v/>
      </c>
      <c r="F295" s="10" t="str">
        <f>IFERROR(IF(PrêtNonRemboursé*PrêtOK,Capital,""), "")</f>
        <v/>
      </c>
      <c r="G295" s="10" t="str">
        <f>IFERROR(IF(PrêtNonRemboursé*PrêtOK,MontantIntérêt,""), "")</f>
        <v/>
      </c>
      <c r="H295" s="10" t="str">
        <f>IFERROR(IF(PrêtNonRemboursé*PrêtOK,SoldeFinal,""), "")</f>
        <v/>
      </c>
    </row>
    <row r="296" spans="2:8" ht="20.100000000000001" customHeight="1">
      <c r="B296" s="14" t="str">
        <f>IFERROR(IF(PrêtNonRemboursé*PrêtOK,NuméroPaiement,""), "")</f>
        <v/>
      </c>
      <c r="C296" s="9" t="str">
        <f>IFERROR(IF(PrêtNonRemboursé*PrêtOK,DatePaiement,""), "")</f>
        <v/>
      </c>
      <c r="D296" s="10" t="str">
        <f>IFERROR(IF(PrêtNonRemboursé*PrêtOK,ValeurPrêt,""), "")</f>
        <v/>
      </c>
      <c r="E296" s="10" t="str">
        <f>IFERROR(IF(PrêtNonRemboursé*PrêtOK,PaiementMensuel,""), "")</f>
        <v/>
      </c>
      <c r="F296" s="10" t="str">
        <f>IFERROR(IF(PrêtNonRemboursé*PrêtOK,Capital,""), "")</f>
        <v/>
      </c>
      <c r="G296" s="10" t="str">
        <f>IFERROR(IF(PrêtNonRemboursé*PrêtOK,MontantIntérêt,""), "")</f>
        <v/>
      </c>
      <c r="H296" s="10" t="str">
        <f>IFERROR(IF(PrêtNonRemboursé*PrêtOK,SoldeFinal,""), "")</f>
        <v/>
      </c>
    </row>
    <row r="297" spans="2:8" ht="20.100000000000001" customHeight="1">
      <c r="B297" s="14" t="str">
        <f>IFERROR(IF(PrêtNonRemboursé*PrêtOK,NuméroPaiement,""), "")</f>
        <v/>
      </c>
      <c r="C297" s="9" t="str">
        <f>IFERROR(IF(PrêtNonRemboursé*PrêtOK,DatePaiement,""), "")</f>
        <v/>
      </c>
      <c r="D297" s="10" t="str">
        <f>IFERROR(IF(PrêtNonRemboursé*PrêtOK,ValeurPrêt,""), "")</f>
        <v/>
      </c>
      <c r="E297" s="10" t="str">
        <f>IFERROR(IF(PrêtNonRemboursé*PrêtOK,PaiementMensuel,""), "")</f>
        <v/>
      </c>
      <c r="F297" s="10" t="str">
        <f>IFERROR(IF(PrêtNonRemboursé*PrêtOK,Capital,""), "")</f>
        <v/>
      </c>
      <c r="G297" s="10" t="str">
        <f>IFERROR(IF(PrêtNonRemboursé*PrêtOK,MontantIntérêt,""), "")</f>
        <v/>
      </c>
      <c r="H297" s="10" t="str">
        <f>IFERROR(IF(PrêtNonRemboursé*PrêtOK,SoldeFinal,""), "")</f>
        <v/>
      </c>
    </row>
    <row r="298" spans="2:8" ht="20.100000000000001" customHeight="1">
      <c r="B298" s="14" t="str">
        <f>IFERROR(IF(PrêtNonRemboursé*PrêtOK,NuméroPaiement,""), "")</f>
        <v/>
      </c>
      <c r="C298" s="9" t="str">
        <f>IFERROR(IF(PrêtNonRemboursé*PrêtOK,DatePaiement,""), "")</f>
        <v/>
      </c>
      <c r="D298" s="10" t="str">
        <f>IFERROR(IF(PrêtNonRemboursé*PrêtOK,ValeurPrêt,""), "")</f>
        <v/>
      </c>
      <c r="E298" s="10" t="str">
        <f>IFERROR(IF(PrêtNonRemboursé*PrêtOK,PaiementMensuel,""), "")</f>
        <v/>
      </c>
      <c r="F298" s="10" t="str">
        <f>IFERROR(IF(PrêtNonRemboursé*PrêtOK,Capital,""), "")</f>
        <v/>
      </c>
      <c r="G298" s="10" t="str">
        <f>IFERROR(IF(PrêtNonRemboursé*PrêtOK,MontantIntérêt,""), "")</f>
        <v/>
      </c>
      <c r="H298" s="10" t="str">
        <f>IFERROR(IF(PrêtNonRemboursé*PrêtOK,SoldeFinal,""), "")</f>
        <v/>
      </c>
    </row>
    <row r="299" spans="2:8" ht="20.100000000000001" customHeight="1">
      <c r="B299" s="14" t="str">
        <f>IFERROR(IF(PrêtNonRemboursé*PrêtOK,NuméroPaiement,""), "")</f>
        <v/>
      </c>
      <c r="C299" s="9" t="str">
        <f>IFERROR(IF(PrêtNonRemboursé*PrêtOK,DatePaiement,""), "")</f>
        <v/>
      </c>
      <c r="D299" s="10" t="str">
        <f>IFERROR(IF(PrêtNonRemboursé*PrêtOK,ValeurPrêt,""), "")</f>
        <v/>
      </c>
      <c r="E299" s="10" t="str">
        <f>IFERROR(IF(PrêtNonRemboursé*PrêtOK,PaiementMensuel,""), "")</f>
        <v/>
      </c>
      <c r="F299" s="10" t="str">
        <f>IFERROR(IF(PrêtNonRemboursé*PrêtOK,Capital,""), "")</f>
        <v/>
      </c>
      <c r="G299" s="10" t="str">
        <f>IFERROR(IF(PrêtNonRemboursé*PrêtOK,MontantIntérêt,""), "")</f>
        <v/>
      </c>
      <c r="H299" s="10" t="str">
        <f>IFERROR(IF(PrêtNonRemboursé*PrêtOK,SoldeFinal,""), "")</f>
        <v/>
      </c>
    </row>
    <row r="300" spans="2:8" ht="20.100000000000001" customHeight="1">
      <c r="B300" s="14" t="str">
        <f>IFERROR(IF(PrêtNonRemboursé*PrêtOK,NuméroPaiement,""), "")</f>
        <v/>
      </c>
      <c r="C300" s="9" t="str">
        <f>IFERROR(IF(PrêtNonRemboursé*PrêtOK,DatePaiement,""), "")</f>
        <v/>
      </c>
      <c r="D300" s="10" t="str">
        <f>IFERROR(IF(PrêtNonRemboursé*PrêtOK,ValeurPrêt,""), "")</f>
        <v/>
      </c>
      <c r="E300" s="10" t="str">
        <f>IFERROR(IF(PrêtNonRemboursé*PrêtOK,PaiementMensuel,""), "")</f>
        <v/>
      </c>
      <c r="F300" s="10" t="str">
        <f>IFERROR(IF(PrêtNonRemboursé*PrêtOK,Capital,""), "")</f>
        <v/>
      </c>
      <c r="G300" s="10" t="str">
        <f>IFERROR(IF(PrêtNonRemboursé*PrêtOK,MontantIntérêt,""), "")</f>
        <v/>
      </c>
      <c r="H300" s="10" t="str">
        <f>IFERROR(IF(PrêtNonRemboursé*PrêtOK,SoldeFinal,""), "")</f>
        <v/>
      </c>
    </row>
    <row r="301" spans="2:8" ht="20.100000000000001" customHeight="1">
      <c r="B301" s="14" t="str">
        <f>IFERROR(IF(PrêtNonRemboursé*PrêtOK,NuméroPaiement,""), "")</f>
        <v/>
      </c>
      <c r="C301" s="9" t="str">
        <f>IFERROR(IF(PrêtNonRemboursé*PrêtOK,DatePaiement,""), "")</f>
        <v/>
      </c>
      <c r="D301" s="10" t="str">
        <f>IFERROR(IF(PrêtNonRemboursé*PrêtOK,ValeurPrêt,""), "")</f>
        <v/>
      </c>
      <c r="E301" s="10" t="str">
        <f>IFERROR(IF(PrêtNonRemboursé*PrêtOK,PaiementMensuel,""), "")</f>
        <v/>
      </c>
      <c r="F301" s="10" t="str">
        <f>IFERROR(IF(PrêtNonRemboursé*PrêtOK,Capital,""), "")</f>
        <v/>
      </c>
      <c r="G301" s="10" t="str">
        <f>IFERROR(IF(PrêtNonRemboursé*PrêtOK,MontantIntérêt,""), "")</f>
        <v/>
      </c>
      <c r="H301" s="10" t="str">
        <f>IFERROR(IF(PrêtNonRemboursé*PrêtOK,SoldeFinal,""), "")</f>
        <v/>
      </c>
    </row>
    <row r="302" spans="2:8" ht="20.100000000000001" customHeight="1">
      <c r="B302" s="14" t="str">
        <f>IFERROR(IF(PrêtNonRemboursé*PrêtOK,NuméroPaiement,""), "")</f>
        <v/>
      </c>
      <c r="C302" s="9" t="str">
        <f>IFERROR(IF(PrêtNonRemboursé*PrêtOK,DatePaiement,""), "")</f>
        <v/>
      </c>
      <c r="D302" s="10" t="str">
        <f>IFERROR(IF(PrêtNonRemboursé*PrêtOK,ValeurPrêt,""), "")</f>
        <v/>
      </c>
      <c r="E302" s="10" t="str">
        <f>IFERROR(IF(PrêtNonRemboursé*PrêtOK,PaiementMensuel,""), "")</f>
        <v/>
      </c>
      <c r="F302" s="10" t="str">
        <f>IFERROR(IF(PrêtNonRemboursé*PrêtOK,Capital,""), "")</f>
        <v/>
      </c>
      <c r="G302" s="10" t="str">
        <f>IFERROR(IF(PrêtNonRemboursé*PrêtOK,MontantIntérêt,""), "")</f>
        <v/>
      </c>
      <c r="H302" s="10" t="str">
        <f>IFERROR(IF(PrêtNonRemboursé*PrêtOK,SoldeFinal,""), "")</f>
        <v/>
      </c>
    </row>
    <row r="303" spans="2:8" ht="20.100000000000001" customHeight="1">
      <c r="B303" s="14" t="str">
        <f>IFERROR(IF(PrêtNonRemboursé*PrêtOK,NuméroPaiement,""), "")</f>
        <v/>
      </c>
      <c r="C303" s="9" t="str">
        <f>IFERROR(IF(PrêtNonRemboursé*PrêtOK,DatePaiement,""), "")</f>
        <v/>
      </c>
      <c r="D303" s="10" t="str">
        <f>IFERROR(IF(PrêtNonRemboursé*PrêtOK,ValeurPrêt,""), "")</f>
        <v/>
      </c>
      <c r="E303" s="10" t="str">
        <f>IFERROR(IF(PrêtNonRemboursé*PrêtOK,PaiementMensuel,""), "")</f>
        <v/>
      </c>
      <c r="F303" s="10" t="str">
        <f>IFERROR(IF(PrêtNonRemboursé*PrêtOK,Capital,""), "")</f>
        <v/>
      </c>
      <c r="G303" s="10" t="str">
        <f>IFERROR(IF(PrêtNonRemboursé*PrêtOK,MontantIntérêt,""), "")</f>
        <v/>
      </c>
      <c r="H303" s="10" t="str">
        <f>IFERROR(IF(PrêtNonRemboursé*PrêtOK,SoldeFinal,""), "")</f>
        <v/>
      </c>
    </row>
    <row r="304" spans="2:8" ht="20.100000000000001" customHeight="1">
      <c r="B304" s="14" t="str">
        <f>IFERROR(IF(PrêtNonRemboursé*PrêtOK,NuméroPaiement,""), "")</f>
        <v/>
      </c>
      <c r="C304" s="9" t="str">
        <f>IFERROR(IF(PrêtNonRemboursé*PrêtOK,DatePaiement,""), "")</f>
        <v/>
      </c>
      <c r="D304" s="10" t="str">
        <f>IFERROR(IF(PrêtNonRemboursé*PrêtOK,ValeurPrêt,""), "")</f>
        <v/>
      </c>
      <c r="E304" s="10" t="str">
        <f>IFERROR(IF(PrêtNonRemboursé*PrêtOK,PaiementMensuel,""), "")</f>
        <v/>
      </c>
      <c r="F304" s="10" t="str">
        <f>IFERROR(IF(PrêtNonRemboursé*PrêtOK,Capital,""), "")</f>
        <v/>
      </c>
      <c r="G304" s="10" t="str">
        <f>IFERROR(IF(PrêtNonRemboursé*PrêtOK,MontantIntérêt,""), "")</f>
        <v/>
      </c>
      <c r="H304" s="10" t="str">
        <f>IFERROR(IF(PrêtNonRemboursé*PrêtOK,SoldeFinal,""), "")</f>
        <v/>
      </c>
    </row>
    <row r="305" spans="2:8" ht="20.100000000000001" customHeight="1">
      <c r="B305" s="14" t="str">
        <f>IFERROR(IF(PrêtNonRemboursé*PrêtOK,NuméroPaiement,""), "")</f>
        <v/>
      </c>
      <c r="C305" s="9" t="str">
        <f>IFERROR(IF(PrêtNonRemboursé*PrêtOK,DatePaiement,""), "")</f>
        <v/>
      </c>
      <c r="D305" s="10" t="str">
        <f>IFERROR(IF(PrêtNonRemboursé*PrêtOK,ValeurPrêt,""), "")</f>
        <v/>
      </c>
      <c r="E305" s="10" t="str">
        <f>IFERROR(IF(PrêtNonRemboursé*PrêtOK,PaiementMensuel,""), "")</f>
        <v/>
      </c>
      <c r="F305" s="10" t="str">
        <f>IFERROR(IF(PrêtNonRemboursé*PrêtOK,Capital,""), "")</f>
        <v/>
      </c>
      <c r="G305" s="10" t="str">
        <f>IFERROR(IF(PrêtNonRemboursé*PrêtOK,MontantIntérêt,""), "")</f>
        <v/>
      </c>
      <c r="H305" s="10" t="str">
        <f>IFERROR(IF(PrêtNonRemboursé*PrêtOK,SoldeFinal,""), "")</f>
        <v/>
      </c>
    </row>
    <row r="306" spans="2:8" ht="20.100000000000001" customHeight="1">
      <c r="B306" s="14" t="str">
        <f>IFERROR(IF(PrêtNonRemboursé*PrêtOK,NuméroPaiement,""), "")</f>
        <v/>
      </c>
      <c r="C306" s="9" t="str">
        <f>IFERROR(IF(PrêtNonRemboursé*PrêtOK,DatePaiement,""), "")</f>
        <v/>
      </c>
      <c r="D306" s="10" t="str">
        <f>IFERROR(IF(PrêtNonRemboursé*PrêtOK,ValeurPrêt,""), "")</f>
        <v/>
      </c>
      <c r="E306" s="10" t="str">
        <f>IFERROR(IF(PrêtNonRemboursé*PrêtOK,PaiementMensuel,""), "")</f>
        <v/>
      </c>
      <c r="F306" s="10" t="str">
        <f>IFERROR(IF(PrêtNonRemboursé*PrêtOK,Capital,""), "")</f>
        <v/>
      </c>
      <c r="G306" s="10" t="str">
        <f>IFERROR(IF(PrêtNonRemboursé*PrêtOK,MontantIntérêt,""), "")</f>
        <v/>
      </c>
      <c r="H306" s="10" t="str">
        <f>IFERROR(IF(PrêtNonRemboursé*PrêtOK,SoldeFinal,""), "")</f>
        <v/>
      </c>
    </row>
    <row r="307" spans="2:8" ht="20.100000000000001" customHeight="1">
      <c r="B307" s="14" t="str">
        <f>IFERROR(IF(PrêtNonRemboursé*PrêtOK,NuméroPaiement,""), "")</f>
        <v/>
      </c>
      <c r="C307" s="9" t="str">
        <f>IFERROR(IF(PrêtNonRemboursé*PrêtOK,DatePaiement,""), "")</f>
        <v/>
      </c>
      <c r="D307" s="10" t="str">
        <f>IFERROR(IF(PrêtNonRemboursé*PrêtOK,ValeurPrêt,""), "")</f>
        <v/>
      </c>
      <c r="E307" s="10" t="str">
        <f>IFERROR(IF(PrêtNonRemboursé*PrêtOK,PaiementMensuel,""), "")</f>
        <v/>
      </c>
      <c r="F307" s="10" t="str">
        <f>IFERROR(IF(PrêtNonRemboursé*PrêtOK,Capital,""), "")</f>
        <v/>
      </c>
      <c r="G307" s="10" t="str">
        <f>IFERROR(IF(PrêtNonRemboursé*PrêtOK,MontantIntérêt,""), "")</f>
        <v/>
      </c>
      <c r="H307" s="10" t="str">
        <f>IFERROR(IF(PrêtNonRemboursé*PrêtOK,SoldeFinal,""), "")</f>
        <v/>
      </c>
    </row>
    <row r="308" spans="2:8" ht="20.100000000000001" customHeight="1">
      <c r="B308" s="14" t="str">
        <f>IFERROR(IF(PrêtNonRemboursé*PrêtOK,NuméroPaiement,""), "")</f>
        <v/>
      </c>
      <c r="C308" s="9" t="str">
        <f>IFERROR(IF(PrêtNonRemboursé*PrêtOK,DatePaiement,""), "")</f>
        <v/>
      </c>
      <c r="D308" s="10" t="str">
        <f>IFERROR(IF(PrêtNonRemboursé*PrêtOK,ValeurPrêt,""), "")</f>
        <v/>
      </c>
      <c r="E308" s="10" t="str">
        <f>IFERROR(IF(PrêtNonRemboursé*PrêtOK,PaiementMensuel,""), "")</f>
        <v/>
      </c>
      <c r="F308" s="10" t="str">
        <f>IFERROR(IF(PrêtNonRemboursé*PrêtOK,Capital,""), "")</f>
        <v/>
      </c>
      <c r="G308" s="10" t="str">
        <f>IFERROR(IF(PrêtNonRemboursé*PrêtOK,MontantIntérêt,""), "")</f>
        <v/>
      </c>
      <c r="H308" s="10" t="str">
        <f>IFERROR(IF(PrêtNonRemboursé*PrêtOK,SoldeFinal,""), "")</f>
        <v/>
      </c>
    </row>
    <row r="309" spans="2:8" ht="20.100000000000001" customHeight="1">
      <c r="B309" s="14" t="str">
        <f>IFERROR(IF(PrêtNonRemboursé*PrêtOK,NuméroPaiement,""), "")</f>
        <v/>
      </c>
      <c r="C309" s="9" t="str">
        <f>IFERROR(IF(PrêtNonRemboursé*PrêtOK,DatePaiement,""), "")</f>
        <v/>
      </c>
      <c r="D309" s="10" t="str">
        <f>IFERROR(IF(PrêtNonRemboursé*PrêtOK,ValeurPrêt,""), "")</f>
        <v/>
      </c>
      <c r="E309" s="10" t="str">
        <f>IFERROR(IF(PrêtNonRemboursé*PrêtOK,PaiementMensuel,""), "")</f>
        <v/>
      </c>
      <c r="F309" s="10" t="str">
        <f>IFERROR(IF(PrêtNonRemboursé*PrêtOK,Capital,""), "")</f>
        <v/>
      </c>
      <c r="G309" s="10" t="str">
        <f>IFERROR(IF(PrêtNonRemboursé*PrêtOK,MontantIntérêt,""), "")</f>
        <v/>
      </c>
      <c r="H309" s="10" t="str">
        <f>IFERROR(IF(PrêtNonRemboursé*PrêtOK,SoldeFinal,""), "")</f>
        <v/>
      </c>
    </row>
    <row r="310" spans="2:8" ht="20.100000000000001" customHeight="1">
      <c r="B310" s="14" t="str">
        <f>IFERROR(IF(PrêtNonRemboursé*PrêtOK,NuméroPaiement,""), "")</f>
        <v/>
      </c>
      <c r="C310" s="9" t="str">
        <f>IFERROR(IF(PrêtNonRemboursé*PrêtOK,DatePaiement,""), "")</f>
        <v/>
      </c>
      <c r="D310" s="10" t="str">
        <f>IFERROR(IF(PrêtNonRemboursé*PrêtOK,ValeurPrêt,""), "")</f>
        <v/>
      </c>
      <c r="E310" s="10" t="str">
        <f>IFERROR(IF(PrêtNonRemboursé*PrêtOK,PaiementMensuel,""), "")</f>
        <v/>
      </c>
      <c r="F310" s="10" t="str">
        <f>IFERROR(IF(PrêtNonRemboursé*PrêtOK,Capital,""), "")</f>
        <v/>
      </c>
      <c r="G310" s="10" t="str">
        <f>IFERROR(IF(PrêtNonRemboursé*PrêtOK,MontantIntérêt,""), "")</f>
        <v/>
      </c>
      <c r="H310" s="10" t="str">
        <f>IFERROR(IF(PrêtNonRemboursé*PrêtOK,SoldeFinal,""), "")</f>
        <v/>
      </c>
    </row>
    <row r="311" spans="2:8" ht="20.100000000000001" customHeight="1">
      <c r="B311" s="14" t="str">
        <f>IFERROR(IF(PrêtNonRemboursé*PrêtOK,NuméroPaiement,""), "")</f>
        <v/>
      </c>
      <c r="C311" s="9" t="str">
        <f>IFERROR(IF(PrêtNonRemboursé*PrêtOK,DatePaiement,""), "")</f>
        <v/>
      </c>
      <c r="D311" s="10" t="str">
        <f>IFERROR(IF(PrêtNonRemboursé*PrêtOK,ValeurPrêt,""), "")</f>
        <v/>
      </c>
      <c r="E311" s="10" t="str">
        <f>IFERROR(IF(PrêtNonRemboursé*PrêtOK,PaiementMensuel,""), "")</f>
        <v/>
      </c>
      <c r="F311" s="10" t="str">
        <f>IFERROR(IF(PrêtNonRemboursé*PrêtOK,Capital,""), "")</f>
        <v/>
      </c>
      <c r="G311" s="10" t="str">
        <f>IFERROR(IF(PrêtNonRemboursé*PrêtOK,MontantIntérêt,""), "")</f>
        <v/>
      </c>
      <c r="H311" s="10" t="str">
        <f>IFERROR(IF(PrêtNonRemboursé*PrêtOK,SoldeFinal,""), "")</f>
        <v/>
      </c>
    </row>
    <row r="312" spans="2:8" ht="20.100000000000001" customHeight="1">
      <c r="B312" s="14" t="str">
        <f>IFERROR(IF(PrêtNonRemboursé*PrêtOK,NuméroPaiement,""), "")</f>
        <v/>
      </c>
      <c r="C312" s="9" t="str">
        <f>IFERROR(IF(PrêtNonRemboursé*PrêtOK,DatePaiement,""), "")</f>
        <v/>
      </c>
      <c r="D312" s="10" t="str">
        <f>IFERROR(IF(PrêtNonRemboursé*PrêtOK,ValeurPrêt,""), "")</f>
        <v/>
      </c>
      <c r="E312" s="10" t="str">
        <f>IFERROR(IF(PrêtNonRemboursé*PrêtOK,PaiementMensuel,""), "")</f>
        <v/>
      </c>
      <c r="F312" s="10" t="str">
        <f>IFERROR(IF(PrêtNonRemboursé*PrêtOK,Capital,""), "")</f>
        <v/>
      </c>
      <c r="G312" s="10" t="str">
        <f>IFERROR(IF(PrêtNonRemboursé*PrêtOK,MontantIntérêt,""), "")</f>
        <v/>
      </c>
      <c r="H312" s="10" t="str">
        <f>IFERROR(IF(PrêtNonRemboursé*PrêtOK,SoldeFinal,""), "")</f>
        <v/>
      </c>
    </row>
    <row r="313" spans="2:8" ht="20.100000000000001" customHeight="1">
      <c r="B313" s="14" t="str">
        <f>IFERROR(IF(PrêtNonRemboursé*PrêtOK,NuméroPaiement,""), "")</f>
        <v/>
      </c>
      <c r="C313" s="9" t="str">
        <f>IFERROR(IF(PrêtNonRemboursé*PrêtOK,DatePaiement,""), "")</f>
        <v/>
      </c>
      <c r="D313" s="10" t="str">
        <f>IFERROR(IF(PrêtNonRemboursé*PrêtOK,ValeurPrêt,""), "")</f>
        <v/>
      </c>
      <c r="E313" s="10" t="str">
        <f>IFERROR(IF(PrêtNonRemboursé*PrêtOK,PaiementMensuel,""), "")</f>
        <v/>
      </c>
      <c r="F313" s="10" t="str">
        <f>IFERROR(IF(PrêtNonRemboursé*PrêtOK,Capital,""), "")</f>
        <v/>
      </c>
      <c r="G313" s="10" t="str">
        <f>IFERROR(IF(PrêtNonRemboursé*PrêtOK,MontantIntérêt,""), "")</f>
        <v/>
      </c>
      <c r="H313" s="10" t="str">
        <f>IFERROR(IF(PrêtNonRemboursé*PrêtOK,SoldeFinal,""), "")</f>
        <v/>
      </c>
    </row>
    <row r="314" spans="2:8" ht="20.100000000000001" customHeight="1">
      <c r="B314" s="14" t="str">
        <f>IFERROR(IF(PrêtNonRemboursé*PrêtOK,NuméroPaiement,""), "")</f>
        <v/>
      </c>
      <c r="C314" s="9" t="str">
        <f>IFERROR(IF(PrêtNonRemboursé*PrêtOK,DatePaiement,""), "")</f>
        <v/>
      </c>
      <c r="D314" s="10" t="str">
        <f>IFERROR(IF(PrêtNonRemboursé*PrêtOK,ValeurPrêt,""), "")</f>
        <v/>
      </c>
      <c r="E314" s="10" t="str">
        <f>IFERROR(IF(PrêtNonRemboursé*PrêtOK,PaiementMensuel,""), "")</f>
        <v/>
      </c>
      <c r="F314" s="10" t="str">
        <f>IFERROR(IF(PrêtNonRemboursé*PrêtOK,Capital,""), "")</f>
        <v/>
      </c>
      <c r="G314" s="10" t="str">
        <f>IFERROR(IF(PrêtNonRemboursé*PrêtOK,MontantIntérêt,""), "")</f>
        <v/>
      </c>
      <c r="H314" s="10" t="str">
        <f>IFERROR(IF(PrêtNonRemboursé*PrêtOK,SoldeFinal,""), "")</f>
        <v/>
      </c>
    </row>
    <row r="315" spans="2:8" ht="20.100000000000001" customHeight="1">
      <c r="B315" s="14" t="str">
        <f>IFERROR(IF(PrêtNonRemboursé*PrêtOK,NuméroPaiement,""), "")</f>
        <v/>
      </c>
      <c r="C315" s="9" t="str">
        <f>IFERROR(IF(PrêtNonRemboursé*PrêtOK,DatePaiement,""), "")</f>
        <v/>
      </c>
      <c r="D315" s="10" t="str">
        <f>IFERROR(IF(PrêtNonRemboursé*PrêtOK,ValeurPrêt,""), "")</f>
        <v/>
      </c>
      <c r="E315" s="10" t="str">
        <f>IFERROR(IF(PrêtNonRemboursé*PrêtOK,PaiementMensuel,""), "")</f>
        <v/>
      </c>
      <c r="F315" s="10" t="str">
        <f>IFERROR(IF(PrêtNonRemboursé*PrêtOK,Capital,""), "")</f>
        <v/>
      </c>
      <c r="G315" s="10" t="str">
        <f>IFERROR(IF(PrêtNonRemboursé*PrêtOK,MontantIntérêt,""), "")</f>
        <v/>
      </c>
      <c r="H315" s="10" t="str">
        <f>IFERROR(IF(PrêtNonRemboursé*PrêtOK,SoldeFinal,""), "")</f>
        <v/>
      </c>
    </row>
    <row r="316" spans="2:8" ht="20.100000000000001" customHeight="1">
      <c r="B316" s="14" t="str">
        <f>IFERROR(IF(PrêtNonRemboursé*PrêtOK,NuméroPaiement,""), "")</f>
        <v/>
      </c>
      <c r="C316" s="9" t="str">
        <f>IFERROR(IF(PrêtNonRemboursé*PrêtOK,DatePaiement,""), "")</f>
        <v/>
      </c>
      <c r="D316" s="10" t="str">
        <f>IFERROR(IF(PrêtNonRemboursé*PrêtOK,ValeurPrêt,""), "")</f>
        <v/>
      </c>
      <c r="E316" s="10" t="str">
        <f>IFERROR(IF(PrêtNonRemboursé*PrêtOK,PaiementMensuel,""), "")</f>
        <v/>
      </c>
      <c r="F316" s="10" t="str">
        <f>IFERROR(IF(PrêtNonRemboursé*PrêtOK,Capital,""), "")</f>
        <v/>
      </c>
      <c r="G316" s="10" t="str">
        <f>IFERROR(IF(PrêtNonRemboursé*PrêtOK,MontantIntérêt,""), "")</f>
        <v/>
      </c>
      <c r="H316" s="10" t="str">
        <f>IFERROR(IF(PrêtNonRemboursé*PrêtOK,SoldeFinal,""), "")</f>
        <v/>
      </c>
    </row>
    <row r="317" spans="2:8" ht="20.100000000000001" customHeight="1">
      <c r="B317" s="14" t="str">
        <f>IFERROR(IF(PrêtNonRemboursé*PrêtOK,NuméroPaiement,""), "")</f>
        <v/>
      </c>
      <c r="C317" s="9" t="str">
        <f>IFERROR(IF(PrêtNonRemboursé*PrêtOK,DatePaiement,""), "")</f>
        <v/>
      </c>
      <c r="D317" s="10" t="str">
        <f>IFERROR(IF(PrêtNonRemboursé*PrêtOK,ValeurPrêt,""), "")</f>
        <v/>
      </c>
      <c r="E317" s="10" t="str">
        <f>IFERROR(IF(PrêtNonRemboursé*PrêtOK,PaiementMensuel,""), "")</f>
        <v/>
      </c>
      <c r="F317" s="10" t="str">
        <f>IFERROR(IF(PrêtNonRemboursé*PrêtOK,Capital,""), "")</f>
        <v/>
      </c>
      <c r="G317" s="10" t="str">
        <f>IFERROR(IF(PrêtNonRemboursé*PrêtOK,MontantIntérêt,""), "")</f>
        <v/>
      </c>
      <c r="H317" s="10" t="str">
        <f>IFERROR(IF(PrêtNonRemboursé*PrêtOK,SoldeFinal,""), "")</f>
        <v/>
      </c>
    </row>
    <row r="318" spans="2:8" ht="20.100000000000001" customHeight="1">
      <c r="B318" s="14" t="str">
        <f>IFERROR(IF(PrêtNonRemboursé*PrêtOK,NuméroPaiement,""), "")</f>
        <v/>
      </c>
      <c r="C318" s="9" t="str">
        <f>IFERROR(IF(PrêtNonRemboursé*PrêtOK,DatePaiement,""), "")</f>
        <v/>
      </c>
      <c r="D318" s="10" t="str">
        <f>IFERROR(IF(PrêtNonRemboursé*PrêtOK,ValeurPrêt,""), "")</f>
        <v/>
      </c>
      <c r="E318" s="10" t="str">
        <f>IFERROR(IF(PrêtNonRemboursé*PrêtOK,PaiementMensuel,""), "")</f>
        <v/>
      </c>
      <c r="F318" s="10" t="str">
        <f>IFERROR(IF(PrêtNonRemboursé*PrêtOK,Capital,""), "")</f>
        <v/>
      </c>
      <c r="G318" s="10" t="str">
        <f>IFERROR(IF(PrêtNonRemboursé*PrêtOK,MontantIntérêt,""), "")</f>
        <v/>
      </c>
      <c r="H318" s="10" t="str">
        <f>IFERROR(IF(PrêtNonRemboursé*PrêtOK,SoldeFinal,""), "")</f>
        <v/>
      </c>
    </row>
    <row r="319" spans="2:8" ht="20.100000000000001" customHeight="1">
      <c r="B319" s="14" t="str">
        <f>IFERROR(IF(PrêtNonRemboursé*PrêtOK,NuméroPaiement,""), "")</f>
        <v/>
      </c>
      <c r="C319" s="9" t="str">
        <f>IFERROR(IF(PrêtNonRemboursé*PrêtOK,DatePaiement,""), "")</f>
        <v/>
      </c>
      <c r="D319" s="10" t="str">
        <f>IFERROR(IF(PrêtNonRemboursé*PrêtOK,ValeurPrêt,""), "")</f>
        <v/>
      </c>
      <c r="E319" s="10" t="str">
        <f>IFERROR(IF(PrêtNonRemboursé*PrêtOK,PaiementMensuel,""), "")</f>
        <v/>
      </c>
      <c r="F319" s="10" t="str">
        <f>IFERROR(IF(PrêtNonRemboursé*PrêtOK,Capital,""), "")</f>
        <v/>
      </c>
      <c r="G319" s="10" t="str">
        <f>IFERROR(IF(PrêtNonRemboursé*PrêtOK,MontantIntérêt,""), "")</f>
        <v/>
      </c>
      <c r="H319" s="10" t="str">
        <f>IFERROR(IF(PrêtNonRemboursé*PrêtOK,SoldeFinal,""), "")</f>
        <v/>
      </c>
    </row>
    <row r="320" spans="2:8" ht="20.100000000000001" customHeight="1">
      <c r="B320" s="14" t="str">
        <f>IFERROR(IF(PrêtNonRemboursé*PrêtOK,NuméroPaiement,""), "")</f>
        <v/>
      </c>
      <c r="C320" s="9" t="str">
        <f>IFERROR(IF(PrêtNonRemboursé*PrêtOK,DatePaiement,""), "")</f>
        <v/>
      </c>
      <c r="D320" s="10" t="str">
        <f>IFERROR(IF(PrêtNonRemboursé*PrêtOK,ValeurPrêt,""), "")</f>
        <v/>
      </c>
      <c r="E320" s="10" t="str">
        <f>IFERROR(IF(PrêtNonRemboursé*PrêtOK,PaiementMensuel,""), "")</f>
        <v/>
      </c>
      <c r="F320" s="10" t="str">
        <f>IFERROR(IF(PrêtNonRemboursé*PrêtOK,Capital,""), "")</f>
        <v/>
      </c>
      <c r="G320" s="10" t="str">
        <f>IFERROR(IF(PrêtNonRemboursé*PrêtOK,MontantIntérêt,""), "")</f>
        <v/>
      </c>
      <c r="H320" s="10" t="str">
        <f>IFERROR(IF(PrêtNonRemboursé*PrêtOK,SoldeFinal,""), "")</f>
        <v/>
      </c>
    </row>
    <row r="321" spans="2:8" ht="20.100000000000001" customHeight="1">
      <c r="B321" s="14" t="str">
        <f>IFERROR(IF(PrêtNonRemboursé*PrêtOK,NuméroPaiement,""), "")</f>
        <v/>
      </c>
      <c r="C321" s="9" t="str">
        <f>IFERROR(IF(PrêtNonRemboursé*PrêtOK,DatePaiement,""), "")</f>
        <v/>
      </c>
      <c r="D321" s="10" t="str">
        <f>IFERROR(IF(PrêtNonRemboursé*PrêtOK,ValeurPrêt,""), "")</f>
        <v/>
      </c>
      <c r="E321" s="10" t="str">
        <f>IFERROR(IF(PrêtNonRemboursé*PrêtOK,PaiementMensuel,""), "")</f>
        <v/>
      </c>
      <c r="F321" s="10" t="str">
        <f>IFERROR(IF(PrêtNonRemboursé*PrêtOK,Capital,""), "")</f>
        <v/>
      </c>
      <c r="G321" s="10" t="str">
        <f>IFERROR(IF(PrêtNonRemboursé*PrêtOK,MontantIntérêt,""), "")</f>
        <v/>
      </c>
      <c r="H321" s="10" t="str">
        <f>IFERROR(IF(PrêtNonRemboursé*PrêtOK,SoldeFinal,""), "")</f>
        <v/>
      </c>
    </row>
    <row r="322" spans="2:8" ht="20.100000000000001" customHeight="1">
      <c r="B322" s="14" t="str">
        <f>IFERROR(IF(PrêtNonRemboursé*PrêtOK,NuméroPaiement,""), "")</f>
        <v/>
      </c>
      <c r="C322" s="9" t="str">
        <f>IFERROR(IF(PrêtNonRemboursé*PrêtOK,DatePaiement,""), "")</f>
        <v/>
      </c>
      <c r="D322" s="10" t="str">
        <f>IFERROR(IF(PrêtNonRemboursé*PrêtOK,ValeurPrêt,""), "")</f>
        <v/>
      </c>
      <c r="E322" s="10" t="str">
        <f>IFERROR(IF(PrêtNonRemboursé*PrêtOK,PaiementMensuel,""), "")</f>
        <v/>
      </c>
      <c r="F322" s="10" t="str">
        <f>IFERROR(IF(PrêtNonRemboursé*PrêtOK,Capital,""), "")</f>
        <v/>
      </c>
      <c r="G322" s="10" t="str">
        <f>IFERROR(IF(PrêtNonRemboursé*PrêtOK,MontantIntérêt,""), "")</f>
        <v/>
      </c>
      <c r="H322" s="10" t="str">
        <f>IFERROR(IF(PrêtNonRemboursé*PrêtOK,SoldeFinal,""), "")</f>
        <v/>
      </c>
    </row>
    <row r="323" spans="2:8" ht="20.100000000000001" customHeight="1">
      <c r="B323" s="14" t="str">
        <f>IFERROR(IF(PrêtNonRemboursé*PrêtOK,NuméroPaiement,""), "")</f>
        <v/>
      </c>
      <c r="C323" s="9" t="str">
        <f>IFERROR(IF(PrêtNonRemboursé*PrêtOK,DatePaiement,""), "")</f>
        <v/>
      </c>
      <c r="D323" s="10" t="str">
        <f>IFERROR(IF(PrêtNonRemboursé*PrêtOK,ValeurPrêt,""), "")</f>
        <v/>
      </c>
      <c r="E323" s="10" t="str">
        <f>IFERROR(IF(PrêtNonRemboursé*PrêtOK,PaiementMensuel,""), "")</f>
        <v/>
      </c>
      <c r="F323" s="10" t="str">
        <f>IFERROR(IF(PrêtNonRemboursé*PrêtOK,Capital,""), "")</f>
        <v/>
      </c>
      <c r="G323" s="10" t="str">
        <f>IFERROR(IF(PrêtNonRemboursé*PrêtOK,MontantIntérêt,""), "")</f>
        <v/>
      </c>
      <c r="H323" s="10" t="str">
        <f>IFERROR(IF(PrêtNonRemboursé*PrêtOK,SoldeFinal,""), "")</f>
        <v/>
      </c>
    </row>
    <row r="324" spans="2:8" ht="20.100000000000001" customHeight="1">
      <c r="B324" s="14" t="str">
        <f>IFERROR(IF(PrêtNonRemboursé*PrêtOK,NuméroPaiement,""), "")</f>
        <v/>
      </c>
      <c r="C324" s="9" t="str">
        <f>IFERROR(IF(PrêtNonRemboursé*PrêtOK,DatePaiement,""), "")</f>
        <v/>
      </c>
      <c r="D324" s="10" t="str">
        <f>IFERROR(IF(PrêtNonRemboursé*PrêtOK,ValeurPrêt,""), "")</f>
        <v/>
      </c>
      <c r="E324" s="10" t="str">
        <f>IFERROR(IF(PrêtNonRemboursé*PrêtOK,PaiementMensuel,""), "")</f>
        <v/>
      </c>
      <c r="F324" s="10" t="str">
        <f>IFERROR(IF(PrêtNonRemboursé*PrêtOK,Capital,""), "")</f>
        <v/>
      </c>
      <c r="G324" s="10" t="str">
        <f>IFERROR(IF(PrêtNonRemboursé*PrêtOK,MontantIntérêt,""), "")</f>
        <v/>
      </c>
      <c r="H324" s="10" t="str">
        <f>IFERROR(IF(PrêtNonRemboursé*PrêtOK,SoldeFinal,""), "")</f>
        <v/>
      </c>
    </row>
    <row r="325" spans="2:8" ht="20.100000000000001" customHeight="1">
      <c r="B325" s="14" t="str">
        <f>IFERROR(IF(PrêtNonRemboursé*PrêtOK,NuméroPaiement,""), "")</f>
        <v/>
      </c>
      <c r="C325" s="9" t="str">
        <f>IFERROR(IF(PrêtNonRemboursé*PrêtOK,DatePaiement,""), "")</f>
        <v/>
      </c>
      <c r="D325" s="10" t="str">
        <f>IFERROR(IF(PrêtNonRemboursé*PrêtOK,ValeurPrêt,""), "")</f>
        <v/>
      </c>
      <c r="E325" s="10" t="str">
        <f>IFERROR(IF(PrêtNonRemboursé*PrêtOK,PaiementMensuel,""), "")</f>
        <v/>
      </c>
      <c r="F325" s="10" t="str">
        <f>IFERROR(IF(PrêtNonRemboursé*PrêtOK,Capital,""), "")</f>
        <v/>
      </c>
      <c r="G325" s="10" t="str">
        <f>IFERROR(IF(PrêtNonRemboursé*PrêtOK,MontantIntérêt,""), "")</f>
        <v/>
      </c>
      <c r="H325" s="10" t="str">
        <f>IFERROR(IF(PrêtNonRemboursé*PrêtOK,SoldeFinal,""), "")</f>
        <v/>
      </c>
    </row>
    <row r="326" spans="2:8" ht="20.100000000000001" customHeight="1">
      <c r="B326" s="14" t="str">
        <f>IFERROR(IF(PrêtNonRemboursé*PrêtOK,NuméroPaiement,""), "")</f>
        <v/>
      </c>
      <c r="C326" s="9" t="str">
        <f>IFERROR(IF(PrêtNonRemboursé*PrêtOK,DatePaiement,""), "")</f>
        <v/>
      </c>
      <c r="D326" s="10" t="str">
        <f>IFERROR(IF(PrêtNonRemboursé*PrêtOK,ValeurPrêt,""), "")</f>
        <v/>
      </c>
      <c r="E326" s="10" t="str">
        <f>IFERROR(IF(PrêtNonRemboursé*PrêtOK,PaiementMensuel,""), "")</f>
        <v/>
      </c>
      <c r="F326" s="10" t="str">
        <f>IFERROR(IF(PrêtNonRemboursé*PrêtOK,Capital,""), "")</f>
        <v/>
      </c>
      <c r="G326" s="10" t="str">
        <f>IFERROR(IF(PrêtNonRemboursé*PrêtOK,MontantIntérêt,""), "")</f>
        <v/>
      </c>
      <c r="H326" s="10" t="str">
        <f>IFERROR(IF(PrêtNonRemboursé*PrêtOK,SoldeFinal,""), "")</f>
        <v/>
      </c>
    </row>
    <row r="327" spans="2:8" ht="20.100000000000001" customHeight="1">
      <c r="B327" s="14" t="str">
        <f>IFERROR(IF(PrêtNonRemboursé*PrêtOK,NuméroPaiement,""), "")</f>
        <v/>
      </c>
      <c r="C327" s="9" t="str">
        <f>IFERROR(IF(PrêtNonRemboursé*PrêtOK,DatePaiement,""), "")</f>
        <v/>
      </c>
      <c r="D327" s="10" t="str">
        <f>IFERROR(IF(PrêtNonRemboursé*PrêtOK,ValeurPrêt,""), "")</f>
        <v/>
      </c>
      <c r="E327" s="10" t="str">
        <f>IFERROR(IF(PrêtNonRemboursé*PrêtOK,PaiementMensuel,""), "")</f>
        <v/>
      </c>
      <c r="F327" s="10" t="str">
        <f>IFERROR(IF(PrêtNonRemboursé*PrêtOK,Capital,""), "")</f>
        <v/>
      </c>
      <c r="G327" s="10" t="str">
        <f>IFERROR(IF(PrêtNonRemboursé*PrêtOK,MontantIntérêt,""), "")</f>
        <v/>
      </c>
      <c r="H327" s="10" t="str">
        <f>IFERROR(IF(PrêtNonRemboursé*PrêtOK,SoldeFinal,""), "")</f>
        <v/>
      </c>
    </row>
    <row r="328" spans="2:8" ht="20.100000000000001" customHeight="1">
      <c r="B328" s="14" t="str">
        <f>IFERROR(IF(PrêtNonRemboursé*PrêtOK,NuméroPaiement,""), "")</f>
        <v/>
      </c>
      <c r="C328" s="9" t="str">
        <f>IFERROR(IF(PrêtNonRemboursé*PrêtOK,DatePaiement,""), "")</f>
        <v/>
      </c>
      <c r="D328" s="10" t="str">
        <f>IFERROR(IF(PrêtNonRemboursé*PrêtOK,ValeurPrêt,""), "")</f>
        <v/>
      </c>
      <c r="E328" s="10" t="str">
        <f>IFERROR(IF(PrêtNonRemboursé*PrêtOK,PaiementMensuel,""), "")</f>
        <v/>
      </c>
      <c r="F328" s="10" t="str">
        <f>IFERROR(IF(PrêtNonRemboursé*PrêtOK,Capital,""), "")</f>
        <v/>
      </c>
      <c r="G328" s="10" t="str">
        <f>IFERROR(IF(PrêtNonRemboursé*PrêtOK,MontantIntérêt,""), "")</f>
        <v/>
      </c>
      <c r="H328" s="10" t="str">
        <f>IFERROR(IF(PrêtNonRemboursé*PrêtOK,SoldeFinal,""), "")</f>
        <v/>
      </c>
    </row>
    <row r="329" spans="2:8" ht="20.100000000000001" customHeight="1">
      <c r="B329" s="14" t="str">
        <f>IFERROR(IF(PrêtNonRemboursé*PrêtOK,NuméroPaiement,""), "")</f>
        <v/>
      </c>
      <c r="C329" s="9" t="str">
        <f>IFERROR(IF(PrêtNonRemboursé*PrêtOK,DatePaiement,""), "")</f>
        <v/>
      </c>
      <c r="D329" s="10" t="str">
        <f>IFERROR(IF(PrêtNonRemboursé*PrêtOK,ValeurPrêt,""), "")</f>
        <v/>
      </c>
      <c r="E329" s="10" t="str">
        <f>IFERROR(IF(PrêtNonRemboursé*PrêtOK,PaiementMensuel,""), "")</f>
        <v/>
      </c>
      <c r="F329" s="10" t="str">
        <f>IFERROR(IF(PrêtNonRemboursé*PrêtOK,Capital,""), "")</f>
        <v/>
      </c>
      <c r="G329" s="10" t="str">
        <f>IFERROR(IF(PrêtNonRemboursé*PrêtOK,MontantIntérêt,""), "")</f>
        <v/>
      </c>
      <c r="H329" s="10" t="str">
        <f>IFERROR(IF(PrêtNonRemboursé*PrêtOK,SoldeFinal,""), "")</f>
        <v/>
      </c>
    </row>
    <row r="330" spans="2:8" ht="20.100000000000001" customHeight="1">
      <c r="B330" s="14" t="str">
        <f>IFERROR(IF(PrêtNonRemboursé*PrêtOK,NuméroPaiement,""), "")</f>
        <v/>
      </c>
      <c r="C330" s="9" t="str">
        <f>IFERROR(IF(PrêtNonRemboursé*PrêtOK,DatePaiement,""), "")</f>
        <v/>
      </c>
      <c r="D330" s="10" t="str">
        <f>IFERROR(IF(PrêtNonRemboursé*PrêtOK,ValeurPrêt,""), "")</f>
        <v/>
      </c>
      <c r="E330" s="10" t="str">
        <f>IFERROR(IF(PrêtNonRemboursé*PrêtOK,PaiementMensuel,""), "")</f>
        <v/>
      </c>
      <c r="F330" s="10" t="str">
        <f>IFERROR(IF(PrêtNonRemboursé*PrêtOK,Capital,""), "")</f>
        <v/>
      </c>
      <c r="G330" s="10" t="str">
        <f>IFERROR(IF(PrêtNonRemboursé*PrêtOK,MontantIntérêt,""), "")</f>
        <v/>
      </c>
      <c r="H330" s="10" t="str">
        <f>IFERROR(IF(PrêtNonRemboursé*PrêtOK,SoldeFinal,""), "")</f>
        <v/>
      </c>
    </row>
    <row r="331" spans="2:8" ht="20.100000000000001" customHeight="1">
      <c r="B331" s="14" t="str">
        <f>IFERROR(IF(PrêtNonRemboursé*PrêtOK,NuméroPaiement,""), "")</f>
        <v/>
      </c>
      <c r="C331" s="9" t="str">
        <f>IFERROR(IF(PrêtNonRemboursé*PrêtOK,DatePaiement,""), "")</f>
        <v/>
      </c>
      <c r="D331" s="10" t="str">
        <f>IFERROR(IF(PrêtNonRemboursé*PrêtOK,ValeurPrêt,""), "")</f>
        <v/>
      </c>
      <c r="E331" s="10" t="str">
        <f>IFERROR(IF(PrêtNonRemboursé*PrêtOK,PaiementMensuel,""), "")</f>
        <v/>
      </c>
      <c r="F331" s="10" t="str">
        <f>IFERROR(IF(PrêtNonRemboursé*PrêtOK,Capital,""), "")</f>
        <v/>
      </c>
      <c r="G331" s="10" t="str">
        <f>IFERROR(IF(PrêtNonRemboursé*PrêtOK,MontantIntérêt,""), "")</f>
        <v/>
      </c>
      <c r="H331" s="10" t="str">
        <f>IFERROR(IF(PrêtNonRemboursé*PrêtOK,SoldeFinal,""), "")</f>
        <v/>
      </c>
    </row>
    <row r="332" spans="2:8" ht="20.100000000000001" customHeight="1">
      <c r="B332" s="14" t="str">
        <f>IFERROR(IF(PrêtNonRemboursé*PrêtOK,NuméroPaiement,""), "")</f>
        <v/>
      </c>
      <c r="C332" s="9" t="str">
        <f>IFERROR(IF(PrêtNonRemboursé*PrêtOK,DatePaiement,""), "")</f>
        <v/>
      </c>
      <c r="D332" s="10" t="str">
        <f>IFERROR(IF(PrêtNonRemboursé*PrêtOK,ValeurPrêt,""), "")</f>
        <v/>
      </c>
      <c r="E332" s="10" t="str">
        <f>IFERROR(IF(PrêtNonRemboursé*PrêtOK,PaiementMensuel,""), "")</f>
        <v/>
      </c>
      <c r="F332" s="10" t="str">
        <f>IFERROR(IF(PrêtNonRemboursé*PrêtOK,Capital,""), "")</f>
        <v/>
      </c>
      <c r="G332" s="10" t="str">
        <f>IFERROR(IF(PrêtNonRemboursé*PrêtOK,MontantIntérêt,""), "")</f>
        <v/>
      </c>
      <c r="H332" s="10" t="str">
        <f>IFERROR(IF(PrêtNonRemboursé*PrêtOK,SoldeFinal,""), "")</f>
        <v/>
      </c>
    </row>
    <row r="333" spans="2:8" ht="20.100000000000001" customHeight="1">
      <c r="B333" s="14" t="str">
        <f>IFERROR(IF(PrêtNonRemboursé*PrêtOK,NuméroPaiement,""), "")</f>
        <v/>
      </c>
      <c r="C333" s="9" t="str">
        <f>IFERROR(IF(PrêtNonRemboursé*PrêtOK,DatePaiement,""), "")</f>
        <v/>
      </c>
      <c r="D333" s="10" t="str">
        <f>IFERROR(IF(PrêtNonRemboursé*PrêtOK,ValeurPrêt,""), "")</f>
        <v/>
      </c>
      <c r="E333" s="10" t="str">
        <f>IFERROR(IF(PrêtNonRemboursé*PrêtOK,PaiementMensuel,""), "")</f>
        <v/>
      </c>
      <c r="F333" s="10" t="str">
        <f>IFERROR(IF(PrêtNonRemboursé*PrêtOK,Capital,""), "")</f>
        <v/>
      </c>
      <c r="G333" s="10" t="str">
        <f>IFERROR(IF(PrêtNonRemboursé*PrêtOK,MontantIntérêt,""), "")</f>
        <v/>
      </c>
      <c r="H333" s="10" t="str">
        <f>IFERROR(IF(PrêtNonRemboursé*PrêtOK,SoldeFinal,""), "")</f>
        <v/>
      </c>
    </row>
    <row r="334" spans="2:8" ht="20.100000000000001" customHeight="1">
      <c r="B334" s="14" t="str">
        <f>IFERROR(IF(PrêtNonRemboursé*PrêtOK,NuméroPaiement,""), "")</f>
        <v/>
      </c>
      <c r="C334" s="9" t="str">
        <f>IFERROR(IF(PrêtNonRemboursé*PrêtOK,DatePaiement,""), "")</f>
        <v/>
      </c>
      <c r="D334" s="10" t="str">
        <f>IFERROR(IF(PrêtNonRemboursé*PrêtOK,ValeurPrêt,""), "")</f>
        <v/>
      </c>
      <c r="E334" s="10" t="str">
        <f>IFERROR(IF(PrêtNonRemboursé*PrêtOK,PaiementMensuel,""), "")</f>
        <v/>
      </c>
      <c r="F334" s="10" t="str">
        <f>IFERROR(IF(PrêtNonRemboursé*PrêtOK,Capital,""), "")</f>
        <v/>
      </c>
      <c r="G334" s="10" t="str">
        <f>IFERROR(IF(PrêtNonRemboursé*PrêtOK,MontantIntérêt,""), "")</f>
        <v/>
      </c>
      <c r="H334" s="10" t="str">
        <f>IFERROR(IF(PrêtNonRemboursé*PrêtOK,SoldeFinal,""), "")</f>
        <v/>
      </c>
    </row>
    <row r="335" spans="2:8" ht="20.100000000000001" customHeight="1">
      <c r="B335" s="14" t="str">
        <f>IFERROR(IF(PrêtNonRemboursé*PrêtOK,NuméroPaiement,""), "")</f>
        <v/>
      </c>
      <c r="C335" s="9" t="str">
        <f>IFERROR(IF(PrêtNonRemboursé*PrêtOK,DatePaiement,""), "")</f>
        <v/>
      </c>
      <c r="D335" s="10" t="str">
        <f>IFERROR(IF(PrêtNonRemboursé*PrêtOK,ValeurPrêt,""), "")</f>
        <v/>
      </c>
      <c r="E335" s="10" t="str">
        <f>IFERROR(IF(PrêtNonRemboursé*PrêtOK,PaiementMensuel,""), "")</f>
        <v/>
      </c>
      <c r="F335" s="10" t="str">
        <f>IFERROR(IF(PrêtNonRemboursé*PrêtOK,Capital,""), "")</f>
        <v/>
      </c>
      <c r="G335" s="10" t="str">
        <f>IFERROR(IF(PrêtNonRemboursé*PrêtOK,MontantIntérêt,""), "")</f>
        <v/>
      </c>
      <c r="H335" s="10" t="str">
        <f>IFERROR(IF(PrêtNonRemboursé*PrêtOK,SoldeFinal,""), "")</f>
        <v/>
      </c>
    </row>
    <row r="336" spans="2:8" ht="20.100000000000001" customHeight="1">
      <c r="B336" s="14" t="str">
        <f>IFERROR(IF(PrêtNonRemboursé*PrêtOK,NuméroPaiement,""), "")</f>
        <v/>
      </c>
      <c r="C336" s="9" t="str">
        <f>IFERROR(IF(PrêtNonRemboursé*PrêtOK,DatePaiement,""), "")</f>
        <v/>
      </c>
      <c r="D336" s="10" t="str">
        <f>IFERROR(IF(PrêtNonRemboursé*PrêtOK,ValeurPrêt,""), "")</f>
        <v/>
      </c>
      <c r="E336" s="10" t="str">
        <f>IFERROR(IF(PrêtNonRemboursé*PrêtOK,PaiementMensuel,""), "")</f>
        <v/>
      </c>
      <c r="F336" s="10" t="str">
        <f>IFERROR(IF(PrêtNonRemboursé*PrêtOK,Capital,""), "")</f>
        <v/>
      </c>
      <c r="G336" s="10" t="str">
        <f>IFERROR(IF(PrêtNonRemboursé*PrêtOK,MontantIntérêt,""), "")</f>
        <v/>
      </c>
      <c r="H336" s="10" t="str">
        <f>IFERROR(IF(PrêtNonRemboursé*PrêtOK,SoldeFinal,""), "")</f>
        <v/>
      </c>
    </row>
    <row r="337" spans="2:8" ht="20.100000000000001" customHeight="1">
      <c r="B337" s="14" t="str">
        <f>IFERROR(IF(PrêtNonRemboursé*PrêtOK,NuméroPaiement,""), "")</f>
        <v/>
      </c>
      <c r="C337" s="9" t="str">
        <f>IFERROR(IF(PrêtNonRemboursé*PrêtOK,DatePaiement,""), "")</f>
        <v/>
      </c>
      <c r="D337" s="10" t="str">
        <f>IFERROR(IF(PrêtNonRemboursé*PrêtOK,ValeurPrêt,""), "")</f>
        <v/>
      </c>
      <c r="E337" s="10" t="str">
        <f>IFERROR(IF(PrêtNonRemboursé*PrêtOK,PaiementMensuel,""), "")</f>
        <v/>
      </c>
      <c r="F337" s="10" t="str">
        <f>IFERROR(IF(PrêtNonRemboursé*PrêtOK,Capital,""), "")</f>
        <v/>
      </c>
      <c r="G337" s="10" t="str">
        <f>IFERROR(IF(PrêtNonRemboursé*PrêtOK,MontantIntérêt,""), "")</f>
        <v/>
      </c>
      <c r="H337" s="10" t="str">
        <f>IFERROR(IF(PrêtNonRemboursé*PrêtOK,SoldeFinal,""), "")</f>
        <v/>
      </c>
    </row>
    <row r="338" spans="2:8" ht="20.100000000000001" customHeight="1">
      <c r="B338" s="14" t="str">
        <f>IFERROR(IF(PrêtNonRemboursé*PrêtOK,NuméroPaiement,""), "")</f>
        <v/>
      </c>
      <c r="C338" s="9" t="str">
        <f>IFERROR(IF(PrêtNonRemboursé*PrêtOK,DatePaiement,""), "")</f>
        <v/>
      </c>
      <c r="D338" s="10" t="str">
        <f>IFERROR(IF(PrêtNonRemboursé*PrêtOK,ValeurPrêt,""), "")</f>
        <v/>
      </c>
      <c r="E338" s="10" t="str">
        <f>IFERROR(IF(PrêtNonRemboursé*PrêtOK,PaiementMensuel,""), "")</f>
        <v/>
      </c>
      <c r="F338" s="10" t="str">
        <f>IFERROR(IF(PrêtNonRemboursé*PrêtOK,Capital,""), "")</f>
        <v/>
      </c>
      <c r="G338" s="10" t="str">
        <f>IFERROR(IF(PrêtNonRemboursé*PrêtOK,MontantIntérêt,""), "")</f>
        <v/>
      </c>
      <c r="H338" s="10" t="str">
        <f>IFERROR(IF(PrêtNonRemboursé*PrêtOK,SoldeFinal,""), "")</f>
        <v/>
      </c>
    </row>
    <row r="339" spans="2:8" ht="20.100000000000001" customHeight="1">
      <c r="B339" s="14" t="str">
        <f>IFERROR(IF(PrêtNonRemboursé*PrêtOK,NuméroPaiement,""), "")</f>
        <v/>
      </c>
      <c r="C339" s="9" t="str">
        <f>IFERROR(IF(PrêtNonRemboursé*PrêtOK,DatePaiement,""), "")</f>
        <v/>
      </c>
      <c r="D339" s="10" t="str">
        <f>IFERROR(IF(PrêtNonRemboursé*PrêtOK,ValeurPrêt,""), "")</f>
        <v/>
      </c>
      <c r="E339" s="10" t="str">
        <f>IFERROR(IF(PrêtNonRemboursé*PrêtOK,PaiementMensuel,""), "")</f>
        <v/>
      </c>
      <c r="F339" s="10" t="str">
        <f>IFERROR(IF(PrêtNonRemboursé*PrêtOK,Capital,""), "")</f>
        <v/>
      </c>
      <c r="G339" s="10" t="str">
        <f>IFERROR(IF(PrêtNonRemboursé*PrêtOK,MontantIntérêt,""), "")</f>
        <v/>
      </c>
      <c r="H339" s="10" t="str">
        <f>IFERROR(IF(PrêtNonRemboursé*PrêtOK,SoldeFinal,""), "")</f>
        <v/>
      </c>
    </row>
    <row r="340" spans="2:8" ht="20.100000000000001" customHeight="1">
      <c r="B340" s="14" t="str">
        <f>IFERROR(IF(PrêtNonRemboursé*PrêtOK,NuméroPaiement,""), "")</f>
        <v/>
      </c>
      <c r="C340" s="9" t="str">
        <f>IFERROR(IF(PrêtNonRemboursé*PrêtOK,DatePaiement,""), "")</f>
        <v/>
      </c>
      <c r="D340" s="10" t="str">
        <f>IFERROR(IF(PrêtNonRemboursé*PrêtOK,ValeurPrêt,""), "")</f>
        <v/>
      </c>
      <c r="E340" s="10" t="str">
        <f>IFERROR(IF(PrêtNonRemboursé*PrêtOK,PaiementMensuel,""), "")</f>
        <v/>
      </c>
      <c r="F340" s="10" t="str">
        <f>IFERROR(IF(PrêtNonRemboursé*PrêtOK,Capital,""), "")</f>
        <v/>
      </c>
      <c r="G340" s="10" t="str">
        <f>IFERROR(IF(PrêtNonRemboursé*PrêtOK,MontantIntérêt,""), "")</f>
        <v/>
      </c>
      <c r="H340" s="10" t="str">
        <f>IFERROR(IF(PrêtNonRemboursé*PrêtOK,SoldeFinal,""), "")</f>
        <v/>
      </c>
    </row>
    <row r="341" spans="2:8" ht="20.100000000000001" customHeight="1">
      <c r="B341" s="14" t="str">
        <f>IFERROR(IF(PrêtNonRemboursé*PrêtOK,NuméroPaiement,""), "")</f>
        <v/>
      </c>
      <c r="C341" s="9" t="str">
        <f>IFERROR(IF(PrêtNonRemboursé*PrêtOK,DatePaiement,""), "")</f>
        <v/>
      </c>
      <c r="D341" s="10" t="str">
        <f>IFERROR(IF(PrêtNonRemboursé*PrêtOK,ValeurPrêt,""), "")</f>
        <v/>
      </c>
      <c r="E341" s="10" t="str">
        <f>IFERROR(IF(PrêtNonRemboursé*PrêtOK,PaiementMensuel,""), "")</f>
        <v/>
      </c>
      <c r="F341" s="10" t="str">
        <f>IFERROR(IF(PrêtNonRemboursé*PrêtOK,Capital,""), "")</f>
        <v/>
      </c>
      <c r="G341" s="10" t="str">
        <f>IFERROR(IF(PrêtNonRemboursé*PrêtOK,MontantIntérêt,""), "")</f>
        <v/>
      </c>
      <c r="H341" s="10" t="str">
        <f>IFERROR(IF(PrêtNonRemboursé*PrêtOK,SoldeFinal,""), "")</f>
        <v/>
      </c>
    </row>
    <row r="342" spans="2:8" ht="20.100000000000001" customHeight="1">
      <c r="B342" s="14" t="str">
        <f>IFERROR(IF(PrêtNonRemboursé*PrêtOK,NuméroPaiement,""), "")</f>
        <v/>
      </c>
      <c r="C342" s="9" t="str">
        <f>IFERROR(IF(PrêtNonRemboursé*PrêtOK,DatePaiement,""), "")</f>
        <v/>
      </c>
      <c r="D342" s="10" t="str">
        <f>IFERROR(IF(PrêtNonRemboursé*PrêtOK,ValeurPrêt,""), "")</f>
        <v/>
      </c>
      <c r="E342" s="10" t="str">
        <f>IFERROR(IF(PrêtNonRemboursé*PrêtOK,PaiementMensuel,""), "")</f>
        <v/>
      </c>
      <c r="F342" s="10" t="str">
        <f>IFERROR(IF(PrêtNonRemboursé*PrêtOK,Capital,""), "")</f>
        <v/>
      </c>
      <c r="G342" s="10" t="str">
        <f>IFERROR(IF(PrêtNonRemboursé*PrêtOK,MontantIntérêt,""), "")</f>
        <v/>
      </c>
      <c r="H342" s="10" t="str">
        <f>IFERROR(IF(PrêtNonRemboursé*PrêtOK,SoldeFinal,""), "")</f>
        <v/>
      </c>
    </row>
    <row r="343" spans="2:8" ht="20.100000000000001" customHeight="1">
      <c r="B343" s="14" t="str">
        <f>IFERROR(IF(PrêtNonRemboursé*PrêtOK,NuméroPaiement,""), "")</f>
        <v/>
      </c>
      <c r="C343" s="9" t="str">
        <f>IFERROR(IF(PrêtNonRemboursé*PrêtOK,DatePaiement,""), "")</f>
        <v/>
      </c>
      <c r="D343" s="10" t="str">
        <f>IFERROR(IF(PrêtNonRemboursé*PrêtOK,ValeurPrêt,""), "")</f>
        <v/>
      </c>
      <c r="E343" s="10" t="str">
        <f>IFERROR(IF(PrêtNonRemboursé*PrêtOK,PaiementMensuel,""), "")</f>
        <v/>
      </c>
      <c r="F343" s="10" t="str">
        <f>IFERROR(IF(PrêtNonRemboursé*PrêtOK,Capital,""), "")</f>
        <v/>
      </c>
      <c r="G343" s="10" t="str">
        <f>IFERROR(IF(PrêtNonRemboursé*PrêtOK,MontantIntérêt,""), "")</f>
        <v/>
      </c>
      <c r="H343" s="10" t="str">
        <f>IFERROR(IF(PrêtNonRemboursé*PrêtOK,SoldeFinal,""), "")</f>
        <v/>
      </c>
    </row>
    <row r="344" spans="2:8" ht="20.100000000000001" customHeight="1">
      <c r="B344" s="14" t="str">
        <f>IFERROR(IF(PrêtNonRemboursé*PrêtOK,NuméroPaiement,""), "")</f>
        <v/>
      </c>
      <c r="C344" s="9" t="str">
        <f>IFERROR(IF(PrêtNonRemboursé*PrêtOK,DatePaiement,""), "")</f>
        <v/>
      </c>
      <c r="D344" s="10" t="str">
        <f>IFERROR(IF(PrêtNonRemboursé*PrêtOK,ValeurPrêt,""), "")</f>
        <v/>
      </c>
      <c r="E344" s="10" t="str">
        <f>IFERROR(IF(PrêtNonRemboursé*PrêtOK,PaiementMensuel,""), "")</f>
        <v/>
      </c>
      <c r="F344" s="10" t="str">
        <f>IFERROR(IF(PrêtNonRemboursé*PrêtOK,Capital,""), "")</f>
        <v/>
      </c>
      <c r="G344" s="10" t="str">
        <f>IFERROR(IF(PrêtNonRemboursé*PrêtOK,MontantIntérêt,""), "")</f>
        <v/>
      </c>
      <c r="H344" s="10" t="str">
        <f>IFERROR(IF(PrêtNonRemboursé*PrêtOK,SoldeFinal,""), "")</f>
        <v/>
      </c>
    </row>
    <row r="345" spans="2:8" ht="20.100000000000001" customHeight="1">
      <c r="B345" s="14" t="str">
        <f>IFERROR(IF(PrêtNonRemboursé*PrêtOK,NuméroPaiement,""), "")</f>
        <v/>
      </c>
      <c r="C345" s="9" t="str">
        <f>IFERROR(IF(PrêtNonRemboursé*PrêtOK,DatePaiement,""), "")</f>
        <v/>
      </c>
      <c r="D345" s="10" t="str">
        <f>IFERROR(IF(PrêtNonRemboursé*PrêtOK,ValeurPrêt,""), "")</f>
        <v/>
      </c>
      <c r="E345" s="10" t="str">
        <f>IFERROR(IF(PrêtNonRemboursé*PrêtOK,PaiementMensuel,""), "")</f>
        <v/>
      </c>
      <c r="F345" s="10" t="str">
        <f>IFERROR(IF(PrêtNonRemboursé*PrêtOK,Capital,""), "")</f>
        <v/>
      </c>
      <c r="G345" s="10" t="str">
        <f>IFERROR(IF(PrêtNonRemboursé*PrêtOK,MontantIntérêt,""), "")</f>
        <v/>
      </c>
      <c r="H345" s="10" t="str">
        <f>IFERROR(IF(PrêtNonRemboursé*PrêtOK,SoldeFinal,""), "")</f>
        <v/>
      </c>
    </row>
    <row r="346" spans="2:8" ht="20.100000000000001" customHeight="1">
      <c r="B346" s="14" t="str">
        <f>IFERROR(IF(PrêtNonRemboursé*PrêtOK,NuméroPaiement,""), "")</f>
        <v/>
      </c>
      <c r="C346" s="9" t="str">
        <f>IFERROR(IF(PrêtNonRemboursé*PrêtOK,DatePaiement,""), "")</f>
        <v/>
      </c>
      <c r="D346" s="10" t="str">
        <f>IFERROR(IF(PrêtNonRemboursé*PrêtOK,ValeurPrêt,""), "")</f>
        <v/>
      </c>
      <c r="E346" s="10" t="str">
        <f>IFERROR(IF(PrêtNonRemboursé*PrêtOK,PaiementMensuel,""), "")</f>
        <v/>
      </c>
      <c r="F346" s="10" t="str">
        <f>IFERROR(IF(PrêtNonRemboursé*PrêtOK,Capital,""), "")</f>
        <v/>
      </c>
      <c r="G346" s="10" t="str">
        <f>IFERROR(IF(PrêtNonRemboursé*PrêtOK,MontantIntérêt,""), "")</f>
        <v/>
      </c>
      <c r="H346" s="10" t="str">
        <f>IFERROR(IF(PrêtNonRemboursé*PrêtOK,SoldeFinal,""), "")</f>
        <v/>
      </c>
    </row>
    <row r="347" spans="2:8" ht="20.100000000000001" customHeight="1">
      <c r="B347" s="14" t="str">
        <f>IFERROR(IF(PrêtNonRemboursé*PrêtOK,NuméroPaiement,""), "")</f>
        <v/>
      </c>
      <c r="C347" s="9" t="str">
        <f>IFERROR(IF(PrêtNonRemboursé*PrêtOK,DatePaiement,""), "")</f>
        <v/>
      </c>
      <c r="D347" s="10" t="str">
        <f>IFERROR(IF(PrêtNonRemboursé*PrêtOK,ValeurPrêt,""), "")</f>
        <v/>
      </c>
      <c r="E347" s="10" t="str">
        <f>IFERROR(IF(PrêtNonRemboursé*PrêtOK,PaiementMensuel,""), "")</f>
        <v/>
      </c>
      <c r="F347" s="10" t="str">
        <f>IFERROR(IF(PrêtNonRemboursé*PrêtOK,Capital,""), "")</f>
        <v/>
      </c>
      <c r="G347" s="10" t="str">
        <f>IFERROR(IF(PrêtNonRemboursé*PrêtOK,MontantIntérêt,""), "")</f>
        <v/>
      </c>
      <c r="H347" s="10" t="str">
        <f>IFERROR(IF(PrêtNonRemboursé*PrêtOK,SoldeFinal,""), "")</f>
        <v/>
      </c>
    </row>
    <row r="348" spans="2:8" ht="20.100000000000001" customHeight="1">
      <c r="B348" s="14" t="str">
        <f>IFERROR(IF(PrêtNonRemboursé*PrêtOK,NuméroPaiement,""), "")</f>
        <v/>
      </c>
      <c r="C348" s="9" t="str">
        <f>IFERROR(IF(PrêtNonRemboursé*PrêtOK,DatePaiement,""), "")</f>
        <v/>
      </c>
      <c r="D348" s="10" t="str">
        <f>IFERROR(IF(PrêtNonRemboursé*PrêtOK,ValeurPrêt,""), "")</f>
        <v/>
      </c>
      <c r="E348" s="10" t="str">
        <f>IFERROR(IF(PrêtNonRemboursé*PrêtOK,PaiementMensuel,""), "")</f>
        <v/>
      </c>
      <c r="F348" s="10" t="str">
        <f>IFERROR(IF(PrêtNonRemboursé*PrêtOK,Capital,""), "")</f>
        <v/>
      </c>
      <c r="G348" s="10" t="str">
        <f>IFERROR(IF(PrêtNonRemboursé*PrêtOK,MontantIntérêt,""), "")</f>
        <v/>
      </c>
      <c r="H348" s="10" t="str">
        <f>IFERROR(IF(PrêtNonRemboursé*PrêtOK,SoldeFinal,""), "")</f>
        <v/>
      </c>
    </row>
    <row r="349" spans="2:8" ht="20.100000000000001" customHeight="1">
      <c r="B349" s="14" t="str">
        <f>IFERROR(IF(PrêtNonRemboursé*PrêtOK,NuméroPaiement,""), "")</f>
        <v/>
      </c>
      <c r="C349" s="9" t="str">
        <f>IFERROR(IF(PrêtNonRemboursé*PrêtOK,DatePaiement,""), "")</f>
        <v/>
      </c>
      <c r="D349" s="10" t="str">
        <f>IFERROR(IF(PrêtNonRemboursé*PrêtOK,ValeurPrêt,""), "")</f>
        <v/>
      </c>
      <c r="E349" s="10" t="str">
        <f>IFERROR(IF(PrêtNonRemboursé*PrêtOK,PaiementMensuel,""), "")</f>
        <v/>
      </c>
      <c r="F349" s="10" t="str">
        <f>IFERROR(IF(PrêtNonRemboursé*PrêtOK,Capital,""), "")</f>
        <v/>
      </c>
      <c r="G349" s="10" t="str">
        <f>IFERROR(IF(PrêtNonRemboursé*PrêtOK,MontantIntérêt,""), "")</f>
        <v/>
      </c>
      <c r="H349" s="10" t="str">
        <f>IFERROR(IF(PrêtNonRemboursé*PrêtOK,SoldeFinal,""), "")</f>
        <v/>
      </c>
    </row>
    <row r="350" spans="2:8" ht="20.100000000000001" customHeight="1">
      <c r="B350" s="14" t="str">
        <f>IFERROR(IF(PrêtNonRemboursé*PrêtOK,NuméroPaiement,""), "")</f>
        <v/>
      </c>
      <c r="C350" s="9" t="str">
        <f>IFERROR(IF(PrêtNonRemboursé*PrêtOK,DatePaiement,""), "")</f>
        <v/>
      </c>
      <c r="D350" s="10" t="str">
        <f>IFERROR(IF(PrêtNonRemboursé*PrêtOK,ValeurPrêt,""), "")</f>
        <v/>
      </c>
      <c r="E350" s="10" t="str">
        <f>IFERROR(IF(PrêtNonRemboursé*PrêtOK,PaiementMensuel,""), "")</f>
        <v/>
      </c>
      <c r="F350" s="10" t="str">
        <f>IFERROR(IF(PrêtNonRemboursé*PrêtOK,Capital,""), "")</f>
        <v/>
      </c>
      <c r="G350" s="10" t="str">
        <f>IFERROR(IF(PrêtNonRemboursé*PrêtOK,MontantIntérêt,""), "")</f>
        <v/>
      </c>
      <c r="H350" s="10" t="str">
        <f>IFERROR(IF(PrêtNonRemboursé*PrêtOK,SoldeFinal,""), "")</f>
        <v/>
      </c>
    </row>
    <row r="351" spans="2:8" ht="20.100000000000001" customHeight="1">
      <c r="B351" s="14" t="str">
        <f>IFERROR(IF(PrêtNonRemboursé*PrêtOK,NuméroPaiement,""), "")</f>
        <v/>
      </c>
      <c r="C351" s="9" t="str">
        <f>IFERROR(IF(PrêtNonRemboursé*PrêtOK,DatePaiement,""), "")</f>
        <v/>
      </c>
      <c r="D351" s="10" t="str">
        <f>IFERROR(IF(PrêtNonRemboursé*PrêtOK,ValeurPrêt,""), "")</f>
        <v/>
      </c>
      <c r="E351" s="10" t="str">
        <f>IFERROR(IF(PrêtNonRemboursé*PrêtOK,PaiementMensuel,""), "")</f>
        <v/>
      </c>
      <c r="F351" s="10" t="str">
        <f>IFERROR(IF(PrêtNonRemboursé*PrêtOK,Capital,""), "")</f>
        <v/>
      </c>
      <c r="G351" s="10" t="str">
        <f>IFERROR(IF(PrêtNonRemboursé*PrêtOK,MontantIntérêt,""), "")</f>
        <v/>
      </c>
      <c r="H351" s="10" t="str">
        <f>IFERROR(IF(PrêtNonRemboursé*PrêtOK,SoldeFinal,""), "")</f>
        <v/>
      </c>
    </row>
    <row r="352" spans="2:8" ht="20.100000000000001" customHeight="1">
      <c r="B352" s="14" t="str">
        <f>IFERROR(IF(PrêtNonRemboursé*PrêtOK,NuméroPaiement,""), "")</f>
        <v/>
      </c>
      <c r="C352" s="9" t="str">
        <f>IFERROR(IF(PrêtNonRemboursé*PrêtOK,DatePaiement,""), "")</f>
        <v/>
      </c>
      <c r="D352" s="10" t="str">
        <f>IFERROR(IF(PrêtNonRemboursé*PrêtOK,ValeurPrêt,""), "")</f>
        <v/>
      </c>
      <c r="E352" s="10" t="str">
        <f>IFERROR(IF(PrêtNonRemboursé*PrêtOK,PaiementMensuel,""), "")</f>
        <v/>
      </c>
      <c r="F352" s="10" t="str">
        <f>IFERROR(IF(PrêtNonRemboursé*PrêtOK,Capital,""), "")</f>
        <v/>
      </c>
      <c r="G352" s="10" t="str">
        <f>IFERROR(IF(PrêtNonRemboursé*PrêtOK,MontantIntérêt,""), "")</f>
        <v/>
      </c>
      <c r="H352" s="10" t="str">
        <f>IFERROR(IF(PrêtNonRemboursé*PrêtOK,SoldeFinal,""), "")</f>
        <v/>
      </c>
    </row>
    <row r="353" spans="2:8" ht="20.100000000000001" customHeight="1">
      <c r="B353" s="14" t="str">
        <f>IFERROR(IF(PrêtNonRemboursé*PrêtOK,NuméroPaiement,""), "")</f>
        <v/>
      </c>
      <c r="C353" s="9" t="str">
        <f>IFERROR(IF(PrêtNonRemboursé*PrêtOK,DatePaiement,""), "")</f>
        <v/>
      </c>
      <c r="D353" s="10" t="str">
        <f>IFERROR(IF(PrêtNonRemboursé*PrêtOK,ValeurPrêt,""), "")</f>
        <v/>
      </c>
      <c r="E353" s="10" t="str">
        <f>IFERROR(IF(PrêtNonRemboursé*PrêtOK,PaiementMensuel,""), "")</f>
        <v/>
      </c>
      <c r="F353" s="10" t="str">
        <f>IFERROR(IF(PrêtNonRemboursé*PrêtOK,Capital,""), "")</f>
        <v/>
      </c>
      <c r="G353" s="10" t="str">
        <f>IFERROR(IF(PrêtNonRemboursé*PrêtOK,MontantIntérêt,""), "")</f>
        <v/>
      </c>
      <c r="H353" s="10" t="str">
        <f>IFERROR(IF(PrêtNonRemboursé*PrêtOK,SoldeFinal,""), "")</f>
        <v/>
      </c>
    </row>
    <row r="354" spans="2:8" ht="20.100000000000001" customHeight="1">
      <c r="B354" s="14" t="str">
        <f>IFERROR(IF(PrêtNonRemboursé*PrêtOK,NuméroPaiement,""), "")</f>
        <v/>
      </c>
      <c r="C354" s="9" t="str">
        <f>IFERROR(IF(PrêtNonRemboursé*PrêtOK,DatePaiement,""), "")</f>
        <v/>
      </c>
      <c r="D354" s="10" t="str">
        <f>IFERROR(IF(PrêtNonRemboursé*PrêtOK,ValeurPrêt,""), "")</f>
        <v/>
      </c>
      <c r="E354" s="10" t="str">
        <f>IFERROR(IF(PrêtNonRemboursé*PrêtOK,PaiementMensuel,""), "")</f>
        <v/>
      </c>
      <c r="F354" s="10" t="str">
        <f>IFERROR(IF(PrêtNonRemboursé*PrêtOK,Capital,""), "")</f>
        <v/>
      </c>
      <c r="G354" s="10" t="str">
        <f>IFERROR(IF(PrêtNonRemboursé*PrêtOK,MontantIntérêt,""), "")</f>
        <v/>
      </c>
      <c r="H354" s="10" t="str">
        <f>IFERROR(IF(PrêtNonRemboursé*PrêtOK,SoldeFinal,""), "")</f>
        <v/>
      </c>
    </row>
    <row r="355" spans="2:8" ht="20.100000000000001" customHeight="1">
      <c r="B355" s="14" t="str">
        <f>IFERROR(IF(PrêtNonRemboursé*PrêtOK,NuméroPaiement,""), "")</f>
        <v/>
      </c>
      <c r="C355" s="9" t="str">
        <f>IFERROR(IF(PrêtNonRemboursé*PrêtOK,DatePaiement,""), "")</f>
        <v/>
      </c>
      <c r="D355" s="10" t="str">
        <f>IFERROR(IF(PrêtNonRemboursé*PrêtOK,ValeurPrêt,""), "")</f>
        <v/>
      </c>
      <c r="E355" s="10" t="str">
        <f>IFERROR(IF(PrêtNonRemboursé*PrêtOK,PaiementMensuel,""), "")</f>
        <v/>
      </c>
      <c r="F355" s="10" t="str">
        <f>IFERROR(IF(PrêtNonRemboursé*PrêtOK,Capital,""), "")</f>
        <v/>
      </c>
      <c r="G355" s="10" t="str">
        <f>IFERROR(IF(PrêtNonRemboursé*PrêtOK,MontantIntérêt,""), "")</f>
        <v/>
      </c>
      <c r="H355" s="10" t="str">
        <f>IFERROR(IF(PrêtNonRemboursé*PrêtOK,SoldeFinal,""), "")</f>
        <v/>
      </c>
    </row>
    <row r="356" spans="2:8" ht="20.100000000000001" customHeight="1">
      <c r="B356" s="14" t="str">
        <f>IFERROR(IF(PrêtNonRemboursé*PrêtOK,NuméroPaiement,""), "")</f>
        <v/>
      </c>
      <c r="C356" s="9" t="str">
        <f>IFERROR(IF(PrêtNonRemboursé*PrêtOK,DatePaiement,""), "")</f>
        <v/>
      </c>
      <c r="D356" s="10" t="str">
        <f>IFERROR(IF(PrêtNonRemboursé*PrêtOK,ValeurPrêt,""), "")</f>
        <v/>
      </c>
      <c r="E356" s="10" t="str">
        <f>IFERROR(IF(PrêtNonRemboursé*PrêtOK,PaiementMensuel,""), "")</f>
        <v/>
      </c>
      <c r="F356" s="10" t="str">
        <f>IFERROR(IF(PrêtNonRemboursé*PrêtOK,Capital,""), "")</f>
        <v/>
      </c>
      <c r="G356" s="10" t="str">
        <f>IFERROR(IF(PrêtNonRemboursé*PrêtOK,MontantIntérêt,""), "")</f>
        <v/>
      </c>
      <c r="H356" s="10" t="str">
        <f>IFERROR(IF(PrêtNonRemboursé*PrêtOK,SoldeFinal,""), "")</f>
        <v/>
      </c>
    </row>
    <row r="357" spans="2:8" ht="20.100000000000001" customHeight="1">
      <c r="B357" s="14" t="str">
        <f>IFERROR(IF(PrêtNonRemboursé*PrêtOK,NuméroPaiement,""), "")</f>
        <v/>
      </c>
      <c r="C357" s="9" t="str">
        <f>IFERROR(IF(PrêtNonRemboursé*PrêtOK,DatePaiement,""), "")</f>
        <v/>
      </c>
      <c r="D357" s="10" t="str">
        <f>IFERROR(IF(PrêtNonRemboursé*PrêtOK,ValeurPrêt,""), "")</f>
        <v/>
      </c>
      <c r="E357" s="10" t="str">
        <f>IFERROR(IF(PrêtNonRemboursé*PrêtOK,PaiementMensuel,""), "")</f>
        <v/>
      </c>
      <c r="F357" s="10" t="str">
        <f>IFERROR(IF(PrêtNonRemboursé*PrêtOK,Capital,""), "")</f>
        <v/>
      </c>
      <c r="G357" s="10" t="str">
        <f>IFERROR(IF(PrêtNonRemboursé*PrêtOK,MontantIntérêt,""), "")</f>
        <v/>
      </c>
      <c r="H357" s="10" t="str">
        <f>IFERROR(IF(PrêtNonRemboursé*PrêtOK,SoldeFinal,""), "")</f>
        <v/>
      </c>
    </row>
    <row r="358" spans="2:8" ht="20.100000000000001" customHeight="1">
      <c r="B358" s="14" t="str">
        <f>IFERROR(IF(PrêtNonRemboursé*PrêtOK,NuméroPaiement,""), "")</f>
        <v/>
      </c>
      <c r="C358" s="9" t="str">
        <f>IFERROR(IF(PrêtNonRemboursé*PrêtOK,DatePaiement,""), "")</f>
        <v/>
      </c>
      <c r="D358" s="10" t="str">
        <f>IFERROR(IF(PrêtNonRemboursé*PrêtOK,ValeurPrêt,""), "")</f>
        <v/>
      </c>
      <c r="E358" s="10" t="str">
        <f>IFERROR(IF(PrêtNonRemboursé*PrêtOK,PaiementMensuel,""), "")</f>
        <v/>
      </c>
      <c r="F358" s="10" t="str">
        <f>IFERROR(IF(PrêtNonRemboursé*PrêtOK,Capital,""), "")</f>
        <v/>
      </c>
      <c r="G358" s="10" t="str">
        <f>IFERROR(IF(PrêtNonRemboursé*PrêtOK,MontantIntérêt,""), "")</f>
        <v/>
      </c>
      <c r="H358" s="10" t="str">
        <f>IFERROR(IF(PrêtNonRemboursé*PrêtOK,SoldeFinal,""), "")</f>
        <v/>
      </c>
    </row>
    <row r="359" spans="2:8" ht="20.100000000000001" customHeight="1">
      <c r="B359" s="14" t="str">
        <f>IFERROR(IF(PrêtNonRemboursé*PrêtOK,NuméroPaiement,""), "")</f>
        <v/>
      </c>
      <c r="C359" s="9" t="str">
        <f>IFERROR(IF(PrêtNonRemboursé*PrêtOK,DatePaiement,""), "")</f>
        <v/>
      </c>
      <c r="D359" s="10" t="str">
        <f>IFERROR(IF(PrêtNonRemboursé*PrêtOK,ValeurPrêt,""), "")</f>
        <v/>
      </c>
      <c r="E359" s="10" t="str">
        <f>IFERROR(IF(PrêtNonRemboursé*PrêtOK,PaiementMensuel,""), "")</f>
        <v/>
      </c>
      <c r="F359" s="10" t="str">
        <f>IFERROR(IF(PrêtNonRemboursé*PrêtOK,Capital,""), "")</f>
        <v/>
      </c>
      <c r="G359" s="10" t="str">
        <f>IFERROR(IF(PrêtNonRemboursé*PrêtOK,MontantIntérêt,""), "")</f>
        <v/>
      </c>
      <c r="H359" s="10" t="str">
        <f>IFERROR(IF(PrêtNonRemboursé*PrêtOK,SoldeFinal,""), "")</f>
        <v/>
      </c>
    </row>
    <row r="360" spans="2:8" ht="20.100000000000001" customHeight="1">
      <c r="B360" s="14" t="str">
        <f>IFERROR(IF(PrêtNonRemboursé*PrêtOK,NuméroPaiement,""), "")</f>
        <v/>
      </c>
      <c r="C360" s="9" t="str">
        <f>IFERROR(IF(PrêtNonRemboursé*PrêtOK,DatePaiement,""), "")</f>
        <v/>
      </c>
      <c r="D360" s="10" t="str">
        <f>IFERROR(IF(PrêtNonRemboursé*PrêtOK,ValeurPrêt,""), "")</f>
        <v/>
      </c>
      <c r="E360" s="10" t="str">
        <f>IFERROR(IF(PrêtNonRemboursé*PrêtOK,PaiementMensuel,""), "")</f>
        <v/>
      </c>
      <c r="F360" s="10" t="str">
        <f>IFERROR(IF(PrêtNonRemboursé*PrêtOK,Capital,""), "")</f>
        <v/>
      </c>
      <c r="G360" s="10" t="str">
        <f>IFERROR(IF(PrêtNonRemboursé*PrêtOK,MontantIntérêt,""), "")</f>
        <v/>
      </c>
      <c r="H360" s="10" t="str">
        <f>IFERROR(IF(PrêtNonRemboursé*PrêtOK,SoldeFinal,""), "")</f>
        <v/>
      </c>
    </row>
    <row r="361" spans="2:8" ht="20.100000000000001" customHeight="1">
      <c r="B361" s="14" t="str">
        <f>IFERROR(IF(PrêtNonRemboursé*PrêtOK,NuméroPaiement,""), "")</f>
        <v/>
      </c>
      <c r="C361" s="9" t="str">
        <f>IFERROR(IF(PrêtNonRemboursé*PrêtOK,DatePaiement,""), "")</f>
        <v/>
      </c>
      <c r="D361" s="10" t="str">
        <f>IFERROR(IF(PrêtNonRemboursé*PrêtOK,ValeurPrêt,""), "")</f>
        <v/>
      </c>
      <c r="E361" s="10" t="str">
        <f>IFERROR(IF(PrêtNonRemboursé*PrêtOK,PaiementMensuel,""), "")</f>
        <v/>
      </c>
      <c r="F361" s="10" t="str">
        <f>IFERROR(IF(PrêtNonRemboursé*PrêtOK,Capital,""), "")</f>
        <v/>
      </c>
      <c r="G361" s="10" t="str">
        <f>IFERROR(IF(PrêtNonRemboursé*PrêtOK,MontantIntérêt,""), "")</f>
        <v/>
      </c>
      <c r="H361" s="10" t="str">
        <f>IFERROR(IF(PrêtNonRemboursé*PrêtOK,SoldeFinal,""), "")</f>
        <v/>
      </c>
    </row>
    <row r="362" spans="2:8" ht="20.100000000000001" customHeight="1">
      <c r="B362" s="14" t="str">
        <f>IFERROR(IF(PrêtNonRemboursé*PrêtOK,NuméroPaiement,""), "")</f>
        <v/>
      </c>
      <c r="C362" s="9" t="str">
        <f>IFERROR(IF(PrêtNonRemboursé*PrêtOK,DatePaiement,""), "")</f>
        <v/>
      </c>
      <c r="D362" s="10" t="str">
        <f>IFERROR(IF(PrêtNonRemboursé*PrêtOK,ValeurPrêt,""), "")</f>
        <v/>
      </c>
      <c r="E362" s="10" t="str">
        <f>IFERROR(IF(PrêtNonRemboursé*PrêtOK,PaiementMensuel,""), "")</f>
        <v/>
      </c>
      <c r="F362" s="10" t="str">
        <f>IFERROR(IF(PrêtNonRemboursé*PrêtOK,Capital,""), "")</f>
        <v/>
      </c>
      <c r="G362" s="10" t="str">
        <f>IFERROR(IF(PrêtNonRemboursé*PrêtOK,MontantIntérêt,""), "")</f>
        <v/>
      </c>
      <c r="H362" s="10" t="str">
        <f>IFERROR(IF(PrêtNonRemboursé*PrêtOK,SoldeFinal,""), "")</f>
        <v/>
      </c>
    </row>
    <row r="363" spans="2:8" ht="20.100000000000001" customHeight="1">
      <c r="B363" s="14" t="str">
        <f>IFERROR(IF(PrêtNonRemboursé*PrêtOK,NuméroPaiement,""), "")</f>
        <v/>
      </c>
      <c r="C363" s="9" t="str">
        <f>IFERROR(IF(PrêtNonRemboursé*PrêtOK,DatePaiement,""), "")</f>
        <v/>
      </c>
      <c r="D363" s="10" t="str">
        <f>IFERROR(IF(PrêtNonRemboursé*PrêtOK,ValeurPrêt,""), "")</f>
        <v/>
      </c>
      <c r="E363" s="10" t="str">
        <f>IFERROR(IF(PrêtNonRemboursé*PrêtOK,PaiementMensuel,""), "")</f>
        <v/>
      </c>
      <c r="F363" s="10" t="str">
        <f>IFERROR(IF(PrêtNonRemboursé*PrêtOK,Capital,""), "")</f>
        <v/>
      </c>
      <c r="G363" s="10" t="str">
        <f>IFERROR(IF(PrêtNonRemboursé*PrêtOK,MontantIntérêt,""), "")</f>
        <v/>
      </c>
      <c r="H363" s="10" t="str">
        <f>IFERROR(IF(PrêtNonRemboursé*PrêtOK,SoldeFinal,""), "")</f>
        <v/>
      </c>
    </row>
    <row r="364" spans="2:8" ht="20.100000000000001" customHeight="1">
      <c r="B364" s="14" t="str">
        <f>IFERROR(IF(PrêtNonRemboursé*PrêtOK,NuméroPaiement,""), "")</f>
        <v/>
      </c>
      <c r="C364" s="9" t="str">
        <f>IFERROR(IF(PrêtNonRemboursé*PrêtOK,DatePaiement,""), "")</f>
        <v/>
      </c>
      <c r="D364" s="10" t="str">
        <f>IFERROR(IF(PrêtNonRemboursé*PrêtOK,ValeurPrêt,""), "")</f>
        <v/>
      </c>
      <c r="E364" s="10" t="str">
        <f>IFERROR(IF(PrêtNonRemboursé*PrêtOK,PaiementMensuel,""), "")</f>
        <v/>
      </c>
      <c r="F364" s="10" t="str">
        <f>IFERROR(IF(PrêtNonRemboursé*PrêtOK,Capital,""), "")</f>
        <v/>
      </c>
      <c r="G364" s="10" t="str">
        <f>IFERROR(IF(PrêtNonRemboursé*PrêtOK,MontantIntérêt,""), "")</f>
        <v/>
      </c>
      <c r="H364" s="10" t="str">
        <f>IFERROR(IF(PrêtNonRemboursé*PrêtOK,SoldeFinal,""), "")</f>
        <v/>
      </c>
    </row>
    <row r="365" spans="2:8" ht="20.100000000000001" customHeight="1">
      <c r="B365" s="14" t="str">
        <f>IFERROR(IF(PrêtNonRemboursé*PrêtOK,NuméroPaiement,""), "")</f>
        <v/>
      </c>
      <c r="C365" s="9" t="str">
        <f>IFERROR(IF(PrêtNonRemboursé*PrêtOK,DatePaiement,""), "")</f>
        <v/>
      </c>
      <c r="D365" s="10" t="str">
        <f>IFERROR(IF(PrêtNonRemboursé*PrêtOK,ValeurPrêt,""), "")</f>
        <v/>
      </c>
      <c r="E365" s="10" t="str">
        <f>IFERROR(IF(PrêtNonRemboursé*PrêtOK,PaiementMensuel,""), "")</f>
        <v/>
      </c>
      <c r="F365" s="10" t="str">
        <f>IFERROR(IF(PrêtNonRemboursé*PrêtOK,Capital,""), "")</f>
        <v/>
      </c>
      <c r="G365" s="10" t="str">
        <f>IFERROR(IF(PrêtNonRemboursé*PrêtOK,MontantIntérêt,""), "")</f>
        <v/>
      </c>
      <c r="H365" s="10" t="str">
        <f>IFERROR(IF(PrêtNonRemboursé*PrêtOK,SoldeFinal,""), "")</f>
        <v/>
      </c>
    </row>
    <row r="366" spans="2:8" ht="20.100000000000001" customHeight="1">
      <c r="B366" s="14" t="str">
        <f>IFERROR(IF(PrêtNonRemboursé*PrêtOK,NuméroPaiement,""), "")</f>
        <v/>
      </c>
      <c r="C366" s="9" t="str">
        <f>IFERROR(IF(PrêtNonRemboursé*PrêtOK,DatePaiement,""), "")</f>
        <v/>
      </c>
      <c r="D366" s="10" t="str">
        <f>IFERROR(IF(PrêtNonRemboursé*PrêtOK,ValeurPrêt,""), "")</f>
        <v/>
      </c>
      <c r="E366" s="10" t="str">
        <f>IFERROR(IF(PrêtNonRemboursé*PrêtOK,PaiementMensuel,""), "")</f>
        <v/>
      </c>
      <c r="F366" s="10" t="str">
        <f>IFERROR(IF(PrêtNonRemboursé*PrêtOK,Capital,""), "")</f>
        <v/>
      </c>
      <c r="G366" s="10" t="str">
        <f>IFERROR(IF(PrêtNonRemboursé*PrêtOK,MontantIntérêt,""), "")</f>
        <v/>
      </c>
      <c r="H366" s="10" t="str">
        <f>IFERROR(IF(PrêtNonRemboursé*PrêtOK,SoldeFinal,""), "")</f>
        <v/>
      </c>
    </row>
    <row r="367" spans="2:8" ht="20.100000000000001" customHeight="1">
      <c r="B367" s="14" t="str">
        <f>IFERROR(IF(PrêtNonRemboursé*PrêtOK,NuméroPaiement,""), "")</f>
        <v/>
      </c>
      <c r="C367" s="9" t="str">
        <f>IFERROR(IF(PrêtNonRemboursé*PrêtOK,DatePaiement,""), "")</f>
        <v/>
      </c>
      <c r="D367" s="10" t="str">
        <f>IFERROR(IF(PrêtNonRemboursé*PrêtOK,ValeurPrêt,""), "")</f>
        <v/>
      </c>
      <c r="E367" s="10" t="str">
        <f>IFERROR(IF(PrêtNonRemboursé*PrêtOK,PaiementMensuel,""), "")</f>
        <v/>
      </c>
      <c r="F367" s="10" t="str">
        <f>IFERROR(IF(PrêtNonRemboursé*PrêtOK,Capital,""), "")</f>
        <v/>
      </c>
      <c r="G367" s="10" t="str">
        <f>IFERROR(IF(PrêtNonRemboursé*PrêtOK,MontantIntérêt,""), "")</f>
        <v/>
      </c>
      <c r="H367" s="10" t="str">
        <f>IFERROR(IF(PrêtNonRemboursé*PrêtOK,SoldeFinal,""), "")</f>
        <v/>
      </c>
    </row>
    <row r="368" spans="2:8" ht="20.100000000000001" customHeight="1">
      <c r="B368" s="14" t="str">
        <f>IFERROR(IF(PrêtNonRemboursé*PrêtOK,NuméroPaiement,""), "")</f>
        <v/>
      </c>
      <c r="C368" s="9" t="str">
        <f>IFERROR(IF(PrêtNonRemboursé*PrêtOK,DatePaiement,""), "")</f>
        <v/>
      </c>
      <c r="D368" s="10" t="str">
        <f>IFERROR(IF(PrêtNonRemboursé*PrêtOK,ValeurPrêt,""), "")</f>
        <v/>
      </c>
      <c r="E368" s="10" t="str">
        <f>IFERROR(IF(PrêtNonRemboursé*PrêtOK,PaiementMensuel,""), "")</f>
        <v/>
      </c>
      <c r="F368" s="10" t="str">
        <f>IFERROR(IF(PrêtNonRemboursé*PrêtOK,Capital,""), "")</f>
        <v/>
      </c>
      <c r="G368" s="10" t="str">
        <f>IFERROR(IF(PrêtNonRemboursé*PrêtOK,MontantIntérêt,""), "")</f>
        <v/>
      </c>
      <c r="H368" s="10" t="str">
        <f>IFERROR(IF(PrêtNonRemboursé*PrêtOK,SoldeFinal,""), "")</f>
        <v/>
      </c>
    </row>
    <row r="369" spans="2:8" ht="20.100000000000001" customHeight="1">
      <c r="B369" s="14" t="str">
        <f>IFERROR(IF(PrêtNonRemboursé*PrêtOK,NuméroPaiement,""), "")</f>
        <v/>
      </c>
      <c r="C369" s="9" t="str">
        <f>IFERROR(IF(PrêtNonRemboursé*PrêtOK,DatePaiement,""), "")</f>
        <v/>
      </c>
      <c r="D369" s="10" t="str">
        <f>IFERROR(IF(PrêtNonRemboursé*PrêtOK,ValeurPrêt,""), "")</f>
        <v/>
      </c>
      <c r="E369" s="10" t="str">
        <f>IFERROR(IF(PrêtNonRemboursé*PrêtOK,PaiementMensuel,""), "")</f>
        <v/>
      </c>
      <c r="F369" s="10" t="str">
        <f>IFERROR(IF(PrêtNonRemboursé*PrêtOK,Capital,""), "")</f>
        <v/>
      </c>
      <c r="G369" s="10" t="str">
        <f>IFERROR(IF(PrêtNonRemboursé*PrêtOK,MontantIntérêt,""), "")</f>
        <v/>
      </c>
      <c r="H369" s="10" t="str">
        <f>IFERROR(IF(PrêtNonRemboursé*PrêtOK,SoldeFinal,""), "")</f>
        <v/>
      </c>
    </row>
  </sheetData>
  <mergeCells count="11">
    <mergeCell ref="B6:C6"/>
    <mergeCell ref="B7:C7"/>
    <mergeCell ref="F4:G4"/>
    <mergeCell ref="F5:G5"/>
    <mergeCell ref="F6:G6"/>
    <mergeCell ref="F7:G7"/>
    <mergeCell ref="B3:D3"/>
    <mergeCell ref="F3:H3"/>
    <mergeCell ref="B1:H1"/>
    <mergeCell ref="B4:C4"/>
    <mergeCell ref="B5:C5"/>
  </mergeCells>
  <phoneticPr fontId="0" type="noConversion"/>
  <conditionalFormatting sqref="B10:B369">
    <cfRule type="expression" dxfId="6" priority="4" stopIfTrue="1">
      <formula>NOT(PrêtNonRemboursé)</formula>
    </cfRule>
    <cfRule type="expression" dxfId="5" priority="5" stopIfTrue="1">
      <formula>IF(ROW(B10)=DernièreLigne,TRUE,FALSE)</formula>
    </cfRule>
  </conditionalFormatting>
  <conditionalFormatting sqref="B10:H369">
    <cfRule type="expression" dxfId="4" priority="1">
      <formula>$B10=""</formula>
    </cfRule>
  </conditionalFormatting>
  <conditionalFormatting sqref="C10:G369">
    <cfRule type="expression" dxfId="3" priority="2" stopIfTrue="1">
      <formula>NOT(PrêtNonRemboursé)</formula>
    </cfRule>
    <cfRule type="expression" dxfId="2" priority="3" stopIfTrue="1">
      <formula>IF(ROW(C10)=DernièreLigne,TRUE,FALSE)</formula>
    </cfRule>
  </conditionalFormatting>
  <conditionalFormatting sqref="H10:H369">
    <cfRule type="expression" dxfId="1" priority="6" stopIfTrue="1">
      <formula>NOT(PrêtNonRemboursé)</formula>
    </cfRule>
    <cfRule type="expression" dxfId="0" priority="7" stopIfTrue="1">
      <formula>IF(ROW(H10)=DernièreLigne,TRUE,FALSE)</formula>
    </cfRule>
  </conditionalFormatting>
  <dataValidations count="29">
    <dataValidation allowBlank="1" showInputMessage="1" showErrorMessage="1" prompt="Créez un plan de remboursement de prêt à l’aide de cette feuille de calcul Calculateur de prêt. Le total des intérêts et des paiements est calculé automatiquement." sqref="A1" xr:uid="{00000000-0002-0000-0000-000000000000}"/>
    <dataValidation allowBlank="1" showErrorMessage="1" prompt="Le titre de cette feuille de calcul figure dans cette cellule. Entrez les valeurs du prêt dans les cellules D3 à D6. Le récapitulatif du prêt des cellules H3 à H6 et le tableau Prêt sont automatiquement mis à jour" sqref="B2" xr:uid="{00000000-0002-0000-0000-000001000000}"/>
    <dataValidation allowBlank="1" showInputMessage="1" showErrorMessage="1" prompt="Le récapitulatif du prêt est automatiquement mis à jour dans les cellules ci-dessous" sqref="F3" xr:uid="{00000000-0002-0000-0000-000003000000}"/>
    <dataValidation allowBlank="1" showInputMessage="1" showErrorMessage="1" prompt="Entrez le montant du prêt dans cette cellule." sqref="D4" xr:uid="{00000000-0002-0000-0000-000004000000}"/>
    <dataValidation allowBlank="1" showInputMessage="1" showErrorMessage="1" prompt="Entrez le montant du prêt dans la cellule de droite." sqref="B4:C4" xr:uid="{00000000-0002-0000-0000-000005000000}"/>
    <dataValidation allowBlank="1" showInputMessage="1" showErrorMessage="1" prompt="Entrez le taux d’intérêt annuel dans cette cellule." sqref="D5" xr:uid="{00000000-0002-0000-0000-000006000000}"/>
    <dataValidation allowBlank="1" showInputMessage="1" showErrorMessage="1" prompt="Entrez le taux d’intérêt annuel dans la cellule à droite." sqref="B5:C5" xr:uid="{00000000-0002-0000-0000-000007000000}"/>
    <dataValidation allowBlank="1" showInputMessage="1" showErrorMessage="1" prompt="Entrez la durée du prêt en années dans cette cellule." sqref="D6" xr:uid="{00000000-0002-0000-0000-000008000000}"/>
    <dataValidation allowBlank="1" showInputMessage="1" showErrorMessage="1" prompt="Entrez la durée du prêt en années dans la cellule à droite." sqref="B6:C6" xr:uid="{00000000-0002-0000-0000-000009000000}"/>
    <dataValidation allowBlank="1" showInputMessage="1" showErrorMessage="1" prompt="Entrez la date de début du prêt dans cette cellule." sqref="D7" xr:uid="{00000000-0002-0000-0000-00000A000000}"/>
    <dataValidation allowBlank="1" showInputMessage="1" showErrorMessage="1" prompt="Entrez la date de début du prêt dans la cellule à droite." sqref="B7:C7" xr:uid="{00000000-0002-0000-0000-00000B000000}"/>
    <dataValidation allowBlank="1" showInputMessage="1" showErrorMessage="1" prompt="La mensualité est automatiquement calculée dans cette cellule." sqref="H4" xr:uid="{00000000-0002-0000-0000-00000C000000}"/>
    <dataValidation allowBlank="1" showInputMessage="1" showErrorMessage="1" prompt="La mensualité est automatiquement calculée dans la cellule à droite." sqref="F4:G4" xr:uid="{00000000-0002-0000-0000-00000D000000}"/>
    <dataValidation allowBlank="1" showInputMessage="1" showErrorMessage="1" prompt="Le nombre de paiements est automatiquement calculé dans la cellule à droite." sqref="F5:G5" xr:uid="{00000000-0002-0000-0000-00000E000000}"/>
    <dataValidation allowBlank="1" showInputMessage="1" showErrorMessage="1" prompt="Le total des intérêts est automatiquement calculée dans la cellule à droite." sqref="F6:G6" xr:uid="{00000000-0002-0000-0000-00000F000000}"/>
    <dataValidation allowBlank="1" showInputMessage="1" showErrorMessage="1" prompt="Le coût total du prêt est calculé automatiquement dans la cellule à droite." sqref="F7:G7" xr:uid="{00000000-0002-0000-0000-000010000000}"/>
    <dataValidation allowBlank="1" showInputMessage="1" showErrorMessage="1" prompt="Le coût total du prêt est calculé automatiquement dans cette cellule." sqref="H7" xr:uid="{00000000-0002-0000-0000-000011000000}"/>
    <dataValidation allowBlank="1" showInputMessage="1" showErrorMessage="1" prompt="Le total des intérêts est calculé automatiquement dans cette cellule." sqref="H6" xr:uid="{00000000-0002-0000-0000-000012000000}"/>
    <dataValidation allowBlank="1" showInputMessage="1" showErrorMessage="1" prompt="Le nombre de paiements est calculé automatiquement dans cette cellule." sqref="H5" xr:uid="{00000000-0002-0000-0000-000013000000}"/>
    <dataValidation allowBlank="1" showInputMessage="1" showErrorMessage="1" prompt="Le numéro de paiement est automatiquement mis à jour dans cette colonne sous ce titre." sqref="B9" xr:uid="{00000000-0002-0000-0000-000014000000}"/>
    <dataValidation allowBlank="1" showInputMessage="1" showErrorMessage="1" prompt="La date de paiement est mise à jour automatiquement dans cette colonne sous ce titre." sqref="C9" xr:uid="{00000000-0002-0000-0000-000015000000}"/>
    <dataValidation allowBlank="1" showInputMessage="1" showErrorMessage="1" prompt="Le solde de départ est calculé automatiquement dans cette colonne sous ce titre" sqref="D9" xr:uid="{00000000-0002-0000-0000-000016000000}"/>
    <dataValidation allowBlank="1" showInputMessage="1" showErrorMessage="1" prompt="Le montant du paiement est calculé automatiquement dans cette colonne sous ce titre." sqref="E9" xr:uid="{00000000-0002-0000-0000-000017000000}"/>
    <dataValidation allowBlank="1" showInputMessage="1" showErrorMessage="1" prompt="Le montant du capital est mis à jour automatiquement dans cette colonne sous ce titre." sqref="F9" xr:uid="{00000000-0002-0000-0000-000018000000}"/>
    <dataValidation allowBlank="1" showInputMessage="1" showErrorMessage="1" prompt="Le montant des intérêts est mis à jour automatiquement dans cette colonne sous ce titre." sqref="G9" xr:uid="{00000000-0002-0000-0000-000019000000}"/>
    <dataValidation allowBlank="1" showInputMessage="1" showErrorMessage="1" prompt="Le solde final est automatiquement mis à jour dans cette colonne sous ce titre" sqref="H9" xr:uid="{00000000-0002-0000-0000-00001A000000}"/>
    <dataValidation allowBlank="1" showInputMessage="1" showErrorMessage="1" prompt="Entrez les valeurs du prêt dans les cellules D4 à D7 pour chacune des descriptions figurant dans les cellules ci-dessous. Le récapitulatif du prêt des cellules H4 à H7 et le tableau Prêt sont automatiquement mis à jour" sqref="B3:D3" xr:uid="{B5C1D0CA-0032-4DA0-B24E-02C06925AE5C}"/>
    <dataValidation allowBlank="1" showInputMessage="1" showErrorMessage="1" prompt="Le titre de cette feuille de calcul figure dans cette cellule. Entrez les valeurs du prêt dans les cellules D4 à D7. Le récapitulatif du prêt des cellules H4 à H7 et le tableau Prêt sont automatiquement mis à jour" sqref="B1:H1" xr:uid="{119A5CFE-A03D-4C6B-B694-B0C3AD6F6E73}"/>
    <dataValidation allowBlank="1" showErrorMessage="1" prompt="Créez un plan de remboursement de prêt à l’aide de cette feuille de calcul Calculateur de prêt. Le total des intérêts et des paiements est calculé automatiquement." sqref="A2" xr:uid="{9B3703F6-518E-4B39-B8AA-445EB0A93002}"/>
  </dataValidations>
  <printOptions horizontalCentered="1"/>
  <pageMargins left="0.4" right="0.4" top="0.4" bottom="0.4" header="0.3" footer="0.3"/>
  <pageSetup paperSize="9" scale="71" fitToHeight="0" orientation="portrait" r:id="rId1"/>
  <headerFooter differentFirst="1">
    <oddFooter>Page &amp;P of &amp;N</oddFooter>
  </headerFooter>
  <ignoredErrors>
    <ignoredError sqref="H4:H7 B353 B10:B352 B354:B369 C10:C369 D10:D369 E10:E369 F10:F369 G10:G369 H10:H369" emptyCellReference="1"/>
  </ignoredErrors>
  <drawing r:id="rId2"/>
  <tableParts count="1">
    <tablePart r:id="rId3"/>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ct:contentTypeSchema xmlns:ct="http://schemas.microsoft.com/office/2006/metadata/contentType" xmlns:ma="http://schemas.microsoft.com/office/2006/metadata/properties/metaAttributes" ct:_="" ma:_="" ma:contentTypeName="Document" ma:contentTypeID="0x010100DEEA25CC0A0AC24199CDC46C25B8B0BC" ma:contentTypeVersion="10" ma:contentTypeDescription="Create a new document." ma:contentTypeScope="" ma:versionID="e3b47856d4cf355c0dacb39e1084d14f">
  <xsd:schema xmlns:xsd="http://www.w3.org/2001/XMLSchema" xmlns:xs="http://www.w3.org/2001/XMLSchema" xmlns:p="http://schemas.microsoft.com/office/2006/metadata/properties" xmlns:ns1="http://schemas.microsoft.com/sharepoint/v3" xmlns:ns2="6dc4bcd6-49db-4c07-9060-8acfc67cef9f" xmlns:ns3="fb0879af-3eba-417a-a55a-ffe6dcd6ca77" targetNamespace="http://schemas.microsoft.com/office/2006/metadata/properties" ma:root="true" ma:fieldsID="a845a615265fdb1f7b12cc65ac20ecbd" ns1:_="" ns2:_="" ns3:_="">
    <xsd:import namespace="http://schemas.microsoft.com/sharepoint/v3"/>
    <xsd:import namespace="6dc4bcd6-49db-4c07-9060-8acfc67cef9f"/>
    <xsd:import namespace="fb0879af-3eba-417a-a55a-ffe6dcd6ca77"/>
    <xsd:element name="properties">
      <xsd:complexType>
        <xsd:sequence>
          <xsd:element name="documentManagement">
            <xsd:complexType>
              <xsd:all>
                <xsd:element ref="ns2:MediaServiceMetadata" minOccurs="0"/>
                <xsd:element ref="ns2:MediaServiceFastMetadata" minOccurs="0"/>
                <xsd:element ref="ns2:MediaServiceOCR" minOccurs="0"/>
                <xsd:element ref="ns3:SharedWithUsers" minOccurs="0"/>
                <xsd:element ref="ns3:SharedWithDetails" minOccurs="0"/>
                <xsd:element ref="ns3:LastSharedByUser" minOccurs="0"/>
                <xsd:element ref="ns3:LastSharedByTime" minOccurs="0"/>
                <xsd:element ref="ns1:_ip_UnifiedCompliancePolicyProperties" minOccurs="0"/>
                <xsd:element ref="ns1:_ip_UnifiedCompliancePolicyUIAction" minOccurs="0"/>
                <xsd:element ref="ns2:MediaServiceAutoTags"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http://schemas.microsoft.com/sharepoint/v3" elementFormDefault="qualified">
    <xsd:import namespace="http://schemas.microsoft.com/office/2006/documentManagement/types"/>
    <xsd:import namespace="http://schemas.microsoft.com/office/infopath/2007/PartnerControls"/>
    <xsd:element name="_ip_UnifiedCompliancePolicyProperties" ma:index="15" nillable="true" ma:displayName="Unified Compliance Policy Properties" ma:hidden="true" ma:internalName="_ip_UnifiedCompliancePolicyProperties">
      <xsd:simpleType>
        <xsd:restriction base="dms:Note"/>
      </xsd:simpleType>
    </xsd:element>
    <xsd:element name="_ip_UnifiedCompliancePolicyUIAction" ma:index="16" nillable="true" ma:displayName="Unified Compliance Policy UI Action" ma:hidden="true" ma:internalName="_ip_UnifiedCompliancePolicyUIAction">
      <xsd:simpleType>
        <xsd:restriction base="dms:Text"/>
      </xsd:simpleType>
    </xsd:element>
  </xsd:schema>
  <xsd:schema xmlns:xsd="http://www.w3.org/2001/XMLSchema" xmlns:xs="http://www.w3.org/2001/XMLSchema" xmlns:dms="http://schemas.microsoft.com/office/2006/documentManagement/types" xmlns:pc="http://schemas.microsoft.com/office/infopath/2007/PartnerControls" targetNamespace="6dc4bcd6-49db-4c07-9060-8acfc67cef9f"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OCR" ma:index="10" nillable="true" ma:displayName="MediaServiceOCR" ma:internalName="MediaServiceOCR" ma:readOnly="true">
      <xsd:simpleType>
        <xsd:restriction base="dms:Note">
          <xsd:maxLength value="255"/>
        </xsd:restriction>
      </xsd:simpleType>
    </xsd:element>
    <xsd:element name="MediaServiceAutoTags" ma:index="17" nillable="true" ma:displayName="MediaServiceAutoTags" ma:internalName="MediaServiceAutoTags" ma:readOnly="true">
      <xsd:simpleType>
        <xsd:restriction base="dms:Text"/>
      </xsd:simpleType>
    </xsd:element>
  </xsd:schema>
  <xsd:schema xmlns:xsd="http://www.w3.org/2001/XMLSchema" xmlns:xs="http://www.w3.org/2001/XMLSchema" xmlns:dms="http://schemas.microsoft.com/office/2006/documentManagement/types" xmlns:pc="http://schemas.microsoft.com/office/infopath/2007/PartnerControls" targetNamespace="fb0879af-3eba-417a-a55a-ffe6dcd6ca77" elementFormDefault="qualified">
    <xsd:import namespace="http://schemas.microsoft.com/office/2006/documentManagement/types"/>
    <xsd:import namespace="http://schemas.microsoft.com/office/infopath/2007/PartnerControls"/>
    <xsd:element name="SharedWithUsers" ma:index="11" nillable="true" ma:displayName="Shared With"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12" nillable="true" ma:displayName="Shared With Details" ma:internalName="SharedWithDetails" ma:readOnly="true">
      <xsd:simpleType>
        <xsd:restriction base="dms:Note">
          <xsd:maxLength value="255"/>
        </xsd:restriction>
      </xsd:simpleType>
    </xsd:element>
    <xsd:element name="LastSharedByUser" ma:index="13" nillable="true" ma:displayName="Last Shared By User" ma:hidden="true" ma:internalName="LastSharedByUser" ma:readOnly="true">
      <xsd:simpleType>
        <xsd:restriction base="dms:Note"/>
      </xsd:simpleType>
    </xsd:element>
    <xsd:element name="LastSharedByTime" ma:index="14" nillable="true" ma:displayName="Last Shared By Time" ma:hidden="true" ma:internalName="LastSharedByTime" ma:readOnly="true">
      <xsd:simpleType>
        <xsd:restriction base="dms:DateTime"/>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Content Type"/>
        <xsd:element ref="dc:title" minOccurs="0" maxOccurs="1" ma:index="4" ma:displayName="Titl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2.xml><?xml version="1.0" encoding="utf-8"?>
<?mso-contentType ?>
<FormTemplates xmlns="http://schemas.microsoft.com/sharepoint/v3/contenttype/forms">
  <Display>DocumentLibraryForm</Display>
  <Edit>DocumentLibraryForm</Edit>
  <New>DocumentLibraryForm</New>
</FormTemplates>
</file>

<file path=customXml/item3.xml><?xml version="1.0" encoding="utf-8"?>
<p:properties xmlns:p="http://schemas.microsoft.com/office/2006/metadata/properties" xmlns:xsi="http://www.w3.org/2001/XMLSchema-instance" xmlns:pc="http://schemas.microsoft.com/office/infopath/2007/PartnerControls">
  <documentManagement>
    <_ip_UnifiedCompliancePolicyUIAction xmlns="http://schemas.microsoft.com/sharepoint/v3" xsi:nil="true"/>
    <_ip_UnifiedCompliancePolicyProperties xmlns="http://schemas.microsoft.com/sharepoint/v3" xsi:nil="true"/>
  </documentManagement>
</p:properties>
</file>

<file path=customXml/itemProps1.xml><?xml version="1.0" encoding="utf-8"?>
<ds:datastoreItem xmlns:ds="http://schemas.openxmlformats.org/officeDocument/2006/customXml" ds:itemID="{DF676122-7EF5-4FD7-B672-08F0B8FC1D58}">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http://schemas.microsoft.com/sharepoint/v3"/>
    <ds:schemaRef ds:uri="6dc4bcd6-49db-4c07-9060-8acfc67cef9f"/>
    <ds:schemaRef ds:uri="fb0879af-3eba-417a-a55a-ffe6dcd6ca77"/>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2.xml><?xml version="1.0" encoding="utf-8"?>
<ds:datastoreItem xmlns:ds="http://schemas.openxmlformats.org/officeDocument/2006/customXml" ds:itemID="{72EA4DC2-5468-46D3-9CB3-A7301676DD3E}">
  <ds:schemaRefs>
    <ds:schemaRef ds:uri="http://schemas.microsoft.com/sharepoint/v3/contenttype/forms"/>
  </ds:schemaRefs>
</ds:datastoreItem>
</file>

<file path=customXml/itemProps3.xml><?xml version="1.0" encoding="utf-8"?>
<ds:datastoreItem xmlns:ds="http://schemas.openxmlformats.org/officeDocument/2006/customXml" ds:itemID="{24F91CE3-C58C-4E76-9DA8-D93EEEA78136}">
  <ds:schemaRefs>
    <ds:schemaRef ds:uri="6dc4bcd6-49db-4c07-9060-8acfc67cef9f"/>
    <ds:schemaRef ds:uri="http://schemas.microsoft.com/office/2006/documentManagement/types"/>
    <ds:schemaRef ds:uri="http://purl.org/dc/dcmitype/"/>
    <ds:schemaRef ds:uri="http://purl.org/dc/elements/1.1/"/>
    <ds:schemaRef ds:uri="http://schemas.microsoft.com/sharepoint/v3"/>
    <ds:schemaRef ds:uri="http://www.w3.org/XML/1998/namespace"/>
    <ds:schemaRef ds:uri="http://schemas.openxmlformats.org/package/2006/metadata/core-properties"/>
    <ds:schemaRef ds:uri="http://schemas.microsoft.com/office/infopath/2007/PartnerControls"/>
    <ds:schemaRef ds:uri="fb0879af-3eba-417a-a55a-ffe6dcd6ca77"/>
    <ds:schemaRef ds:uri="http://schemas.microsoft.com/office/2006/metadata/properties"/>
    <ds:schemaRef ds:uri="http://purl.org/dc/terms/"/>
  </ds:schemaRefs>
</ds:datastoreItem>
</file>

<file path=docProps/app.xml><?xml version="1.0" encoding="utf-8"?>
<Properties xmlns="http://schemas.openxmlformats.org/officeDocument/2006/extended-properties" xmlns:vt="http://schemas.openxmlformats.org/officeDocument/2006/docPropsVTypes">
  <Template>TM23154796</Template>
  <Application>Microsoft Excel</Application>
  <DocSecurity>0</DocSecurity>
  <ScaleCrop>false</ScaleCrop>
  <HeadingPairs>
    <vt:vector size="4" baseType="variant">
      <vt:variant>
        <vt:lpstr>Feuilles de calcul</vt:lpstr>
      </vt:variant>
      <vt:variant>
        <vt:i4>1</vt:i4>
      </vt:variant>
      <vt:variant>
        <vt:lpstr>Plages nommées</vt:lpstr>
      </vt:variant>
      <vt:variant>
        <vt:i4>11</vt:i4>
      </vt:variant>
    </vt:vector>
  </HeadingPairs>
  <TitlesOfParts>
    <vt:vector size="12" baseType="lpstr">
      <vt:lpstr>Calculateur de prêt</vt:lpstr>
      <vt:lpstr>AnnéesPrêt</vt:lpstr>
      <vt:lpstr>CoûtPrêtTotal</vt:lpstr>
      <vt:lpstr>DateDébutPrêt</vt:lpstr>
      <vt:lpstr>'Calculateur de prêt'!Impression_des_titres</vt:lpstr>
      <vt:lpstr>LigneTitreRegion1..D6</vt:lpstr>
      <vt:lpstr>MontantPrêt</vt:lpstr>
      <vt:lpstr>NombreDePaiements</vt:lpstr>
      <vt:lpstr>TauxIntérêt</vt:lpstr>
      <vt:lpstr>TitreColonne1</vt:lpstr>
      <vt:lpstr>Total_Intérêts</vt:lpstr>
      <vt:lpstr>ZoneTitreLigne2..H6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
  <cp:lastModifiedBy/>
  <dcterms:created xsi:type="dcterms:W3CDTF">2018-08-02T01:23:17Z</dcterms:created>
  <dcterms:modified xsi:type="dcterms:W3CDTF">2026-06-04T14:26:22Z</dcterms:modified>
  <cp:version/>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0x010100DEEA25CC0A0AC24199CDC46C25B8B0BC</vt:lpwstr>
  </property>
</Properties>
</file>