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\Excel\"/>
    </mc:Choice>
  </mc:AlternateContent>
  <xr:revisionPtr revIDLastSave="0" documentId="8_{708308D3-EF88-439C-8E7B-4A655A77E038}" xr6:coauthVersionLast="47" xr6:coauthVersionMax="47" xr10:uidLastSave="{00000000-0000-0000-0000-000000000000}"/>
  <bookViews>
    <workbookView xWindow="-120" yWindow="-120" windowWidth="29040" windowHeight="16440" xr2:uid="{177849F9-FC28-43C8-9FF7-285233C196C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</calcChain>
</file>

<file path=xl/sharedStrings.xml><?xml version="1.0" encoding="utf-8"?>
<sst xmlns="http://schemas.openxmlformats.org/spreadsheetml/2006/main" count="501" uniqueCount="488">
  <si>
    <t>Références</t>
  </si>
  <si>
    <t>PV</t>
  </si>
  <si>
    <t>Allée</t>
  </si>
  <si>
    <t>ASSQ</t>
  </si>
  <si>
    <t>Quantité</t>
  </si>
  <si>
    <t>Classement Allée</t>
  </si>
  <si>
    <t>30452161</t>
  </si>
  <si>
    <t>701910</t>
  </si>
  <si>
    <t>60344735</t>
  </si>
  <si>
    <t>753300</t>
  </si>
  <si>
    <t>80397501</t>
  </si>
  <si>
    <t>680700</t>
  </si>
  <si>
    <t>50600660</t>
  </si>
  <si>
    <t>733900</t>
  </si>
  <si>
    <t>40541685</t>
  </si>
  <si>
    <t>684200</t>
  </si>
  <si>
    <t>20223882</t>
  </si>
  <si>
    <t>630100</t>
  </si>
  <si>
    <t>00397500</t>
  </si>
  <si>
    <t>710411</t>
  </si>
  <si>
    <t>60439173</t>
  </si>
  <si>
    <t>740600</t>
  </si>
  <si>
    <t>80541693</t>
  </si>
  <si>
    <t>694010</t>
  </si>
  <si>
    <t>50489494</t>
  </si>
  <si>
    <t>632100</t>
  </si>
  <si>
    <t>30600675</t>
  </si>
  <si>
    <t>724500</t>
  </si>
  <si>
    <t>50611814</t>
  </si>
  <si>
    <t>681300</t>
  </si>
  <si>
    <t>70176312</t>
  </si>
  <si>
    <t>660100</t>
  </si>
  <si>
    <t>60605011</t>
  </si>
  <si>
    <t>724312</t>
  </si>
  <si>
    <t>70474750</t>
  </si>
  <si>
    <t>712600</t>
  </si>
  <si>
    <t>10395534</t>
  </si>
  <si>
    <t>743600</t>
  </si>
  <si>
    <t>80223884</t>
  </si>
  <si>
    <t>630600</t>
  </si>
  <si>
    <t>00562547</t>
  </si>
  <si>
    <t>681010</t>
  </si>
  <si>
    <t>20397491</t>
  </si>
  <si>
    <t>710211</t>
  </si>
  <si>
    <t>10296176</t>
  </si>
  <si>
    <t>612410</t>
  </si>
  <si>
    <t>50519354</t>
  </si>
  <si>
    <t>661900</t>
  </si>
  <si>
    <t>90337620</t>
  </si>
  <si>
    <t>751300</t>
  </si>
  <si>
    <t>70212560</t>
  </si>
  <si>
    <t>755100</t>
  </si>
  <si>
    <t>90475273</t>
  </si>
  <si>
    <t>692110</t>
  </si>
  <si>
    <t>50562540</t>
  </si>
  <si>
    <t>680110</t>
  </si>
  <si>
    <t>00519361</t>
  </si>
  <si>
    <t>662100</t>
  </si>
  <si>
    <t>00593884</t>
  </si>
  <si>
    <t>701100</t>
  </si>
  <si>
    <t>80600668</t>
  </si>
  <si>
    <t>724300</t>
  </si>
  <si>
    <t>80439209</t>
  </si>
  <si>
    <t>751000</t>
  </si>
  <si>
    <t>80597232</t>
  </si>
  <si>
    <t>602400</t>
  </si>
  <si>
    <t>00512166</t>
  </si>
  <si>
    <t>725811</t>
  </si>
  <si>
    <t>40591784</t>
  </si>
  <si>
    <t>732310</t>
  </si>
  <si>
    <t>60591702</t>
  </si>
  <si>
    <t>724100</t>
  </si>
  <si>
    <t>00205539</t>
  </si>
  <si>
    <t>732000</t>
  </si>
  <si>
    <t>90395554</t>
  </si>
  <si>
    <t>742311</t>
  </si>
  <si>
    <t>70562563</t>
  </si>
  <si>
    <t>750710</t>
  </si>
  <si>
    <t>00395558</t>
  </si>
  <si>
    <t>742810</t>
  </si>
  <si>
    <t>20562546</t>
  </si>
  <si>
    <t>690711</t>
  </si>
  <si>
    <t>40507342</t>
  </si>
  <si>
    <t>684300</t>
  </si>
  <si>
    <t>00311059</t>
  </si>
  <si>
    <t>673500</t>
  </si>
  <si>
    <t>80311734</t>
  </si>
  <si>
    <t>673100</t>
  </si>
  <si>
    <t>80311060</t>
  </si>
  <si>
    <t>673700</t>
  </si>
  <si>
    <t>50541699</t>
  </si>
  <si>
    <t>693710</t>
  </si>
  <si>
    <t>50475265</t>
  </si>
  <si>
    <t>691910</t>
  </si>
  <si>
    <t>20562532</t>
  </si>
  <si>
    <t>681310</t>
  </si>
  <si>
    <t>40298126</t>
  </si>
  <si>
    <t>743400</t>
  </si>
  <si>
    <t>00541692</t>
  </si>
  <si>
    <t>683710</t>
  </si>
  <si>
    <t>20397486</t>
  </si>
  <si>
    <t>710511</t>
  </si>
  <si>
    <t>70541684</t>
  </si>
  <si>
    <t>683810</t>
  </si>
  <si>
    <t>40343464</t>
  </si>
  <si>
    <t>743900</t>
  </si>
  <si>
    <t>30595117</t>
  </si>
  <si>
    <t>661100</t>
  </si>
  <si>
    <t>50567854</t>
  </si>
  <si>
    <t>691310</t>
  </si>
  <si>
    <t>80377843</t>
  </si>
  <si>
    <t>732500</t>
  </si>
  <si>
    <t>20385474</t>
  </si>
  <si>
    <t>741900</t>
  </si>
  <si>
    <t>50395551</t>
  </si>
  <si>
    <t>743010</t>
  </si>
  <si>
    <t>50510928</t>
  </si>
  <si>
    <t>754300</t>
  </si>
  <si>
    <t>10541700</t>
  </si>
  <si>
    <t>693510</t>
  </si>
  <si>
    <t>90442980</t>
  </si>
  <si>
    <t>740700</t>
  </si>
  <si>
    <t>10395548</t>
  </si>
  <si>
    <t>743710</t>
  </si>
  <si>
    <t>20602439</t>
  </si>
  <si>
    <t>670800</t>
  </si>
  <si>
    <t>40475280</t>
  </si>
  <si>
    <t>691410</t>
  </si>
  <si>
    <t>60518486</t>
  </si>
  <si>
    <t>728600</t>
  </si>
  <si>
    <t>00223878</t>
  </si>
  <si>
    <t>631100</t>
  </si>
  <si>
    <t>40541690</t>
  </si>
  <si>
    <t>741111</t>
  </si>
  <si>
    <t>70526787</t>
  </si>
  <si>
    <t>752712</t>
  </si>
  <si>
    <t>80498114</t>
  </si>
  <si>
    <t>651300</t>
  </si>
  <si>
    <t>60331865</t>
  </si>
  <si>
    <t>703410</t>
  </si>
  <si>
    <t>40596791</t>
  </si>
  <si>
    <t>722800</t>
  </si>
  <si>
    <t>20400691</t>
  </si>
  <si>
    <t>670700</t>
  </si>
  <si>
    <t>70315172</t>
  </si>
  <si>
    <t>730210</t>
  </si>
  <si>
    <t>80533283</t>
  </si>
  <si>
    <t>621710</t>
  </si>
  <si>
    <t>30503660</t>
  </si>
  <si>
    <t>684912</t>
  </si>
  <si>
    <t>10591785</t>
  </si>
  <si>
    <t>721410</t>
  </si>
  <si>
    <t>70461106</t>
  </si>
  <si>
    <t>722000</t>
  </si>
  <si>
    <t>00600672</t>
  </si>
  <si>
    <t>734310</t>
  </si>
  <si>
    <t>30508709</t>
  </si>
  <si>
    <t>620210</t>
  </si>
  <si>
    <t>10389142</t>
  </si>
  <si>
    <t>733200</t>
  </si>
  <si>
    <t>90373793</t>
  </si>
  <si>
    <t>80484881</t>
  </si>
  <si>
    <t>753712</t>
  </si>
  <si>
    <t>00611661</t>
  </si>
  <si>
    <t>701200</t>
  </si>
  <si>
    <t>40450618</t>
  </si>
  <si>
    <t>663100</t>
  </si>
  <si>
    <t>20395538</t>
  </si>
  <si>
    <t>742611</t>
  </si>
  <si>
    <t>40475256</t>
  </si>
  <si>
    <t>751212</t>
  </si>
  <si>
    <t>00331873</t>
  </si>
  <si>
    <t>703711</t>
  </si>
  <si>
    <t>90597118</t>
  </si>
  <si>
    <t>743000</t>
  </si>
  <si>
    <t>40571248</t>
  </si>
  <si>
    <t>633200</t>
  </si>
  <si>
    <t>40451284</t>
  </si>
  <si>
    <t>664100</t>
  </si>
  <si>
    <t>30331857</t>
  </si>
  <si>
    <t>703710</t>
  </si>
  <si>
    <t>80329197</t>
  </si>
  <si>
    <t>753811</t>
  </si>
  <si>
    <t>60597959</t>
  </si>
  <si>
    <t>632110</t>
  </si>
  <si>
    <t>60591716</t>
  </si>
  <si>
    <t>733210</t>
  </si>
  <si>
    <t>10278728</t>
  </si>
  <si>
    <t>671400</t>
  </si>
  <si>
    <t>20331872</t>
  </si>
  <si>
    <t>704011</t>
  </si>
  <si>
    <t>90326792</t>
  </si>
  <si>
    <t>733600</t>
  </si>
  <si>
    <t>30520358</t>
  </si>
  <si>
    <t>651200</t>
  </si>
  <si>
    <t>30508667</t>
  </si>
  <si>
    <t>621010</t>
  </si>
  <si>
    <t>40392044</t>
  </si>
  <si>
    <t>610300</t>
  </si>
  <si>
    <t>50223885</t>
  </si>
  <si>
    <t>630400</t>
  </si>
  <si>
    <t>90331864</t>
  </si>
  <si>
    <t>703511</t>
  </si>
  <si>
    <t>30474752</t>
  </si>
  <si>
    <t>704900</t>
  </si>
  <si>
    <t>40397503</t>
  </si>
  <si>
    <t>710312</t>
  </si>
  <si>
    <t>20593604</t>
  </si>
  <si>
    <t>674200</t>
  </si>
  <si>
    <t>40458228</t>
  </si>
  <si>
    <t>753200</t>
  </si>
  <si>
    <t>90541678</t>
  </si>
  <si>
    <t>30531267</t>
  </si>
  <si>
    <t>685510</t>
  </si>
  <si>
    <t>60475279</t>
  </si>
  <si>
    <t>692311</t>
  </si>
  <si>
    <t>40593924</t>
  </si>
  <si>
    <t>711400</t>
  </si>
  <si>
    <t>90250259</t>
  </si>
  <si>
    <t>721910</t>
  </si>
  <si>
    <t>00567856</t>
  </si>
  <si>
    <t>60587743</t>
  </si>
  <si>
    <t>735700</t>
  </si>
  <si>
    <t>10589674</t>
  </si>
  <si>
    <t>741400</t>
  </si>
  <si>
    <t>40397126</t>
  </si>
  <si>
    <t>620610</t>
  </si>
  <si>
    <t>70527923</t>
  </si>
  <si>
    <t>683700</t>
  </si>
  <si>
    <t>40421188</t>
  </si>
  <si>
    <t>754010</t>
  </si>
  <si>
    <t>20397504</t>
  </si>
  <si>
    <t>700111</t>
  </si>
  <si>
    <t>50512135</t>
  </si>
  <si>
    <t>725910</t>
  </si>
  <si>
    <t>00495794</t>
  </si>
  <si>
    <t>620410</t>
  </si>
  <si>
    <t>40562550</t>
  </si>
  <si>
    <t>681510</t>
  </si>
  <si>
    <t>00395539</t>
  </si>
  <si>
    <t>742910</t>
  </si>
  <si>
    <t>10519370</t>
  </si>
  <si>
    <t>677000</t>
  </si>
  <si>
    <t>00606626</t>
  </si>
  <si>
    <t>684100</t>
  </si>
  <si>
    <t>70559160</t>
  </si>
  <si>
    <t>693410</t>
  </si>
  <si>
    <t>10600657</t>
  </si>
  <si>
    <t>734110</t>
  </si>
  <si>
    <t>20395543</t>
  </si>
  <si>
    <t>742511</t>
  </si>
  <si>
    <t>30553706</t>
  </si>
  <si>
    <t>640300</t>
  </si>
  <si>
    <t>80526975</t>
  </si>
  <si>
    <t>650410</t>
  </si>
  <si>
    <t>10584370</t>
  </si>
  <si>
    <t>753010</t>
  </si>
  <si>
    <t>80349671</t>
  </si>
  <si>
    <t>632510</t>
  </si>
  <si>
    <t>50562559</t>
  </si>
  <si>
    <t>90493446</t>
  </si>
  <si>
    <t>633300</t>
  </si>
  <si>
    <t>60440416</t>
  </si>
  <si>
    <t>702300</t>
  </si>
  <si>
    <t>80625975</t>
  </si>
  <si>
    <t>750313</t>
  </si>
  <si>
    <t>70582542</t>
  </si>
  <si>
    <t>672300</t>
  </si>
  <si>
    <t>10541696</t>
  </si>
  <si>
    <t>683910</t>
  </si>
  <si>
    <t>50481469</t>
  </si>
  <si>
    <t>664500</t>
  </si>
  <si>
    <t>10475272</t>
  </si>
  <si>
    <t>692310</t>
  </si>
  <si>
    <t>70587747</t>
  </si>
  <si>
    <t>726000</t>
  </si>
  <si>
    <t>00296172</t>
  </si>
  <si>
    <t>612911</t>
  </si>
  <si>
    <t>20249943</t>
  </si>
  <si>
    <t>702900</t>
  </si>
  <si>
    <t>90202126</t>
  </si>
  <si>
    <t>732910</t>
  </si>
  <si>
    <t>30454481</t>
  </si>
  <si>
    <t>630810</t>
  </si>
  <si>
    <t>90562543</t>
  </si>
  <si>
    <t>680612</t>
  </si>
  <si>
    <t>70326788</t>
  </si>
  <si>
    <t>711900</t>
  </si>
  <si>
    <t>60224078</t>
  </si>
  <si>
    <t>730100</t>
  </si>
  <si>
    <t>10496477</t>
  </si>
  <si>
    <t>624500</t>
  </si>
  <si>
    <t>00611816</t>
  </si>
  <si>
    <t>690900</t>
  </si>
  <si>
    <t>70567848</t>
  </si>
  <si>
    <t>752010</t>
  </si>
  <si>
    <t>30558474</t>
  </si>
  <si>
    <t>642700</t>
  </si>
  <si>
    <t>60562549</t>
  </si>
  <si>
    <t>680610</t>
  </si>
  <si>
    <t>50212561</t>
  </si>
  <si>
    <t>753000</t>
  </si>
  <si>
    <t>70453762</t>
  </si>
  <si>
    <t>621000</t>
  </si>
  <si>
    <t>00591700</t>
  </si>
  <si>
    <t>732600</t>
  </si>
  <si>
    <t>80421186</t>
  </si>
  <si>
    <t>735711</t>
  </si>
  <si>
    <t>10228719</t>
  </si>
  <si>
    <t>631500</t>
  </si>
  <si>
    <t>40488763</t>
  </si>
  <si>
    <t>631800</t>
  </si>
  <si>
    <t>90559159</t>
  </si>
  <si>
    <t>693010</t>
  </si>
  <si>
    <t>90611671</t>
  </si>
  <si>
    <t>726510</t>
  </si>
  <si>
    <t>70032682</t>
  </si>
  <si>
    <t>620800</t>
  </si>
  <si>
    <t>00537732</t>
  </si>
  <si>
    <t>682710</t>
  </si>
  <si>
    <t>50440412</t>
  </si>
  <si>
    <t>702400</t>
  </si>
  <si>
    <t>40558497</t>
  </si>
  <si>
    <t>704511</t>
  </si>
  <si>
    <t>30562560</t>
  </si>
  <si>
    <t>750811</t>
  </si>
  <si>
    <t>00317527</t>
  </si>
  <si>
    <t>90339389</t>
  </si>
  <si>
    <t>621500</t>
  </si>
  <si>
    <t>10508625</t>
  </si>
  <si>
    <t>640100</t>
  </si>
  <si>
    <t>20469949</t>
  </si>
  <si>
    <t>663600</t>
  </si>
  <si>
    <t>60403579</t>
  </si>
  <si>
    <t>676500</t>
  </si>
  <si>
    <t>40537725</t>
  </si>
  <si>
    <t>700112</t>
  </si>
  <si>
    <t>40397490</t>
  </si>
  <si>
    <t>710111</t>
  </si>
  <si>
    <t>40296170</t>
  </si>
  <si>
    <t>622200</t>
  </si>
  <si>
    <t>40454485</t>
  </si>
  <si>
    <t>630410</t>
  </si>
  <si>
    <t>70527857</t>
  </si>
  <si>
    <t>717100</t>
  </si>
  <si>
    <t>80591678</t>
  </si>
  <si>
    <t>733000</t>
  </si>
  <si>
    <t>10442984</t>
  </si>
  <si>
    <t>750800</t>
  </si>
  <si>
    <t>60528918</t>
  </si>
  <si>
    <t>705400</t>
  </si>
  <si>
    <t>70539167</t>
  </si>
  <si>
    <t>634600</t>
  </si>
  <si>
    <t>00537529</t>
  </si>
  <si>
    <t>662800</t>
  </si>
  <si>
    <t>70541679</t>
  </si>
  <si>
    <t>693711</t>
  </si>
  <si>
    <t>70528913</t>
  </si>
  <si>
    <t>745100</t>
  </si>
  <si>
    <t>50519014</t>
  </si>
  <si>
    <t>630710</t>
  </si>
  <si>
    <t>50454036</t>
  </si>
  <si>
    <t>660300</t>
  </si>
  <si>
    <t>10562556</t>
  </si>
  <si>
    <t>680510</t>
  </si>
  <si>
    <t>80475283</t>
  </si>
  <si>
    <t>20541691</t>
  </si>
  <si>
    <t>693910</t>
  </si>
  <si>
    <t>20423602</t>
  </si>
  <si>
    <t>743910</t>
  </si>
  <si>
    <t>20510939</t>
  </si>
  <si>
    <t>753310</t>
  </si>
  <si>
    <t>80531712</t>
  </si>
  <si>
    <t>664600</t>
  </si>
  <si>
    <t>40587503</t>
  </si>
  <si>
    <t>691200</t>
  </si>
  <si>
    <t>10440447</t>
  </si>
  <si>
    <t>702810</t>
  </si>
  <si>
    <t>50331856</t>
  </si>
  <si>
    <t>703512</t>
  </si>
  <si>
    <t>60397489</t>
  </si>
  <si>
    <t>710212</t>
  </si>
  <si>
    <t>30567850</t>
  </si>
  <si>
    <t>753710</t>
  </si>
  <si>
    <t>10333287</t>
  </si>
  <si>
    <t>623110</t>
  </si>
  <si>
    <t>00603576</t>
  </si>
  <si>
    <t>672611</t>
  </si>
  <si>
    <t>30475285</t>
  </si>
  <si>
    <t>692010</t>
  </si>
  <si>
    <t>00448972</t>
  </si>
  <si>
    <t>703010</t>
  </si>
  <si>
    <t>40593882</t>
  </si>
  <si>
    <t>706000</t>
  </si>
  <si>
    <t>70518061</t>
  </si>
  <si>
    <t>613410</t>
  </si>
  <si>
    <t>50610555</t>
  </si>
  <si>
    <t>674100</t>
  </si>
  <si>
    <t>70602069</t>
  </si>
  <si>
    <t>682310</t>
  </si>
  <si>
    <t>50418897</t>
  </si>
  <si>
    <t>710512</t>
  </si>
  <si>
    <t>80591782</t>
  </si>
  <si>
    <t>721310</t>
  </si>
  <si>
    <t>40545122</t>
  </si>
  <si>
    <t>610710</t>
  </si>
  <si>
    <t>30567845</t>
  </si>
  <si>
    <t>50541703</t>
  </si>
  <si>
    <t>70535094</t>
  </si>
  <si>
    <t>611400</t>
  </si>
  <si>
    <t>80296168</t>
  </si>
  <si>
    <t>622400</t>
  </si>
  <si>
    <t>10488793</t>
  </si>
  <si>
    <t>631600</t>
  </si>
  <si>
    <t>10440452</t>
  </si>
  <si>
    <t>713400</t>
  </si>
  <si>
    <t>40512169</t>
  </si>
  <si>
    <t>725812</t>
  </si>
  <si>
    <t>90397497</t>
  </si>
  <si>
    <t>710311</t>
  </si>
  <si>
    <t>00417621</t>
  </si>
  <si>
    <t>715300</t>
  </si>
  <si>
    <t>20535077</t>
  </si>
  <si>
    <t>611210</t>
  </si>
  <si>
    <t>70541702</t>
  </si>
  <si>
    <t>60559165</t>
  </si>
  <si>
    <t>751512</t>
  </si>
  <si>
    <t>20470815</t>
  </si>
  <si>
    <t>620100</t>
  </si>
  <si>
    <t>00223864</t>
  </si>
  <si>
    <t>630300</t>
  </si>
  <si>
    <t>50450137</t>
  </si>
  <si>
    <t>690700</t>
  </si>
  <si>
    <t>10582644</t>
  </si>
  <si>
    <t>696800</t>
  </si>
  <si>
    <t>10257660</t>
  </si>
  <si>
    <t>725610</t>
  </si>
  <si>
    <t>20313284</t>
  </si>
  <si>
    <t>612310</t>
  </si>
  <si>
    <t>50586150</t>
  </si>
  <si>
    <t>634611</t>
  </si>
  <si>
    <t>10326791</t>
  </si>
  <si>
    <t>30600699</t>
  </si>
  <si>
    <t>724511</t>
  </si>
  <si>
    <t>10531782</t>
  </si>
  <si>
    <t>643300</t>
  </si>
  <si>
    <t>60527787</t>
  </si>
  <si>
    <t>695811</t>
  </si>
  <si>
    <t>00296214</t>
  </si>
  <si>
    <t>20508700</t>
  </si>
  <si>
    <t>620310</t>
  </si>
  <si>
    <t>80597864</t>
  </si>
  <si>
    <t>621211</t>
  </si>
  <si>
    <t>00278333</t>
  </si>
  <si>
    <t>660910</t>
  </si>
  <si>
    <t>00185032</t>
  </si>
  <si>
    <t>662700</t>
  </si>
  <si>
    <t>30475271</t>
  </si>
  <si>
    <t>692410</t>
  </si>
  <si>
    <t>60539573</t>
  </si>
  <si>
    <t>707011</t>
  </si>
  <si>
    <t>20589678</t>
  </si>
  <si>
    <t>30333842</t>
  </si>
  <si>
    <t>603010</t>
  </si>
  <si>
    <t>50602796</t>
  </si>
  <si>
    <t>660800</t>
  </si>
  <si>
    <t>90562538</t>
  </si>
  <si>
    <t>680410</t>
  </si>
  <si>
    <t>70562539</t>
  </si>
  <si>
    <t>30512631</t>
  </si>
  <si>
    <t>742800</t>
  </si>
  <si>
    <t>70492202</t>
  </si>
  <si>
    <t>686500</t>
  </si>
  <si>
    <t>90611850</t>
  </si>
  <si>
    <t>701511</t>
  </si>
  <si>
    <t>30611669</t>
  </si>
  <si>
    <t>726610</t>
  </si>
  <si>
    <t>20591704</t>
  </si>
  <si>
    <t>733700</t>
  </si>
  <si>
    <t>90475254</t>
  </si>
  <si>
    <t>752810</t>
  </si>
  <si>
    <t>20530065</t>
  </si>
  <si>
    <t>683800</t>
  </si>
  <si>
    <t>00205501</t>
  </si>
  <si>
    <t>690911</t>
  </si>
  <si>
    <t>00531259</t>
  </si>
  <si>
    <t>695012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</si>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</sst>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F414AD-37EE-470F-8716-0F27900290D8}" name="Table1" displayName="Table1" ref="B3:H250" totalsRowShown="0" headerRowDxfId="14" headerRowBorderDxfId="13">
  <autoFilter ref="B3:H250" xr:uid="{68F414AD-37EE-470F-8716-0F27900290D8}"/>
  <tableColumns count="7">
    <tableColumn id="1" xr3:uid="{43934706-65BC-4B9A-A542-5D264748101E}" name="Références"/>
    <tableColumn id="3" xr3:uid="{08A58ACC-569E-4398-8067-C55C34F4D136}" name="PV"/>
    <tableColumn id="4" xr3:uid="{F2D78DE7-DD3D-47F4-B88B-A7794BB78347}" name="Allée" dataDxfId="12">
      <calculatedColumnFormula>--LEFT(Table1[[#This Row],[PV]],2)</calculatedColumnFormula>
    </tableColumn>
    <tableColumn id="5" xr3:uid="{64F54121-4213-42A4-9108-CDA399D76F70}" name="ASSQ"/>
    <tableColumn id="6" xr3:uid="{9723F1E6-47DF-436D-946A-BF1F1B006B05}" name="Quantité"/>
    <tableColumn id="9" xr3:uid="{13AD30C8-BF8E-4231-A801-BFB7AED8A4C7}" name="Classement" dataDxfId="10">
      <calculatedColumnFormula>_xlfn.RANK.EQ(H4,Table1[Classement Allée],0)</calculatedColumnFormula>
    </tableColumn>
    <tableColumn id="10" xr3:uid="{40A3BF4F-4611-4B1A-9259-08FB67FC9548}" name="Classement Allée" dataDxfId="11">
      <calculatedColumnFormula>Table1[[#This Row],[Quantité]]+1/Table1[[#This Row],[Allée]]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E5CEB-A580-45F5-AB95-216FE7FBA8D0}">
  <dimension ref="A1:H250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2" max="2" width="13.5703125" style="3" customWidth="1"/>
    <col min="3" max="3" width="7.85546875" style="3" bestFit="1" customWidth="1"/>
    <col min="4" max="4" width="10.140625" style="3" bestFit="1" customWidth="1"/>
    <col min="5" max="5" width="10.42578125" style="3" bestFit="1" customWidth="1"/>
    <col min="6" max="6" width="13.42578125" style="3" bestFit="1" customWidth="1"/>
    <col min="7" max="7" width="22.28515625" style="3" bestFit="1" customWidth="1"/>
    <col min="8" max="8" width="19" style="3" customWidth="1"/>
  </cols>
  <sheetData>
    <row r="1" spans="1:8" x14ac:dyDescent="0.25">
      <c r="A1" s="1"/>
      <c r="B1" s="2"/>
      <c r="C1" s="2"/>
      <c r="D1" s="2"/>
      <c r="E1" s="2"/>
      <c r="F1" s="2"/>
      <c r="G1" s="2"/>
      <c r="H1" s="2"/>
    </row>
    <row r="2" spans="1:8" x14ac:dyDescent="0.25">
      <c r="A2" s="1"/>
      <c r="B2" s="2"/>
      <c r="C2" s="2"/>
      <c r="D2" s="2"/>
      <c r="E2" s="2"/>
      <c r="F2" s="2"/>
      <c r="G2" s="2"/>
      <c r="H2" s="2"/>
    </row>
    <row r="3" spans="1:8" x14ac:dyDescent="0.25">
      <c r="A3" s="1"/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487</v>
      </c>
      <c r="H3" s="2" t="s">
        <v>5</v>
      </c>
    </row>
    <row r="4" spans="1:8" x14ac:dyDescent="0.25">
      <c r="A4" s="1"/>
      <c r="B4" s="3" t="s">
        <v>6</v>
      </c>
      <c r="C4" s="3" t="s">
        <v>7</v>
      </c>
      <c r="D4" s="3">
        <f>--LEFT(Table1[[#This Row],[PV]],2)</f>
        <v>70</v>
      </c>
      <c r="E4" s="3">
        <v>50</v>
      </c>
      <c r="F4" s="3">
        <v>341</v>
      </c>
      <c r="G4" s="2">
        <f>_xlfn.RANK.EQ(H4,Table1[Classement Allée],0)</f>
        <v>1</v>
      </c>
      <c r="H4" s="2">
        <f>Table1[[#This Row],[Quantité]]+1/Table1[[#This Row],[Allée]]</f>
        <v>341.01428571428573</v>
      </c>
    </row>
    <row r="5" spans="1:8" x14ac:dyDescent="0.25">
      <c r="A5" s="1"/>
      <c r="B5" s="3" t="s">
        <v>8</v>
      </c>
      <c r="C5" s="3" t="s">
        <v>9</v>
      </c>
      <c r="D5" s="3">
        <f>--LEFT(Table1[[#This Row],[PV]],2)</f>
        <v>75</v>
      </c>
      <c r="E5" s="3">
        <v>36</v>
      </c>
      <c r="F5" s="3">
        <v>336</v>
      </c>
      <c r="G5" s="2">
        <f>_xlfn.RANK.EQ(H5,Table1[Classement Allée],0)</f>
        <v>2</v>
      </c>
      <c r="H5" s="2">
        <f>Table1[[#This Row],[Quantité]]+1/Table1[[#This Row],[Allée]]</f>
        <v>336.01333333333332</v>
      </c>
    </row>
    <row r="6" spans="1:8" x14ac:dyDescent="0.25">
      <c r="A6" s="1"/>
      <c r="B6" s="3" t="s">
        <v>10</v>
      </c>
      <c r="C6" s="3" t="s">
        <v>11</v>
      </c>
      <c r="D6" s="3">
        <f>--LEFT(Table1[[#This Row],[PV]],2)</f>
        <v>68</v>
      </c>
      <c r="E6" s="3">
        <v>96</v>
      </c>
      <c r="F6" s="3">
        <v>322</v>
      </c>
      <c r="G6" s="2">
        <f>_xlfn.RANK.EQ(H6,Table1[Classement Allée],0)</f>
        <v>3</v>
      </c>
      <c r="H6" s="2">
        <f>Table1[[#This Row],[Quantité]]+1/Table1[[#This Row],[Allée]]</f>
        <v>322.01470588235293</v>
      </c>
    </row>
    <row r="7" spans="1:8" x14ac:dyDescent="0.25">
      <c r="A7" s="1"/>
      <c r="B7" s="3" t="s">
        <v>12</v>
      </c>
      <c r="C7" s="3" t="s">
        <v>13</v>
      </c>
      <c r="D7" s="3">
        <f>--LEFT(Table1[[#This Row],[PV]],2)</f>
        <v>73</v>
      </c>
      <c r="E7" s="3">
        <v>95</v>
      </c>
      <c r="F7" s="3">
        <v>315</v>
      </c>
      <c r="G7" s="2">
        <f>_xlfn.RANK.EQ(H7,Table1[Classement Allée],0)</f>
        <v>4</v>
      </c>
      <c r="H7" s="2">
        <f>Table1[[#This Row],[Quantité]]+1/Table1[[#This Row],[Allée]]</f>
        <v>315.01369863013701</v>
      </c>
    </row>
    <row r="8" spans="1:8" x14ac:dyDescent="0.25">
      <c r="A8" s="1"/>
      <c r="B8" s="3" t="s">
        <v>14</v>
      </c>
      <c r="C8" s="3" t="s">
        <v>15</v>
      </c>
      <c r="D8" s="3">
        <f>--LEFT(Table1[[#This Row],[PV]],2)</f>
        <v>68</v>
      </c>
      <c r="E8" s="3">
        <v>97</v>
      </c>
      <c r="F8" s="3">
        <v>313</v>
      </c>
      <c r="G8" s="2">
        <f>_xlfn.RANK.EQ(H8,Table1[Classement Allée],0)</f>
        <v>5</v>
      </c>
      <c r="H8" s="2">
        <f>Table1[[#This Row],[Quantité]]+1/Table1[[#This Row],[Allée]]</f>
        <v>313.01470588235293</v>
      </c>
    </row>
    <row r="9" spans="1:8" x14ac:dyDescent="0.25">
      <c r="A9" s="1"/>
      <c r="B9" s="3" t="s">
        <v>16</v>
      </c>
      <c r="C9" s="3" t="s">
        <v>17</v>
      </c>
      <c r="D9" s="3">
        <f>--LEFT(Table1[[#This Row],[PV]],2)</f>
        <v>63</v>
      </c>
      <c r="E9" s="3">
        <v>20</v>
      </c>
      <c r="F9" s="3">
        <v>304</v>
      </c>
      <c r="G9" s="2">
        <f>_xlfn.RANK.EQ(H9,Table1[Classement Allée],0)</f>
        <v>6</v>
      </c>
      <c r="H9" s="2">
        <f>Table1[[#This Row],[Quantité]]+1/Table1[[#This Row],[Allée]]</f>
        <v>304.01587301587301</v>
      </c>
    </row>
    <row r="10" spans="1:8" x14ac:dyDescent="0.25">
      <c r="A10" s="1"/>
      <c r="B10" s="3" t="s">
        <v>18</v>
      </c>
      <c r="C10" s="3" t="s">
        <v>19</v>
      </c>
      <c r="D10" s="3">
        <f>--LEFT(Table1[[#This Row],[PV]],2)</f>
        <v>71</v>
      </c>
      <c r="E10" s="3">
        <v>56</v>
      </c>
      <c r="F10" s="3">
        <v>293</v>
      </c>
      <c r="G10" s="2">
        <f>_xlfn.RANK.EQ(H10,Table1[Classement Allée],0)</f>
        <v>7</v>
      </c>
      <c r="H10" s="2">
        <f>Table1[[#This Row],[Quantité]]+1/Table1[[#This Row],[Allée]]</f>
        <v>293.01408450704224</v>
      </c>
    </row>
    <row r="11" spans="1:8" x14ac:dyDescent="0.25">
      <c r="A11" s="1"/>
      <c r="B11" s="3" t="s">
        <v>20</v>
      </c>
      <c r="C11" s="3" t="s">
        <v>21</v>
      </c>
      <c r="D11" s="3">
        <f>--LEFT(Table1[[#This Row],[PV]],2)</f>
        <v>74</v>
      </c>
      <c r="E11" s="3">
        <v>36</v>
      </c>
      <c r="F11" s="3">
        <v>292</v>
      </c>
      <c r="G11" s="2">
        <f>_xlfn.RANK.EQ(H11,Table1[Classement Allée],0)</f>
        <v>8</v>
      </c>
      <c r="H11" s="2">
        <f>Table1[[#This Row],[Quantité]]+1/Table1[[#This Row],[Allée]]</f>
        <v>292.01351351351349</v>
      </c>
    </row>
    <row r="12" spans="1:8" x14ac:dyDescent="0.25">
      <c r="A12" s="1"/>
      <c r="B12" s="3" t="s">
        <v>22</v>
      </c>
      <c r="C12" s="3" t="s">
        <v>23</v>
      </c>
      <c r="D12" s="3">
        <f>--LEFT(Table1[[#This Row],[PV]],2)</f>
        <v>69</v>
      </c>
      <c r="E12" s="3">
        <v>42</v>
      </c>
      <c r="F12" s="3">
        <v>291</v>
      </c>
      <c r="G12" s="2">
        <f>_xlfn.RANK.EQ(H12,Table1[Classement Allée],0)</f>
        <v>9</v>
      </c>
      <c r="H12" s="2">
        <f>Table1[[#This Row],[Quantité]]+1/Table1[[#This Row],[Allée]]</f>
        <v>291.01449275362319</v>
      </c>
    </row>
    <row r="13" spans="1:8" x14ac:dyDescent="0.25">
      <c r="A13" s="1"/>
      <c r="B13" s="3" t="s">
        <v>24</v>
      </c>
      <c r="C13" s="3" t="s">
        <v>25</v>
      </c>
      <c r="D13" s="3">
        <f>--LEFT(Table1[[#This Row],[PV]],2)</f>
        <v>63</v>
      </c>
      <c r="E13" s="3">
        <v>21</v>
      </c>
      <c r="F13" s="3">
        <v>272</v>
      </c>
      <c r="G13" s="2">
        <f>_xlfn.RANK.EQ(H13,Table1[Classement Allée],0)</f>
        <v>10</v>
      </c>
      <c r="H13" s="2">
        <f>Table1[[#This Row],[Quantité]]+1/Table1[[#This Row],[Allée]]</f>
        <v>272.01587301587301</v>
      </c>
    </row>
    <row r="14" spans="1:8" x14ac:dyDescent="0.25">
      <c r="A14" s="1"/>
      <c r="B14" s="3" t="s">
        <v>26</v>
      </c>
      <c r="C14" s="3" t="s">
        <v>27</v>
      </c>
      <c r="D14" s="3">
        <f>--LEFT(Table1[[#This Row],[PV]],2)</f>
        <v>72</v>
      </c>
      <c r="E14" s="3">
        <v>72</v>
      </c>
      <c r="F14" s="3">
        <v>271</v>
      </c>
      <c r="G14" s="2">
        <f>_xlfn.RANK.EQ(H14,Table1[Classement Allée],0)</f>
        <v>11</v>
      </c>
      <c r="H14" s="2">
        <f>Table1[[#This Row],[Quantité]]+1/Table1[[#This Row],[Allée]]</f>
        <v>271.01388888888891</v>
      </c>
    </row>
    <row r="15" spans="1:8" x14ac:dyDescent="0.25">
      <c r="A15" s="1"/>
      <c r="B15" s="3" t="s">
        <v>28</v>
      </c>
      <c r="C15" s="3" t="s">
        <v>29</v>
      </c>
      <c r="D15" s="3">
        <f>--LEFT(Table1[[#This Row],[PV]],2)</f>
        <v>68</v>
      </c>
      <c r="E15" s="3">
        <v>72</v>
      </c>
      <c r="F15" s="3">
        <v>255</v>
      </c>
      <c r="G15" s="2">
        <f>_xlfn.RANK.EQ(H15,Table1[Classement Allée],0)</f>
        <v>12</v>
      </c>
      <c r="H15" s="2">
        <f>Table1[[#This Row],[Quantité]]+1/Table1[[#This Row],[Allée]]</f>
        <v>255.01470588235293</v>
      </c>
    </row>
    <row r="16" spans="1:8" x14ac:dyDescent="0.25">
      <c r="A16" s="1"/>
      <c r="B16" s="3" t="s">
        <v>30</v>
      </c>
      <c r="C16" s="3" t="s">
        <v>31</v>
      </c>
      <c r="D16" s="3">
        <f>--LEFT(Table1[[#This Row],[PV]],2)</f>
        <v>66</v>
      </c>
      <c r="E16" s="3">
        <v>32</v>
      </c>
      <c r="F16" s="3">
        <v>250</v>
      </c>
      <c r="G16" s="2">
        <f>_xlfn.RANK.EQ(H16,Table1[Classement Allée],0)</f>
        <v>13</v>
      </c>
      <c r="H16" s="2">
        <f>Table1[[#This Row],[Quantité]]+1/Table1[[#This Row],[Allée]]</f>
        <v>250.0151515151515</v>
      </c>
    </row>
    <row r="17" spans="1:8" x14ac:dyDescent="0.25">
      <c r="A17" s="1"/>
      <c r="B17" s="3" t="s">
        <v>32</v>
      </c>
      <c r="C17" s="3" t="s">
        <v>33</v>
      </c>
      <c r="D17" s="3">
        <f>--LEFT(Table1[[#This Row],[PV]],2)</f>
        <v>72</v>
      </c>
      <c r="E17" s="3">
        <v>32</v>
      </c>
      <c r="F17" s="3">
        <v>245</v>
      </c>
      <c r="G17" s="2">
        <f>_xlfn.RANK.EQ(H17,Table1[Classement Allée],0)</f>
        <v>14</v>
      </c>
      <c r="H17" s="2">
        <f>Table1[[#This Row],[Quantité]]+1/Table1[[#This Row],[Allée]]</f>
        <v>245.01388888888889</v>
      </c>
    </row>
    <row r="18" spans="1:8" x14ac:dyDescent="0.25">
      <c r="A18" s="1"/>
      <c r="B18" s="3" t="s">
        <v>34</v>
      </c>
      <c r="C18" s="3" t="s">
        <v>35</v>
      </c>
      <c r="D18" s="3">
        <f>--LEFT(Table1[[#This Row],[PV]],2)</f>
        <v>71</v>
      </c>
      <c r="E18" s="3">
        <v>48</v>
      </c>
      <c r="F18" s="3">
        <v>242</v>
      </c>
      <c r="G18" s="2">
        <f>_xlfn.RANK.EQ(H18,Table1[Classement Allée],0)</f>
        <v>15</v>
      </c>
      <c r="H18" s="2">
        <f>Table1[[#This Row],[Quantité]]+1/Table1[[#This Row],[Allée]]</f>
        <v>242.01408450704224</v>
      </c>
    </row>
    <row r="19" spans="1:8" x14ac:dyDescent="0.25">
      <c r="A19" s="1"/>
      <c r="B19" s="3" t="s">
        <v>36</v>
      </c>
      <c r="C19" s="3" t="s">
        <v>37</v>
      </c>
      <c r="D19" s="3">
        <f>--LEFT(Table1[[#This Row],[PV]],2)</f>
        <v>74</v>
      </c>
      <c r="E19" s="3">
        <v>61</v>
      </c>
      <c r="F19" s="3">
        <v>236</v>
      </c>
      <c r="G19" s="2">
        <f>_xlfn.RANK.EQ(H19,Table1[Classement Allée],0)</f>
        <v>16</v>
      </c>
      <c r="H19" s="2">
        <f>Table1[[#This Row],[Quantité]]+1/Table1[[#This Row],[Allée]]</f>
        <v>236.01351351351352</v>
      </c>
    </row>
    <row r="20" spans="1:8" x14ac:dyDescent="0.25">
      <c r="A20" s="1"/>
      <c r="B20" s="3" t="s">
        <v>38</v>
      </c>
      <c r="C20" s="3" t="s">
        <v>39</v>
      </c>
      <c r="D20" s="3">
        <f>--LEFT(Table1[[#This Row],[PV]],2)</f>
        <v>63</v>
      </c>
      <c r="E20" s="3">
        <v>36</v>
      </c>
      <c r="F20" s="3">
        <v>229</v>
      </c>
      <c r="G20" s="2">
        <f>_xlfn.RANK.EQ(H20,Table1[Classement Allée],0)</f>
        <v>17</v>
      </c>
      <c r="H20" s="2">
        <f>Table1[[#This Row],[Quantité]]+1/Table1[[#This Row],[Allée]]</f>
        <v>229.01587301587301</v>
      </c>
    </row>
    <row r="21" spans="1:8" x14ac:dyDescent="0.25">
      <c r="A21" s="1"/>
      <c r="B21" s="3" t="s">
        <v>40</v>
      </c>
      <c r="C21" s="3" t="s">
        <v>41</v>
      </c>
      <c r="D21" s="3">
        <f>--LEFT(Table1[[#This Row],[PV]],2)</f>
        <v>68</v>
      </c>
      <c r="E21" s="3">
        <v>58</v>
      </c>
      <c r="F21" s="3">
        <v>220</v>
      </c>
      <c r="G21" s="2">
        <f>_xlfn.RANK.EQ(H21,Table1[Classement Allée],0)</f>
        <v>18</v>
      </c>
      <c r="H21" s="2">
        <f>Table1[[#This Row],[Quantité]]+1/Table1[[#This Row],[Allée]]</f>
        <v>220.01470588235293</v>
      </c>
    </row>
    <row r="22" spans="1:8" x14ac:dyDescent="0.25">
      <c r="A22" s="1"/>
      <c r="B22" s="3" t="s">
        <v>42</v>
      </c>
      <c r="C22" s="3" t="s">
        <v>43</v>
      </c>
      <c r="D22" s="3">
        <f>--LEFT(Table1[[#This Row],[PV]],2)</f>
        <v>71</v>
      </c>
      <c r="E22" s="3">
        <v>14</v>
      </c>
      <c r="F22" s="3">
        <v>216</v>
      </c>
      <c r="G22" s="2">
        <f>_xlfn.RANK.EQ(H22,Table1[Classement Allée],0)</f>
        <v>19</v>
      </c>
      <c r="H22" s="2">
        <f>Table1[[#This Row],[Quantité]]+1/Table1[[#This Row],[Allée]]</f>
        <v>216.01408450704224</v>
      </c>
    </row>
    <row r="23" spans="1:8" x14ac:dyDescent="0.25">
      <c r="A23" s="1"/>
      <c r="B23" s="3" t="s">
        <v>44</v>
      </c>
      <c r="C23" s="3" t="s">
        <v>45</v>
      </c>
      <c r="D23" s="3">
        <f>--LEFT(Table1[[#This Row],[PV]],2)</f>
        <v>61</v>
      </c>
      <c r="E23" s="3">
        <v>58</v>
      </c>
      <c r="F23" s="3">
        <v>207</v>
      </c>
      <c r="G23" s="2">
        <f>_xlfn.RANK.EQ(H23,Table1[Classement Allée],0)</f>
        <v>20</v>
      </c>
      <c r="H23" s="2">
        <f>Table1[[#This Row],[Quantité]]+1/Table1[[#This Row],[Allée]]</f>
        <v>207.01639344262296</v>
      </c>
    </row>
    <row r="24" spans="1:8" x14ac:dyDescent="0.25">
      <c r="A24" s="1"/>
      <c r="B24" s="3" t="s">
        <v>46</v>
      </c>
      <c r="C24" s="3" t="s">
        <v>47</v>
      </c>
      <c r="D24" s="3">
        <f>--LEFT(Table1[[#This Row],[PV]],2)</f>
        <v>66</v>
      </c>
      <c r="E24" s="3">
        <v>6</v>
      </c>
      <c r="F24" s="3">
        <v>201</v>
      </c>
      <c r="G24" s="2">
        <f>_xlfn.RANK.EQ(H24,Table1[Classement Allée],0)</f>
        <v>21</v>
      </c>
      <c r="H24" s="2">
        <f>Table1[[#This Row],[Quantité]]+1/Table1[[#This Row],[Allée]]</f>
        <v>201.0151515151515</v>
      </c>
    </row>
    <row r="25" spans="1:8" x14ac:dyDescent="0.25">
      <c r="A25" s="1"/>
      <c r="B25" s="3" t="s">
        <v>48</v>
      </c>
      <c r="C25" s="3" t="s">
        <v>49</v>
      </c>
      <c r="D25" s="3">
        <f>--LEFT(Table1[[#This Row],[PV]],2)</f>
        <v>75</v>
      </c>
      <c r="E25" s="3">
        <v>24</v>
      </c>
      <c r="F25" s="3">
        <v>201</v>
      </c>
      <c r="G25" s="2">
        <f>_xlfn.RANK.EQ(H25,Table1[Classement Allée],0)</f>
        <v>22</v>
      </c>
      <c r="H25" s="2">
        <f>Table1[[#This Row],[Quantité]]+1/Table1[[#This Row],[Allée]]</f>
        <v>201.01333333333332</v>
      </c>
    </row>
    <row r="26" spans="1:8" x14ac:dyDescent="0.25">
      <c r="A26" s="1"/>
      <c r="B26" s="3" t="s">
        <v>50</v>
      </c>
      <c r="C26" s="3" t="s">
        <v>51</v>
      </c>
      <c r="D26" s="3">
        <f>--LEFT(Table1[[#This Row],[PV]],2)</f>
        <v>75</v>
      </c>
      <c r="E26" s="3">
        <v>24</v>
      </c>
      <c r="F26" s="3">
        <v>197</v>
      </c>
      <c r="G26" s="2">
        <f>_xlfn.RANK.EQ(H26,Table1[Classement Allée],0)</f>
        <v>23</v>
      </c>
      <c r="H26" s="2">
        <f>Table1[[#This Row],[Quantité]]+1/Table1[[#This Row],[Allée]]</f>
        <v>197.01333333333332</v>
      </c>
    </row>
    <row r="27" spans="1:8" x14ac:dyDescent="0.25">
      <c r="A27" s="1"/>
      <c r="B27" s="3" t="s">
        <v>52</v>
      </c>
      <c r="C27" s="3" t="s">
        <v>53</v>
      </c>
      <c r="D27" s="3">
        <f>--LEFT(Table1[[#This Row],[PV]],2)</f>
        <v>69</v>
      </c>
      <c r="E27" s="3">
        <v>45</v>
      </c>
      <c r="F27" s="3">
        <v>196</v>
      </c>
      <c r="G27" s="2">
        <f>_xlfn.RANK.EQ(H27,Table1[Classement Allée],0)</f>
        <v>24</v>
      </c>
      <c r="H27" s="2">
        <f>Table1[[#This Row],[Quantité]]+1/Table1[[#This Row],[Allée]]</f>
        <v>196.01449275362319</v>
      </c>
    </row>
    <row r="28" spans="1:8" x14ac:dyDescent="0.25">
      <c r="A28" s="1"/>
      <c r="B28" s="3" t="s">
        <v>54</v>
      </c>
      <c r="C28" s="3" t="s">
        <v>55</v>
      </c>
      <c r="D28" s="3">
        <f>--LEFT(Table1[[#This Row],[PV]],2)</f>
        <v>68</v>
      </c>
      <c r="E28" s="3">
        <v>18</v>
      </c>
      <c r="F28" s="3">
        <v>194</v>
      </c>
      <c r="G28" s="2">
        <f>_xlfn.RANK.EQ(H28,Table1[Classement Allée],0)</f>
        <v>25</v>
      </c>
      <c r="H28" s="2">
        <f>Table1[[#This Row],[Quantité]]+1/Table1[[#This Row],[Allée]]</f>
        <v>194.01470588235293</v>
      </c>
    </row>
    <row r="29" spans="1:8" x14ac:dyDescent="0.25">
      <c r="A29" s="1"/>
      <c r="B29" s="3" t="s">
        <v>56</v>
      </c>
      <c r="C29" s="3" t="s">
        <v>57</v>
      </c>
      <c r="D29" s="3">
        <f>--LEFT(Table1[[#This Row],[PV]],2)</f>
        <v>66</v>
      </c>
      <c r="E29" s="3">
        <v>6</v>
      </c>
      <c r="F29" s="3">
        <v>190</v>
      </c>
      <c r="G29" s="2">
        <f>_xlfn.RANK.EQ(H29,Table1[Classement Allée],0)</f>
        <v>26</v>
      </c>
      <c r="H29" s="2">
        <f>Table1[[#This Row],[Quantité]]+1/Table1[[#This Row],[Allée]]</f>
        <v>190.0151515151515</v>
      </c>
    </row>
    <row r="30" spans="1:8" x14ac:dyDescent="0.25">
      <c r="A30" s="1"/>
      <c r="B30" s="3" t="s">
        <v>58</v>
      </c>
      <c r="C30" s="3" t="s">
        <v>59</v>
      </c>
      <c r="D30" s="3">
        <f>--LEFT(Table1[[#This Row],[PV]],2)</f>
        <v>70</v>
      </c>
      <c r="E30" s="3">
        <v>28</v>
      </c>
      <c r="F30" s="3">
        <v>190</v>
      </c>
      <c r="G30" s="2">
        <f>_xlfn.RANK.EQ(H30,Table1[Classement Allée],0)</f>
        <v>27</v>
      </c>
      <c r="H30" s="2">
        <f>Table1[[#This Row],[Quantité]]+1/Table1[[#This Row],[Allée]]</f>
        <v>190.01428571428571</v>
      </c>
    </row>
    <row r="31" spans="1:8" x14ac:dyDescent="0.25">
      <c r="A31" s="1"/>
      <c r="B31" s="3" t="s">
        <v>60</v>
      </c>
      <c r="C31" s="3" t="s">
        <v>61</v>
      </c>
      <c r="D31" s="3">
        <f>--LEFT(Table1[[#This Row],[PV]],2)</f>
        <v>72</v>
      </c>
      <c r="E31" s="3">
        <v>72</v>
      </c>
      <c r="F31" s="3">
        <v>184</v>
      </c>
      <c r="G31" s="2">
        <f>_xlfn.RANK.EQ(H31,Table1[Classement Allée],0)</f>
        <v>28</v>
      </c>
      <c r="H31" s="2">
        <f>Table1[[#This Row],[Quantité]]+1/Table1[[#This Row],[Allée]]</f>
        <v>184.01388888888889</v>
      </c>
    </row>
    <row r="32" spans="1:8" x14ac:dyDescent="0.25">
      <c r="A32" s="1"/>
      <c r="B32" s="3" t="s">
        <v>62</v>
      </c>
      <c r="C32" s="3" t="s">
        <v>63</v>
      </c>
      <c r="D32" s="3">
        <f>--LEFT(Table1[[#This Row],[PV]],2)</f>
        <v>75</v>
      </c>
      <c r="E32" s="3">
        <v>36</v>
      </c>
      <c r="F32" s="3">
        <v>183</v>
      </c>
      <c r="G32" s="2">
        <f>_xlfn.RANK.EQ(H32,Table1[Classement Allée],0)</f>
        <v>29</v>
      </c>
      <c r="H32" s="2">
        <f>Table1[[#This Row],[Quantité]]+1/Table1[[#This Row],[Allée]]</f>
        <v>183.01333333333332</v>
      </c>
    </row>
    <row r="33" spans="1:8" x14ac:dyDescent="0.25">
      <c r="A33" s="1"/>
      <c r="B33" s="3" t="s">
        <v>64</v>
      </c>
      <c r="C33" s="3" t="s">
        <v>65</v>
      </c>
      <c r="D33" s="3">
        <f>--LEFT(Table1[[#This Row],[PV]],2)</f>
        <v>60</v>
      </c>
      <c r="E33" s="3">
        <v>25</v>
      </c>
      <c r="F33" s="3">
        <v>180</v>
      </c>
      <c r="G33" s="2">
        <f>_xlfn.RANK.EQ(H33,Table1[Classement Allée],0)</f>
        <v>30</v>
      </c>
      <c r="H33" s="2">
        <f>Table1[[#This Row],[Quantité]]+1/Table1[[#This Row],[Allée]]</f>
        <v>180.01666666666668</v>
      </c>
    </row>
    <row r="34" spans="1:8" x14ac:dyDescent="0.25">
      <c r="A34" s="1"/>
      <c r="B34" s="3" t="s">
        <v>66</v>
      </c>
      <c r="C34" s="3" t="s">
        <v>67</v>
      </c>
      <c r="D34" s="3">
        <f>--LEFT(Table1[[#This Row],[PV]],2)</f>
        <v>72</v>
      </c>
      <c r="E34" s="3">
        <v>48</v>
      </c>
      <c r="F34" s="3">
        <v>179</v>
      </c>
      <c r="G34" s="2">
        <f>_xlfn.RANK.EQ(H34,Table1[Classement Allée],0)</f>
        <v>31</v>
      </c>
      <c r="H34" s="2">
        <f>Table1[[#This Row],[Quantité]]+1/Table1[[#This Row],[Allée]]</f>
        <v>179.01388888888889</v>
      </c>
    </row>
    <row r="35" spans="1:8" x14ac:dyDescent="0.25">
      <c r="A35" s="1"/>
      <c r="B35" s="3" t="s">
        <v>68</v>
      </c>
      <c r="C35" s="3" t="s">
        <v>69</v>
      </c>
      <c r="D35" s="3">
        <f>--LEFT(Table1[[#This Row],[PV]],2)</f>
        <v>73</v>
      </c>
      <c r="E35" s="3">
        <v>34</v>
      </c>
      <c r="F35" s="3">
        <v>178</v>
      </c>
      <c r="G35" s="2">
        <f>_xlfn.RANK.EQ(H35,Table1[Classement Allée],0)</f>
        <v>32</v>
      </c>
      <c r="H35" s="2">
        <f>Table1[[#This Row],[Quantité]]+1/Table1[[#This Row],[Allée]]</f>
        <v>178.01369863013699</v>
      </c>
    </row>
    <row r="36" spans="1:8" x14ac:dyDescent="0.25">
      <c r="A36" s="1"/>
      <c r="B36" s="3" t="s">
        <v>70</v>
      </c>
      <c r="C36" s="3" t="s">
        <v>71</v>
      </c>
      <c r="D36" s="3">
        <f>--LEFT(Table1[[#This Row],[PV]],2)</f>
        <v>72</v>
      </c>
      <c r="E36" s="3">
        <v>30</v>
      </c>
      <c r="F36" s="3">
        <v>177</v>
      </c>
      <c r="G36" s="2">
        <f>_xlfn.RANK.EQ(H36,Table1[Classement Allée],0)</f>
        <v>33</v>
      </c>
      <c r="H36" s="2">
        <f>Table1[[#This Row],[Quantité]]+1/Table1[[#This Row],[Allée]]</f>
        <v>177.01388888888889</v>
      </c>
    </row>
    <row r="37" spans="1:8" x14ac:dyDescent="0.25">
      <c r="A37" s="1"/>
      <c r="B37" s="3" t="s">
        <v>72</v>
      </c>
      <c r="C37" s="3" t="s">
        <v>73</v>
      </c>
      <c r="D37" s="3">
        <f>--LEFT(Table1[[#This Row],[PV]],2)</f>
        <v>73</v>
      </c>
      <c r="E37" s="3">
        <v>24</v>
      </c>
      <c r="F37" s="3">
        <v>175</v>
      </c>
      <c r="G37" s="2">
        <f>_xlfn.RANK.EQ(H37,Table1[Classement Allée],0)</f>
        <v>34</v>
      </c>
      <c r="H37" s="2">
        <f>Table1[[#This Row],[Quantité]]+1/Table1[[#This Row],[Allée]]</f>
        <v>175.01369863013699</v>
      </c>
    </row>
    <row r="38" spans="1:8" x14ac:dyDescent="0.25">
      <c r="A38" s="1"/>
      <c r="B38" s="3" t="s">
        <v>74</v>
      </c>
      <c r="C38" s="3" t="s">
        <v>75</v>
      </c>
      <c r="D38" s="3">
        <f>--LEFT(Table1[[#This Row],[PV]],2)</f>
        <v>74</v>
      </c>
      <c r="E38" s="3">
        <v>36</v>
      </c>
      <c r="F38" s="3">
        <v>174</v>
      </c>
      <c r="G38" s="2">
        <f>_xlfn.RANK.EQ(H38,Table1[Classement Allée],0)</f>
        <v>35</v>
      </c>
      <c r="H38" s="2">
        <f>Table1[[#This Row],[Quantité]]+1/Table1[[#This Row],[Allée]]</f>
        <v>174.01351351351352</v>
      </c>
    </row>
    <row r="39" spans="1:8" x14ac:dyDescent="0.25">
      <c r="A39" s="1"/>
      <c r="B39" s="3" t="s">
        <v>76</v>
      </c>
      <c r="C39" s="3" t="s">
        <v>77</v>
      </c>
      <c r="D39" s="3">
        <f>--LEFT(Table1[[#This Row],[PV]],2)</f>
        <v>75</v>
      </c>
      <c r="E39" s="3">
        <v>120</v>
      </c>
      <c r="F39" s="3">
        <v>174</v>
      </c>
      <c r="G39" s="2">
        <f>_xlfn.RANK.EQ(H39,Table1[Classement Allée],0)</f>
        <v>36</v>
      </c>
      <c r="H39" s="2">
        <f>Table1[[#This Row],[Quantité]]+1/Table1[[#This Row],[Allée]]</f>
        <v>174.01333333333332</v>
      </c>
    </row>
    <row r="40" spans="1:8" x14ac:dyDescent="0.25">
      <c r="A40" s="1"/>
      <c r="B40" s="3" t="s">
        <v>78</v>
      </c>
      <c r="C40" s="3" t="s">
        <v>79</v>
      </c>
      <c r="D40" s="3">
        <f>--LEFT(Table1[[#This Row],[PV]],2)</f>
        <v>74</v>
      </c>
      <c r="E40" s="3">
        <v>25</v>
      </c>
      <c r="F40" s="3">
        <v>169</v>
      </c>
      <c r="G40" s="2">
        <f>_xlfn.RANK.EQ(H40,Table1[Classement Allée],0)</f>
        <v>37</v>
      </c>
      <c r="H40" s="2">
        <f>Table1[[#This Row],[Quantité]]+1/Table1[[#This Row],[Allée]]</f>
        <v>169.01351351351352</v>
      </c>
    </row>
    <row r="41" spans="1:8" x14ac:dyDescent="0.25">
      <c r="A41" s="1"/>
      <c r="B41" s="3" t="s">
        <v>80</v>
      </c>
      <c r="C41" s="3" t="s">
        <v>81</v>
      </c>
      <c r="D41" s="3">
        <f>--LEFT(Table1[[#This Row],[PV]],2)</f>
        <v>69</v>
      </c>
      <c r="E41" s="3">
        <v>68</v>
      </c>
      <c r="F41" s="3">
        <v>168</v>
      </c>
      <c r="G41" s="2">
        <f>_xlfn.RANK.EQ(H41,Table1[Classement Allée],0)</f>
        <v>38</v>
      </c>
      <c r="H41" s="2">
        <f>Table1[[#This Row],[Quantité]]+1/Table1[[#This Row],[Allée]]</f>
        <v>168.01449275362319</v>
      </c>
    </row>
    <row r="42" spans="1:8" x14ac:dyDescent="0.25">
      <c r="A42" s="1"/>
      <c r="B42" s="3" t="s">
        <v>82</v>
      </c>
      <c r="C42" s="3" t="s">
        <v>83</v>
      </c>
      <c r="D42" s="3">
        <f>--LEFT(Table1[[#This Row],[PV]],2)</f>
        <v>68</v>
      </c>
      <c r="E42" s="3">
        <v>36</v>
      </c>
      <c r="F42" s="3">
        <v>165</v>
      </c>
      <c r="G42" s="2">
        <f>_xlfn.RANK.EQ(H42,Table1[Classement Allée],0)</f>
        <v>39</v>
      </c>
      <c r="H42" s="2">
        <f>Table1[[#This Row],[Quantité]]+1/Table1[[#This Row],[Allée]]</f>
        <v>165.01470588235293</v>
      </c>
    </row>
    <row r="43" spans="1:8" x14ac:dyDescent="0.25">
      <c r="A43" s="1"/>
      <c r="B43" s="3" t="s">
        <v>84</v>
      </c>
      <c r="C43" s="3" t="s">
        <v>85</v>
      </c>
      <c r="D43" s="3">
        <f>--LEFT(Table1[[#This Row],[PV]],2)</f>
        <v>67</v>
      </c>
      <c r="E43" s="3">
        <v>10</v>
      </c>
      <c r="F43" s="3">
        <v>164</v>
      </c>
      <c r="G43" s="2">
        <f>_xlfn.RANK.EQ(H43,Table1[Classement Allée],0)</f>
        <v>40</v>
      </c>
      <c r="H43" s="2">
        <f>Table1[[#This Row],[Quantité]]+1/Table1[[#This Row],[Allée]]</f>
        <v>164.01492537313433</v>
      </c>
    </row>
    <row r="44" spans="1:8" x14ac:dyDescent="0.25">
      <c r="A44" s="1"/>
      <c r="B44" s="3" t="s">
        <v>86</v>
      </c>
      <c r="C44" s="3" t="s">
        <v>87</v>
      </c>
      <c r="D44" s="3">
        <f>--LEFT(Table1[[#This Row],[PV]],2)</f>
        <v>67</v>
      </c>
      <c r="E44" s="3">
        <v>10</v>
      </c>
      <c r="F44" s="3">
        <v>163</v>
      </c>
      <c r="G44" s="2">
        <f>_xlfn.RANK.EQ(H44,Table1[Classement Allée],0)</f>
        <v>41</v>
      </c>
      <c r="H44" s="2">
        <f>Table1[[#This Row],[Quantité]]+1/Table1[[#This Row],[Allée]]</f>
        <v>163.01492537313433</v>
      </c>
    </row>
    <row r="45" spans="1:8" x14ac:dyDescent="0.25">
      <c r="A45" s="1"/>
      <c r="B45" s="3" t="s">
        <v>88</v>
      </c>
      <c r="C45" s="3" t="s">
        <v>89</v>
      </c>
      <c r="D45" s="3">
        <f>--LEFT(Table1[[#This Row],[PV]],2)</f>
        <v>67</v>
      </c>
      <c r="E45" s="3">
        <v>9</v>
      </c>
      <c r="F45" s="3">
        <v>162</v>
      </c>
      <c r="G45" s="2">
        <f>_xlfn.RANK.EQ(H45,Table1[Classement Allée],0)</f>
        <v>42</v>
      </c>
      <c r="H45" s="2">
        <f>Table1[[#This Row],[Quantité]]+1/Table1[[#This Row],[Allée]]</f>
        <v>162.01492537313433</v>
      </c>
    </row>
    <row r="46" spans="1:8" x14ac:dyDescent="0.25">
      <c r="A46" s="1"/>
      <c r="B46" s="3" t="s">
        <v>90</v>
      </c>
      <c r="C46" s="3" t="s">
        <v>91</v>
      </c>
      <c r="D46" s="3">
        <f>--LEFT(Table1[[#This Row],[PV]],2)</f>
        <v>69</v>
      </c>
      <c r="E46" s="3">
        <v>30</v>
      </c>
      <c r="F46" s="3">
        <v>162</v>
      </c>
      <c r="G46" s="2">
        <f>_xlfn.RANK.EQ(H46,Table1[Classement Allée],0)</f>
        <v>43</v>
      </c>
      <c r="H46" s="2">
        <f>Table1[[#This Row],[Quantité]]+1/Table1[[#This Row],[Allée]]</f>
        <v>162.01449275362319</v>
      </c>
    </row>
    <row r="47" spans="1:8" x14ac:dyDescent="0.25">
      <c r="A47" s="1"/>
      <c r="B47" s="3" t="s">
        <v>92</v>
      </c>
      <c r="C47" s="3" t="s">
        <v>93</v>
      </c>
      <c r="D47" s="3">
        <f>--LEFT(Table1[[#This Row],[PV]],2)</f>
        <v>69</v>
      </c>
      <c r="E47" s="3">
        <v>24</v>
      </c>
      <c r="F47" s="3">
        <v>160</v>
      </c>
      <c r="G47" s="2">
        <f>_xlfn.RANK.EQ(H47,Table1[Classement Allée],0)</f>
        <v>44</v>
      </c>
      <c r="H47" s="2">
        <f>Table1[[#This Row],[Quantité]]+1/Table1[[#This Row],[Allée]]</f>
        <v>160.01449275362319</v>
      </c>
    </row>
    <row r="48" spans="1:8" x14ac:dyDescent="0.25">
      <c r="A48" s="1"/>
      <c r="B48" s="3" t="s">
        <v>94</v>
      </c>
      <c r="C48" s="3" t="s">
        <v>95</v>
      </c>
      <c r="D48" s="3">
        <f>--LEFT(Table1[[#This Row],[PV]],2)</f>
        <v>68</v>
      </c>
      <c r="E48" s="3">
        <v>36</v>
      </c>
      <c r="F48" s="3">
        <v>159</v>
      </c>
      <c r="G48" s="2">
        <f>_xlfn.RANK.EQ(H48,Table1[Classement Allée],0)</f>
        <v>45</v>
      </c>
      <c r="H48" s="2">
        <f>Table1[[#This Row],[Quantité]]+1/Table1[[#This Row],[Allée]]</f>
        <v>159.01470588235293</v>
      </c>
    </row>
    <row r="49" spans="1:8" x14ac:dyDescent="0.25">
      <c r="A49" s="1"/>
      <c r="B49" s="3" t="s">
        <v>96</v>
      </c>
      <c r="C49" s="3" t="s">
        <v>97</v>
      </c>
      <c r="D49" s="3">
        <f>--LEFT(Table1[[#This Row],[PV]],2)</f>
        <v>74</v>
      </c>
      <c r="E49" s="3">
        <v>46</v>
      </c>
      <c r="F49" s="3">
        <v>159</v>
      </c>
      <c r="G49" s="2">
        <f>_xlfn.RANK.EQ(H49,Table1[Classement Allée],0)</f>
        <v>46</v>
      </c>
      <c r="H49" s="2">
        <f>Table1[[#This Row],[Quantité]]+1/Table1[[#This Row],[Allée]]</f>
        <v>159.01351351351352</v>
      </c>
    </row>
    <row r="50" spans="1:8" x14ac:dyDescent="0.25">
      <c r="A50" s="1"/>
      <c r="B50" s="3" t="s">
        <v>98</v>
      </c>
      <c r="C50" s="3" t="s">
        <v>99</v>
      </c>
      <c r="D50" s="3">
        <f>--LEFT(Table1[[#This Row],[PV]],2)</f>
        <v>68</v>
      </c>
      <c r="E50" s="3">
        <v>32</v>
      </c>
      <c r="F50" s="3">
        <v>157</v>
      </c>
      <c r="G50" s="2">
        <f>_xlfn.RANK.EQ(H50,Table1[Classement Allée],0)</f>
        <v>47</v>
      </c>
      <c r="H50" s="2">
        <f>Table1[[#This Row],[Quantité]]+1/Table1[[#This Row],[Allée]]</f>
        <v>157.01470588235293</v>
      </c>
    </row>
    <row r="51" spans="1:8" x14ac:dyDescent="0.25">
      <c r="A51" s="1"/>
      <c r="B51" s="3" t="s">
        <v>100</v>
      </c>
      <c r="C51" s="3" t="s">
        <v>101</v>
      </c>
      <c r="D51" s="3">
        <f>--LEFT(Table1[[#This Row],[PV]],2)</f>
        <v>71</v>
      </c>
      <c r="E51" s="3">
        <v>28</v>
      </c>
      <c r="F51" s="3">
        <v>154</v>
      </c>
      <c r="G51" s="2">
        <f>_xlfn.RANK.EQ(H51,Table1[Classement Allée],0)</f>
        <v>48</v>
      </c>
      <c r="H51" s="2">
        <f>Table1[[#This Row],[Quantité]]+1/Table1[[#This Row],[Allée]]</f>
        <v>154.01408450704224</v>
      </c>
    </row>
    <row r="52" spans="1:8" x14ac:dyDescent="0.25">
      <c r="A52" s="1"/>
      <c r="B52" s="3" t="s">
        <v>102</v>
      </c>
      <c r="C52" s="3" t="s">
        <v>103</v>
      </c>
      <c r="D52" s="3">
        <f>--LEFT(Table1[[#This Row],[PV]],2)</f>
        <v>68</v>
      </c>
      <c r="E52" s="3">
        <v>15</v>
      </c>
      <c r="F52" s="3">
        <v>153</v>
      </c>
      <c r="G52" s="2">
        <f>_xlfn.RANK.EQ(H52,Table1[Classement Allée],0)</f>
        <v>49</v>
      </c>
      <c r="H52" s="2">
        <f>Table1[[#This Row],[Quantité]]+1/Table1[[#This Row],[Allée]]</f>
        <v>153.01470588235293</v>
      </c>
    </row>
    <row r="53" spans="1:8" x14ac:dyDescent="0.25">
      <c r="A53" s="1"/>
      <c r="B53" s="3" t="s">
        <v>104</v>
      </c>
      <c r="C53" s="3" t="s">
        <v>105</v>
      </c>
      <c r="D53" s="3">
        <f>--LEFT(Table1[[#This Row],[PV]],2)</f>
        <v>74</v>
      </c>
      <c r="E53" s="3">
        <v>50</v>
      </c>
      <c r="F53" s="3">
        <v>153</v>
      </c>
      <c r="G53" s="2">
        <f>_xlfn.RANK.EQ(H53,Table1[Classement Allée],0)</f>
        <v>50</v>
      </c>
      <c r="H53" s="2">
        <f>Table1[[#This Row],[Quantité]]+1/Table1[[#This Row],[Allée]]</f>
        <v>153.01351351351352</v>
      </c>
    </row>
    <row r="54" spans="1:8" x14ac:dyDescent="0.25">
      <c r="A54" s="1"/>
      <c r="B54" s="3" t="s">
        <v>106</v>
      </c>
      <c r="C54" s="3" t="s">
        <v>107</v>
      </c>
      <c r="D54" s="3">
        <f>--LEFT(Table1[[#This Row],[PV]],2)</f>
        <v>66</v>
      </c>
      <c r="E54" s="3">
        <v>26</v>
      </c>
      <c r="F54" s="3">
        <v>152</v>
      </c>
      <c r="G54" s="2">
        <f>_xlfn.RANK.EQ(H54,Table1[Classement Allée],0)</f>
        <v>51</v>
      </c>
      <c r="H54" s="2">
        <f>Table1[[#This Row],[Quantité]]+1/Table1[[#This Row],[Allée]]</f>
        <v>152.0151515151515</v>
      </c>
    </row>
    <row r="55" spans="1:8" x14ac:dyDescent="0.25">
      <c r="A55" s="1"/>
      <c r="B55" s="3" t="s">
        <v>108</v>
      </c>
      <c r="C55" s="3" t="s">
        <v>109</v>
      </c>
      <c r="D55" s="3">
        <f>--LEFT(Table1[[#This Row],[PV]],2)</f>
        <v>69</v>
      </c>
      <c r="E55" s="3">
        <v>60</v>
      </c>
      <c r="F55" s="3">
        <v>151</v>
      </c>
      <c r="G55" s="2">
        <f>_xlfn.RANK.EQ(H55,Table1[Classement Allée],0)</f>
        <v>52</v>
      </c>
      <c r="H55" s="2">
        <f>Table1[[#This Row],[Quantité]]+1/Table1[[#This Row],[Allée]]</f>
        <v>151.01449275362319</v>
      </c>
    </row>
    <row r="56" spans="1:8" x14ac:dyDescent="0.25">
      <c r="A56" s="1"/>
      <c r="B56" s="3" t="s">
        <v>110</v>
      </c>
      <c r="C56" s="3" t="s">
        <v>111</v>
      </c>
      <c r="D56" s="3">
        <f>--LEFT(Table1[[#This Row],[PV]],2)</f>
        <v>73</v>
      </c>
      <c r="E56" s="3">
        <v>12</v>
      </c>
      <c r="F56" s="3">
        <v>148</v>
      </c>
      <c r="G56" s="2">
        <f>_xlfn.RANK.EQ(H56,Table1[Classement Allée],0)</f>
        <v>53</v>
      </c>
      <c r="H56" s="2">
        <f>Table1[[#This Row],[Quantité]]+1/Table1[[#This Row],[Allée]]</f>
        <v>148.01369863013699</v>
      </c>
    </row>
    <row r="57" spans="1:8" x14ac:dyDescent="0.25">
      <c r="A57" s="1"/>
      <c r="B57" s="3" t="s">
        <v>112</v>
      </c>
      <c r="C57" s="3" t="s">
        <v>113</v>
      </c>
      <c r="D57" s="3">
        <f>--LEFT(Table1[[#This Row],[PV]],2)</f>
        <v>74</v>
      </c>
      <c r="E57" s="3">
        <v>18</v>
      </c>
      <c r="F57" s="3">
        <v>148</v>
      </c>
      <c r="G57" s="2">
        <f>_xlfn.RANK.EQ(H57,Table1[Classement Allée],0)</f>
        <v>54</v>
      </c>
      <c r="H57" s="2">
        <f>Table1[[#This Row],[Quantité]]+1/Table1[[#This Row],[Allée]]</f>
        <v>148.01351351351352</v>
      </c>
    </row>
    <row r="58" spans="1:8" x14ac:dyDescent="0.25">
      <c r="A58" s="1"/>
      <c r="B58" s="3" t="s">
        <v>114</v>
      </c>
      <c r="C58" s="3" t="s">
        <v>115</v>
      </c>
      <c r="D58" s="3">
        <f>--LEFT(Table1[[#This Row],[PV]],2)</f>
        <v>74</v>
      </c>
      <c r="E58" s="3">
        <v>48</v>
      </c>
      <c r="F58" s="3">
        <v>148</v>
      </c>
      <c r="G58" s="2">
        <f>_xlfn.RANK.EQ(H58,Table1[Classement Allée],0)</f>
        <v>54</v>
      </c>
      <c r="H58" s="2">
        <f>Table1[[#This Row],[Quantité]]+1/Table1[[#This Row],[Allée]]</f>
        <v>148.01351351351352</v>
      </c>
    </row>
    <row r="59" spans="1:8" x14ac:dyDescent="0.25">
      <c r="A59" s="1"/>
      <c r="B59" s="3" t="s">
        <v>116</v>
      </c>
      <c r="C59" s="3" t="s">
        <v>117</v>
      </c>
      <c r="D59" s="3">
        <f>--LEFT(Table1[[#This Row],[PV]],2)</f>
        <v>75</v>
      </c>
      <c r="E59" s="3">
        <v>67</v>
      </c>
      <c r="F59" s="3">
        <v>146</v>
      </c>
      <c r="G59" s="2">
        <f>_xlfn.RANK.EQ(H59,Table1[Classement Allée],0)</f>
        <v>56</v>
      </c>
      <c r="H59" s="2">
        <f>Table1[[#This Row],[Quantité]]+1/Table1[[#This Row],[Allée]]</f>
        <v>146.01333333333332</v>
      </c>
    </row>
    <row r="60" spans="1:8" x14ac:dyDescent="0.25">
      <c r="A60" s="1"/>
      <c r="B60" s="3" t="s">
        <v>118</v>
      </c>
      <c r="C60" s="3" t="s">
        <v>119</v>
      </c>
      <c r="D60" s="3">
        <f>--LEFT(Table1[[#This Row],[PV]],2)</f>
        <v>69</v>
      </c>
      <c r="E60" s="3">
        <v>40</v>
      </c>
      <c r="F60" s="3">
        <v>144</v>
      </c>
      <c r="G60" s="2">
        <f>_xlfn.RANK.EQ(H60,Table1[Classement Allée],0)</f>
        <v>57</v>
      </c>
      <c r="H60" s="2">
        <f>Table1[[#This Row],[Quantité]]+1/Table1[[#This Row],[Allée]]</f>
        <v>144.01449275362319</v>
      </c>
    </row>
    <row r="61" spans="1:8" x14ac:dyDescent="0.25">
      <c r="A61" s="1"/>
      <c r="B61" s="3" t="s">
        <v>120</v>
      </c>
      <c r="C61" s="3" t="s">
        <v>121</v>
      </c>
      <c r="D61" s="3">
        <f>--LEFT(Table1[[#This Row],[PV]],2)</f>
        <v>74</v>
      </c>
      <c r="E61" s="3">
        <v>30</v>
      </c>
      <c r="F61" s="3">
        <v>144</v>
      </c>
      <c r="G61" s="2">
        <f>_xlfn.RANK.EQ(H61,Table1[Classement Allée],0)</f>
        <v>58</v>
      </c>
      <c r="H61" s="2">
        <f>Table1[[#This Row],[Quantité]]+1/Table1[[#This Row],[Allée]]</f>
        <v>144.01351351351352</v>
      </c>
    </row>
    <row r="62" spans="1:8" x14ac:dyDescent="0.25">
      <c r="A62" s="1"/>
      <c r="B62" s="3" t="s">
        <v>122</v>
      </c>
      <c r="C62" s="3" t="s">
        <v>123</v>
      </c>
      <c r="D62" s="3">
        <f>--LEFT(Table1[[#This Row],[PV]],2)</f>
        <v>74</v>
      </c>
      <c r="E62" s="3">
        <v>23</v>
      </c>
      <c r="F62" s="3">
        <v>142</v>
      </c>
      <c r="G62" s="2">
        <f>_xlfn.RANK.EQ(H62,Table1[Classement Allée],0)</f>
        <v>59</v>
      </c>
      <c r="H62" s="2">
        <f>Table1[[#This Row],[Quantité]]+1/Table1[[#This Row],[Allée]]</f>
        <v>142.01351351351352</v>
      </c>
    </row>
    <row r="63" spans="1:8" x14ac:dyDescent="0.25">
      <c r="A63" s="1"/>
      <c r="B63" s="3" t="s">
        <v>124</v>
      </c>
      <c r="C63" s="3" t="s">
        <v>125</v>
      </c>
      <c r="D63" s="3">
        <f>--LEFT(Table1[[#This Row],[PV]],2)</f>
        <v>67</v>
      </c>
      <c r="E63" s="3">
        <v>13</v>
      </c>
      <c r="F63" s="3">
        <v>141</v>
      </c>
      <c r="G63" s="2">
        <f>_xlfn.RANK.EQ(H63,Table1[Classement Allée],0)</f>
        <v>60</v>
      </c>
      <c r="H63" s="2">
        <f>Table1[[#This Row],[Quantité]]+1/Table1[[#This Row],[Allée]]</f>
        <v>141.01492537313433</v>
      </c>
    </row>
    <row r="64" spans="1:8" x14ac:dyDescent="0.25">
      <c r="A64" s="1"/>
      <c r="B64" s="3" t="s">
        <v>126</v>
      </c>
      <c r="C64" s="3" t="s">
        <v>127</v>
      </c>
      <c r="D64" s="3">
        <f>--LEFT(Table1[[#This Row],[PV]],2)</f>
        <v>69</v>
      </c>
      <c r="E64" s="3">
        <v>49</v>
      </c>
      <c r="F64" s="3">
        <v>139</v>
      </c>
      <c r="G64" s="2">
        <f>_xlfn.RANK.EQ(H64,Table1[Classement Allée],0)</f>
        <v>61</v>
      </c>
      <c r="H64" s="2">
        <f>Table1[[#This Row],[Quantité]]+1/Table1[[#This Row],[Allée]]</f>
        <v>139.01449275362319</v>
      </c>
    </row>
    <row r="65" spans="1:8" x14ac:dyDescent="0.25">
      <c r="A65" s="1"/>
      <c r="B65" s="3" t="s">
        <v>128</v>
      </c>
      <c r="C65" s="3" t="s">
        <v>129</v>
      </c>
      <c r="D65" s="3">
        <f>--LEFT(Table1[[#This Row],[PV]],2)</f>
        <v>72</v>
      </c>
      <c r="E65" s="3">
        <v>39</v>
      </c>
      <c r="F65" s="3">
        <v>137</v>
      </c>
      <c r="G65" s="2">
        <f>_xlfn.RANK.EQ(H65,Table1[Classement Allée],0)</f>
        <v>62</v>
      </c>
      <c r="H65" s="2">
        <f>Table1[[#This Row],[Quantité]]+1/Table1[[#This Row],[Allée]]</f>
        <v>137.01388888888889</v>
      </c>
    </row>
    <row r="66" spans="1:8" x14ac:dyDescent="0.25">
      <c r="A66" s="1"/>
      <c r="B66" s="3" t="s">
        <v>130</v>
      </c>
      <c r="C66" s="3" t="s">
        <v>131</v>
      </c>
      <c r="D66" s="3">
        <f>--LEFT(Table1[[#This Row],[PV]],2)</f>
        <v>63</v>
      </c>
      <c r="E66" s="3">
        <v>10</v>
      </c>
      <c r="F66" s="3">
        <v>136</v>
      </c>
      <c r="G66" s="2">
        <f>_xlfn.RANK.EQ(H66,Table1[Classement Allée],0)</f>
        <v>63</v>
      </c>
      <c r="H66" s="2">
        <f>Table1[[#This Row],[Quantité]]+1/Table1[[#This Row],[Allée]]</f>
        <v>136.01587301587301</v>
      </c>
    </row>
    <row r="67" spans="1:8" x14ac:dyDescent="0.25">
      <c r="A67" s="1"/>
      <c r="B67" s="3" t="s">
        <v>132</v>
      </c>
      <c r="C67" s="3" t="s">
        <v>133</v>
      </c>
      <c r="D67" s="3">
        <f>--LEFT(Table1[[#This Row],[PV]],2)</f>
        <v>74</v>
      </c>
      <c r="E67" s="3">
        <v>20</v>
      </c>
      <c r="F67" s="3">
        <v>134</v>
      </c>
      <c r="G67" s="2">
        <f>_xlfn.RANK.EQ(H67,Table1[Classement Allée],0)</f>
        <v>64</v>
      </c>
      <c r="H67" s="2">
        <f>Table1[[#This Row],[Quantité]]+1/Table1[[#This Row],[Allée]]</f>
        <v>134.01351351351352</v>
      </c>
    </row>
    <row r="68" spans="1:8" x14ac:dyDescent="0.25">
      <c r="A68" s="1"/>
      <c r="B68" s="3" t="s">
        <v>134</v>
      </c>
      <c r="C68" s="3" t="s">
        <v>135</v>
      </c>
      <c r="D68" s="3">
        <f>--LEFT(Table1[[#This Row],[PV]],2)</f>
        <v>75</v>
      </c>
      <c r="E68" s="3">
        <v>19</v>
      </c>
      <c r="F68" s="3">
        <v>134</v>
      </c>
      <c r="G68" s="2">
        <f>_xlfn.RANK.EQ(H68,Table1[Classement Allée],0)</f>
        <v>65</v>
      </c>
      <c r="H68" s="2">
        <f>Table1[[#This Row],[Quantité]]+1/Table1[[#This Row],[Allée]]</f>
        <v>134.01333333333332</v>
      </c>
    </row>
    <row r="69" spans="1:8" x14ac:dyDescent="0.25">
      <c r="A69" s="1"/>
      <c r="B69" s="3" t="s">
        <v>136</v>
      </c>
      <c r="C69" s="3" t="s">
        <v>137</v>
      </c>
      <c r="D69" s="3">
        <f>--LEFT(Table1[[#This Row],[PV]],2)</f>
        <v>65</v>
      </c>
      <c r="E69" s="3">
        <v>10</v>
      </c>
      <c r="F69" s="3">
        <v>133</v>
      </c>
      <c r="G69" s="2">
        <f>_xlfn.RANK.EQ(H69,Table1[Classement Allée],0)</f>
        <v>66</v>
      </c>
      <c r="H69" s="2">
        <f>Table1[[#This Row],[Quantité]]+1/Table1[[#This Row],[Allée]]</f>
        <v>133.01538461538462</v>
      </c>
    </row>
    <row r="70" spans="1:8" x14ac:dyDescent="0.25">
      <c r="A70" s="1"/>
      <c r="B70" s="3" t="s">
        <v>138</v>
      </c>
      <c r="C70" s="3" t="s">
        <v>139</v>
      </c>
      <c r="D70" s="3">
        <f>--LEFT(Table1[[#This Row],[PV]],2)</f>
        <v>70</v>
      </c>
      <c r="E70" s="3">
        <v>23</v>
      </c>
      <c r="F70" s="3">
        <v>133</v>
      </c>
      <c r="G70" s="2">
        <f>_xlfn.RANK.EQ(H70,Table1[Classement Allée],0)</f>
        <v>67</v>
      </c>
      <c r="H70" s="2">
        <f>Table1[[#This Row],[Quantité]]+1/Table1[[#This Row],[Allée]]</f>
        <v>133.01428571428571</v>
      </c>
    </row>
    <row r="71" spans="1:8" x14ac:dyDescent="0.25">
      <c r="A71" s="1"/>
      <c r="B71" s="3" t="s">
        <v>140</v>
      </c>
      <c r="C71" s="3" t="s">
        <v>141</v>
      </c>
      <c r="D71" s="3">
        <f>--LEFT(Table1[[#This Row],[PV]],2)</f>
        <v>72</v>
      </c>
      <c r="E71" s="3">
        <v>30</v>
      </c>
      <c r="F71" s="3">
        <v>132</v>
      </c>
      <c r="G71" s="2">
        <f>_xlfn.RANK.EQ(H71,Table1[Classement Allée],0)</f>
        <v>68</v>
      </c>
      <c r="H71" s="2">
        <f>Table1[[#This Row],[Quantité]]+1/Table1[[#This Row],[Allée]]</f>
        <v>132.01388888888889</v>
      </c>
    </row>
    <row r="72" spans="1:8" x14ac:dyDescent="0.25">
      <c r="A72" s="1"/>
      <c r="B72" s="3" t="s">
        <v>142</v>
      </c>
      <c r="C72" s="3" t="s">
        <v>143</v>
      </c>
      <c r="D72" s="3">
        <f>--LEFT(Table1[[#This Row],[PV]],2)</f>
        <v>67</v>
      </c>
      <c r="E72" s="3">
        <v>10</v>
      </c>
      <c r="F72" s="3">
        <v>128</v>
      </c>
      <c r="G72" s="2">
        <f>_xlfn.RANK.EQ(H72,Table1[Classement Allée],0)</f>
        <v>69</v>
      </c>
      <c r="H72" s="2">
        <f>Table1[[#This Row],[Quantité]]+1/Table1[[#This Row],[Allée]]</f>
        <v>128.01492537313433</v>
      </c>
    </row>
    <row r="73" spans="1:8" x14ac:dyDescent="0.25">
      <c r="A73" s="1"/>
      <c r="B73" s="3" t="s">
        <v>144</v>
      </c>
      <c r="C73" s="3" t="s">
        <v>145</v>
      </c>
      <c r="D73" s="3">
        <f>--LEFT(Table1[[#This Row],[PV]],2)</f>
        <v>73</v>
      </c>
      <c r="E73" s="3">
        <v>23</v>
      </c>
      <c r="F73" s="3">
        <v>126</v>
      </c>
      <c r="G73" s="2">
        <f>_xlfn.RANK.EQ(H73,Table1[Classement Allée],0)</f>
        <v>70</v>
      </c>
      <c r="H73" s="2">
        <f>Table1[[#This Row],[Quantité]]+1/Table1[[#This Row],[Allée]]</f>
        <v>126.01369863013699</v>
      </c>
    </row>
    <row r="74" spans="1:8" x14ac:dyDescent="0.25">
      <c r="A74" s="1"/>
      <c r="B74" s="3" t="s">
        <v>146</v>
      </c>
      <c r="C74" s="3" t="s">
        <v>147</v>
      </c>
      <c r="D74" s="3">
        <f>--LEFT(Table1[[#This Row],[PV]],2)</f>
        <v>62</v>
      </c>
      <c r="E74" s="3">
        <v>29</v>
      </c>
      <c r="F74" s="3">
        <v>124</v>
      </c>
      <c r="G74" s="2">
        <f>_xlfn.RANK.EQ(H74,Table1[Classement Allée],0)</f>
        <v>71</v>
      </c>
      <c r="H74" s="2">
        <f>Table1[[#This Row],[Quantité]]+1/Table1[[#This Row],[Allée]]</f>
        <v>124.01612903225806</v>
      </c>
    </row>
    <row r="75" spans="1:8" x14ac:dyDescent="0.25">
      <c r="A75" s="1"/>
      <c r="B75" s="3" t="s">
        <v>148</v>
      </c>
      <c r="C75" s="3" t="s">
        <v>149</v>
      </c>
      <c r="D75" s="3">
        <f>--LEFT(Table1[[#This Row],[PV]],2)</f>
        <v>68</v>
      </c>
      <c r="E75" s="3">
        <v>39</v>
      </c>
      <c r="F75" s="3">
        <v>124</v>
      </c>
      <c r="G75" s="2">
        <f>_xlfn.RANK.EQ(H75,Table1[Classement Allée],0)</f>
        <v>72</v>
      </c>
      <c r="H75" s="2">
        <f>Table1[[#This Row],[Quantité]]+1/Table1[[#This Row],[Allée]]</f>
        <v>124.01470588235294</v>
      </c>
    </row>
    <row r="76" spans="1:8" x14ac:dyDescent="0.25">
      <c r="A76" s="1"/>
      <c r="B76" s="3" t="s">
        <v>150</v>
      </c>
      <c r="C76" s="3" t="s">
        <v>151</v>
      </c>
      <c r="D76" s="3">
        <f>--LEFT(Table1[[#This Row],[PV]],2)</f>
        <v>72</v>
      </c>
      <c r="E76" s="3">
        <v>10</v>
      </c>
      <c r="F76" s="3">
        <v>124</v>
      </c>
      <c r="G76" s="2">
        <f>_xlfn.RANK.EQ(H76,Table1[Classement Allée],0)</f>
        <v>73</v>
      </c>
      <c r="H76" s="2">
        <f>Table1[[#This Row],[Quantité]]+1/Table1[[#This Row],[Allée]]</f>
        <v>124.01388888888889</v>
      </c>
    </row>
    <row r="77" spans="1:8" x14ac:dyDescent="0.25">
      <c r="A77" s="1"/>
      <c r="B77" s="3" t="s">
        <v>152</v>
      </c>
      <c r="C77" s="3" t="s">
        <v>153</v>
      </c>
      <c r="D77" s="3">
        <f>--LEFT(Table1[[#This Row],[PV]],2)</f>
        <v>72</v>
      </c>
      <c r="E77" s="3">
        <v>8</v>
      </c>
      <c r="F77" s="3">
        <v>124</v>
      </c>
      <c r="G77" s="2">
        <f>_xlfn.RANK.EQ(H77,Table1[Classement Allée],0)</f>
        <v>73</v>
      </c>
      <c r="H77" s="2">
        <f>Table1[[#This Row],[Quantité]]+1/Table1[[#This Row],[Allée]]</f>
        <v>124.01388888888889</v>
      </c>
    </row>
    <row r="78" spans="1:8" x14ac:dyDescent="0.25">
      <c r="A78" s="1"/>
      <c r="B78" s="3" t="s">
        <v>154</v>
      </c>
      <c r="C78" s="3" t="s">
        <v>155</v>
      </c>
      <c r="D78" s="3">
        <f>--LEFT(Table1[[#This Row],[PV]],2)</f>
        <v>73</v>
      </c>
      <c r="E78" s="3">
        <v>9</v>
      </c>
      <c r="F78" s="3">
        <v>124</v>
      </c>
      <c r="G78" s="2">
        <f>_xlfn.RANK.EQ(H78,Table1[Classement Allée],0)</f>
        <v>75</v>
      </c>
      <c r="H78" s="2">
        <f>Table1[[#This Row],[Quantité]]+1/Table1[[#This Row],[Allée]]</f>
        <v>124.01369863013699</v>
      </c>
    </row>
    <row r="79" spans="1:8" x14ac:dyDescent="0.25">
      <c r="A79" s="1"/>
      <c r="B79" s="3" t="s">
        <v>156</v>
      </c>
      <c r="C79" s="3" t="s">
        <v>157</v>
      </c>
      <c r="D79" s="3">
        <f>--LEFT(Table1[[#This Row],[PV]],2)</f>
        <v>62</v>
      </c>
      <c r="E79" s="3">
        <v>28</v>
      </c>
      <c r="F79" s="3">
        <v>123</v>
      </c>
      <c r="G79" s="2">
        <f>_xlfn.RANK.EQ(H79,Table1[Classement Allée],0)</f>
        <v>76</v>
      </c>
      <c r="H79" s="2">
        <f>Table1[[#This Row],[Quantité]]+1/Table1[[#This Row],[Allée]]</f>
        <v>123.01612903225806</v>
      </c>
    </row>
    <row r="80" spans="1:8" x14ac:dyDescent="0.25">
      <c r="A80" s="1"/>
      <c r="B80" s="3" t="s">
        <v>158</v>
      </c>
      <c r="C80" s="3" t="s">
        <v>159</v>
      </c>
      <c r="D80" s="3">
        <f>--LEFT(Table1[[#This Row],[PV]],2)</f>
        <v>73</v>
      </c>
      <c r="E80" s="3">
        <v>24</v>
      </c>
      <c r="F80" s="3">
        <v>123</v>
      </c>
      <c r="G80" s="2">
        <f>_xlfn.RANK.EQ(H80,Table1[Classement Allée],0)</f>
        <v>77</v>
      </c>
      <c r="H80" s="2">
        <f>Table1[[#This Row],[Quantité]]+1/Table1[[#This Row],[Allée]]</f>
        <v>123.01369863013699</v>
      </c>
    </row>
    <row r="81" spans="1:8" x14ac:dyDescent="0.25">
      <c r="A81" s="1"/>
      <c r="B81" s="3" t="s">
        <v>160</v>
      </c>
      <c r="C81" s="3" t="s">
        <v>97</v>
      </c>
      <c r="D81" s="3">
        <f>--LEFT(Table1[[#This Row],[PV]],2)</f>
        <v>74</v>
      </c>
      <c r="E81" s="3">
        <v>57</v>
      </c>
      <c r="F81" s="3">
        <v>123</v>
      </c>
      <c r="G81" s="2">
        <f>_xlfn.RANK.EQ(H81,Table1[Classement Allée],0)</f>
        <v>78</v>
      </c>
      <c r="H81" s="2">
        <f>Table1[[#This Row],[Quantité]]+1/Table1[[#This Row],[Allée]]</f>
        <v>123.01351351351352</v>
      </c>
    </row>
    <row r="82" spans="1:8" x14ac:dyDescent="0.25">
      <c r="A82" s="1"/>
      <c r="B82" s="3" t="s">
        <v>161</v>
      </c>
      <c r="C82" s="3" t="s">
        <v>162</v>
      </c>
      <c r="D82" s="3">
        <f>--LEFT(Table1[[#This Row],[PV]],2)</f>
        <v>75</v>
      </c>
      <c r="E82" s="3">
        <v>28</v>
      </c>
      <c r="F82" s="3">
        <v>123</v>
      </c>
      <c r="G82" s="2">
        <f>_xlfn.RANK.EQ(H82,Table1[Classement Allée],0)</f>
        <v>79</v>
      </c>
      <c r="H82" s="2">
        <f>Table1[[#This Row],[Quantité]]+1/Table1[[#This Row],[Allée]]</f>
        <v>123.01333333333334</v>
      </c>
    </row>
    <row r="83" spans="1:8" x14ac:dyDescent="0.25">
      <c r="A83" s="1"/>
      <c r="B83" s="3" t="s">
        <v>163</v>
      </c>
      <c r="C83" s="3" t="s">
        <v>164</v>
      </c>
      <c r="D83" s="3">
        <f>--LEFT(Table1[[#This Row],[PV]],2)</f>
        <v>70</v>
      </c>
      <c r="E83" s="3">
        <v>22</v>
      </c>
      <c r="F83" s="3">
        <v>121</v>
      </c>
      <c r="G83" s="2">
        <f>_xlfn.RANK.EQ(H83,Table1[Classement Allée],0)</f>
        <v>80</v>
      </c>
      <c r="H83" s="2">
        <f>Table1[[#This Row],[Quantité]]+1/Table1[[#This Row],[Allée]]</f>
        <v>121.01428571428572</v>
      </c>
    </row>
    <row r="84" spans="1:8" x14ac:dyDescent="0.25">
      <c r="A84" s="1"/>
      <c r="B84" s="3" t="s">
        <v>165</v>
      </c>
      <c r="C84" s="3" t="s">
        <v>166</v>
      </c>
      <c r="D84" s="3">
        <f>--LEFT(Table1[[#This Row],[PV]],2)</f>
        <v>66</v>
      </c>
      <c r="E84" s="3">
        <v>12</v>
      </c>
      <c r="F84" s="3">
        <v>119</v>
      </c>
      <c r="G84" s="2">
        <f>_xlfn.RANK.EQ(H84,Table1[Classement Allée],0)</f>
        <v>81</v>
      </c>
      <c r="H84" s="2">
        <f>Table1[[#This Row],[Quantité]]+1/Table1[[#This Row],[Allée]]</f>
        <v>119.01515151515152</v>
      </c>
    </row>
    <row r="85" spans="1:8" x14ac:dyDescent="0.25">
      <c r="A85" s="1"/>
      <c r="B85" s="3" t="s">
        <v>167</v>
      </c>
      <c r="C85" s="3" t="s">
        <v>168</v>
      </c>
      <c r="D85" s="3">
        <f>--LEFT(Table1[[#This Row],[PV]],2)</f>
        <v>74</v>
      </c>
      <c r="E85" s="3">
        <v>28</v>
      </c>
      <c r="F85" s="3">
        <v>119</v>
      </c>
      <c r="G85" s="2">
        <f>_xlfn.RANK.EQ(H85,Table1[Classement Allée],0)</f>
        <v>82</v>
      </c>
      <c r="H85" s="2">
        <f>Table1[[#This Row],[Quantité]]+1/Table1[[#This Row],[Allée]]</f>
        <v>119.01351351351352</v>
      </c>
    </row>
    <row r="86" spans="1:8" x14ac:dyDescent="0.25">
      <c r="A86" s="1"/>
      <c r="B86" s="3" t="s">
        <v>169</v>
      </c>
      <c r="C86" s="3" t="s">
        <v>170</v>
      </c>
      <c r="D86" s="3">
        <f>--LEFT(Table1[[#This Row],[PV]],2)</f>
        <v>75</v>
      </c>
      <c r="E86" s="3">
        <v>52</v>
      </c>
      <c r="F86" s="3">
        <v>119</v>
      </c>
      <c r="G86" s="2">
        <f>_xlfn.RANK.EQ(H86,Table1[Classement Allée],0)</f>
        <v>83</v>
      </c>
      <c r="H86" s="2">
        <f>Table1[[#This Row],[Quantité]]+1/Table1[[#This Row],[Allée]]</f>
        <v>119.01333333333334</v>
      </c>
    </row>
    <row r="87" spans="1:8" x14ac:dyDescent="0.25">
      <c r="A87" s="1"/>
      <c r="B87" s="3" t="s">
        <v>171</v>
      </c>
      <c r="C87" s="3" t="s">
        <v>172</v>
      </c>
      <c r="D87" s="3">
        <f>--LEFT(Table1[[#This Row],[PV]],2)</f>
        <v>70</v>
      </c>
      <c r="E87" s="3">
        <v>34</v>
      </c>
      <c r="F87" s="3">
        <v>118</v>
      </c>
      <c r="G87" s="2">
        <f>_xlfn.RANK.EQ(H87,Table1[Classement Allée],0)</f>
        <v>84</v>
      </c>
      <c r="H87" s="2">
        <f>Table1[[#This Row],[Quantité]]+1/Table1[[#This Row],[Allée]]</f>
        <v>118.01428571428572</v>
      </c>
    </row>
    <row r="88" spans="1:8" x14ac:dyDescent="0.25">
      <c r="A88" s="1"/>
      <c r="B88" s="3" t="s">
        <v>173</v>
      </c>
      <c r="C88" s="3" t="s">
        <v>174</v>
      </c>
      <c r="D88" s="3">
        <f>--LEFT(Table1[[#This Row],[PV]],2)</f>
        <v>74</v>
      </c>
      <c r="E88" s="3">
        <v>36</v>
      </c>
      <c r="F88" s="3">
        <v>118</v>
      </c>
      <c r="G88" s="2">
        <f>_xlfn.RANK.EQ(H88,Table1[Classement Allée],0)</f>
        <v>85</v>
      </c>
      <c r="H88" s="2">
        <f>Table1[[#This Row],[Quantité]]+1/Table1[[#This Row],[Allée]]</f>
        <v>118.01351351351352</v>
      </c>
    </row>
    <row r="89" spans="1:8" x14ac:dyDescent="0.25">
      <c r="A89" s="1"/>
      <c r="B89" s="3" t="s">
        <v>175</v>
      </c>
      <c r="C89" s="3" t="s">
        <v>176</v>
      </c>
      <c r="D89" s="3">
        <f>--LEFT(Table1[[#This Row],[PV]],2)</f>
        <v>63</v>
      </c>
      <c r="E89" s="3">
        <v>16</v>
      </c>
      <c r="F89" s="3">
        <v>117</v>
      </c>
      <c r="G89" s="2">
        <f>_xlfn.RANK.EQ(H89,Table1[Classement Allée],0)</f>
        <v>86</v>
      </c>
      <c r="H89" s="2">
        <f>Table1[[#This Row],[Quantité]]+1/Table1[[#This Row],[Allée]]</f>
        <v>117.01587301587301</v>
      </c>
    </row>
    <row r="90" spans="1:8" x14ac:dyDescent="0.25">
      <c r="A90" s="1"/>
      <c r="B90" s="3" t="s">
        <v>177</v>
      </c>
      <c r="C90" s="3" t="s">
        <v>178</v>
      </c>
      <c r="D90" s="3">
        <f>--LEFT(Table1[[#This Row],[PV]],2)</f>
        <v>66</v>
      </c>
      <c r="E90" s="3">
        <v>22</v>
      </c>
      <c r="F90" s="3">
        <v>117</v>
      </c>
      <c r="G90" s="2">
        <f>_xlfn.RANK.EQ(H90,Table1[Classement Allée],0)</f>
        <v>87</v>
      </c>
      <c r="H90" s="2">
        <f>Table1[[#This Row],[Quantité]]+1/Table1[[#This Row],[Allée]]</f>
        <v>117.01515151515152</v>
      </c>
    </row>
    <row r="91" spans="1:8" x14ac:dyDescent="0.25">
      <c r="A91" s="1"/>
      <c r="B91" s="3" t="s">
        <v>179</v>
      </c>
      <c r="C91" s="3" t="s">
        <v>180</v>
      </c>
      <c r="D91" s="3">
        <f>--LEFT(Table1[[#This Row],[PV]],2)</f>
        <v>70</v>
      </c>
      <c r="E91" s="3">
        <v>45</v>
      </c>
      <c r="F91" s="3">
        <v>117</v>
      </c>
      <c r="G91" s="2">
        <f>_xlfn.RANK.EQ(H91,Table1[Classement Allée],0)</f>
        <v>88</v>
      </c>
      <c r="H91" s="2">
        <f>Table1[[#This Row],[Quantité]]+1/Table1[[#This Row],[Allée]]</f>
        <v>117.01428571428572</v>
      </c>
    </row>
    <row r="92" spans="1:8" x14ac:dyDescent="0.25">
      <c r="A92" s="1"/>
      <c r="B92" s="3" t="s">
        <v>181</v>
      </c>
      <c r="C92" s="3" t="s">
        <v>182</v>
      </c>
      <c r="D92" s="3">
        <f>--LEFT(Table1[[#This Row],[PV]],2)</f>
        <v>75</v>
      </c>
      <c r="E92" s="3">
        <v>16</v>
      </c>
      <c r="F92" s="3">
        <v>117</v>
      </c>
      <c r="G92" s="2">
        <f>_xlfn.RANK.EQ(H92,Table1[Classement Allée],0)</f>
        <v>89</v>
      </c>
      <c r="H92" s="2">
        <f>Table1[[#This Row],[Quantité]]+1/Table1[[#This Row],[Allée]]</f>
        <v>117.01333333333334</v>
      </c>
    </row>
    <row r="93" spans="1:8" x14ac:dyDescent="0.25">
      <c r="A93" s="1"/>
      <c r="B93" s="3" t="s">
        <v>183</v>
      </c>
      <c r="C93" s="3" t="s">
        <v>184</v>
      </c>
      <c r="D93" s="3">
        <f>--LEFT(Table1[[#This Row],[PV]],2)</f>
        <v>63</v>
      </c>
      <c r="E93" s="3">
        <v>16</v>
      </c>
      <c r="F93" s="3">
        <v>116</v>
      </c>
      <c r="G93" s="2">
        <f>_xlfn.RANK.EQ(H93,Table1[Classement Allée],0)</f>
        <v>90</v>
      </c>
      <c r="H93" s="2">
        <f>Table1[[#This Row],[Quantité]]+1/Table1[[#This Row],[Allée]]</f>
        <v>116.01587301587301</v>
      </c>
    </row>
    <row r="94" spans="1:8" x14ac:dyDescent="0.25">
      <c r="A94" s="1"/>
      <c r="B94" s="3" t="s">
        <v>185</v>
      </c>
      <c r="C94" s="3" t="s">
        <v>186</v>
      </c>
      <c r="D94" s="3">
        <f>--LEFT(Table1[[#This Row],[PV]],2)</f>
        <v>73</v>
      </c>
      <c r="E94" s="3">
        <v>18</v>
      </c>
      <c r="F94" s="3">
        <v>116</v>
      </c>
      <c r="G94" s="2">
        <f>_xlfn.RANK.EQ(H94,Table1[Classement Allée],0)</f>
        <v>91</v>
      </c>
      <c r="H94" s="2">
        <f>Table1[[#This Row],[Quantité]]+1/Table1[[#This Row],[Allée]]</f>
        <v>116.01369863013699</v>
      </c>
    </row>
    <row r="95" spans="1:8" x14ac:dyDescent="0.25">
      <c r="A95" s="1"/>
      <c r="B95" s="3" t="s">
        <v>187</v>
      </c>
      <c r="C95" s="3" t="s">
        <v>188</v>
      </c>
      <c r="D95" s="3">
        <f>--LEFT(Table1[[#This Row],[PV]],2)</f>
        <v>67</v>
      </c>
      <c r="E95" s="3">
        <v>27</v>
      </c>
      <c r="F95" s="3">
        <v>115</v>
      </c>
      <c r="G95" s="2">
        <f>_xlfn.RANK.EQ(H95,Table1[Classement Allée],0)</f>
        <v>92</v>
      </c>
      <c r="H95" s="2">
        <f>Table1[[#This Row],[Quantité]]+1/Table1[[#This Row],[Allée]]</f>
        <v>115.01492537313433</v>
      </c>
    </row>
    <row r="96" spans="1:8" x14ac:dyDescent="0.25">
      <c r="A96" s="1"/>
      <c r="B96" s="3" t="s">
        <v>189</v>
      </c>
      <c r="C96" s="3" t="s">
        <v>190</v>
      </c>
      <c r="D96" s="3">
        <f>--LEFT(Table1[[#This Row],[PV]],2)</f>
        <v>70</v>
      </c>
      <c r="E96" s="3">
        <v>38</v>
      </c>
      <c r="F96" s="3">
        <v>115</v>
      </c>
      <c r="G96" s="2">
        <f>_xlfn.RANK.EQ(H96,Table1[Classement Allée],0)</f>
        <v>93</v>
      </c>
      <c r="H96" s="2">
        <f>Table1[[#This Row],[Quantité]]+1/Table1[[#This Row],[Allée]]</f>
        <v>115.01428571428572</v>
      </c>
    </row>
    <row r="97" spans="1:8" x14ac:dyDescent="0.25">
      <c r="A97" s="1"/>
      <c r="B97" s="3" t="s">
        <v>191</v>
      </c>
      <c r="C97" s="3" t="s">
        <v>192</v>
      </c>
      <c r="D97" s="3">
        <f>--LEFT(Table1[[#This Row],[PV]],2)</f>
        <v>73</v>
      </c>
      <c r="E97" s="3">
        <v>21</v>
      </c>
      <c r="F97" s="3">
        <v>115</v>
      </c>
      <c r="G97" s="2">
        <f>_xlfn.RANK.EQ(H97,Table1[Classement Allée],0)</f>
        <v>94</v>
      </c>
      <c r="H97" s="2">
        <f>Table1[[#This Row],[Quantité]]+1/Table1[[#This Row],[Allée]]</f>
        <v>115.01369863013699</v>
      </c>
    </row>
    <row r="98" spans="1:8" x14ac:dyDescent="0.25">
      <c r="A98" s="1"/>
      <c r="B98" s="3" t="s">
        <v>193</v>
      </c>
      <c r="C98" s="3" t="s">
        <v>194</v>
      </c>
      <c r="D98" s="3">
        <f>--LEFT(Table1[[#This Row],[PV]],2)</f>
        <v>65</v>
      </c>
      <c r="E98" s="3">
        <v>12</v>
      </c>
      <c r="F98" s="3">
        <v>113</v>
      </c>
      <c r="G98" s="2">
        <f>_xlfn.RANK.EQ(H98,Table1[Classement Allée],0)</f>
        <v>95</v>
      </c>
      <c r="H98" s="2">
        <f>Table1[[#This Row],[Quantité]]+1/Table1[[#This Row],[Allée]]</f>
        <v>113.01538461538462</v>
      </c>
    </row>
    <row r="99" spans="1:8" x14ac:dyDescent="0.25">
      <c r="A99" s="1"/>
      <c r="B99" s="3" t="s">
        <v>195</v>
      </c>
      <c r="C99" s="3" t="s">
        <v>196</v>
      </c>
      <c r="D99" s="3">
        <f>--LEFT(Table1[[#This Row],[PV]],2)</f>
        <v>62</v>
      </c>
      <c r="E99" s="3">
        <v>28</v>
      </c>
      <c r="F99" s="3">
        <v>112</v>
      </c>
      <c r="G99" s="2">
        <f>_xlfn.RANK.EQ(H99,Table1[Classement Allée],0)</f>
        <v>96</v>
      </c>
      <c r="H99" s="2">
        <f>Table1[[#This Row],[Quantité]]+1/Table1[[#This Row],[Allée]]</f>
        <v>112.01612903225806</v>
      </c>
    </row>
    <row r="100" spans="1:8" x14ac:dyDescent="0.25">
      <c r="A100" s="1"/>
      <c r="B100" s="3" t="s">
        <v>197</v>
      </c>
      <c r="C100" s="3" t="s">
        <v>198</v>
      </c>
      <c r="D100" s="3">
        <f>--LEFT(Table1[[#This Row],[PV]],2)</f>
        <v>61</v>
      </c>
      <c r="E100" s="3">
        <v>16</v>
      </c>
      <c r="F100" s="3">
        <v>111</v>
      </c>
      <c r="G100" s="2">
        <f>_xlfn.RANK.EQ(H100,Table1[Classement Allée],0)</f>
        <v>97</v>
      </c>
      <c r="H100" s="2">
        <f>Table1[[#This Row],[Quantité]]+1/Table1[[#This Row],[Allée]]</f>
        <v>111.01639344262296</v>
      </c>
    </row>
    <row r="101" spans="1:8" x14ac:dyDescent="0.25">
      <c r="A101" s="1"/>
      <c r="B101" s="3" t="s">
        <v>199</v>
      </c>
      <c r="C101" s="3" t="s">
        <v>200</v>
      </c>
      <c r="D101" s="3">
        <f>--LEFT(Table1[[#This Row],[PV]],2)</f>
        <v>63</v>
      </c>
      <c r="E101" s="3">
        <v>9</v>
      </c>
      <c r="F101" s="3">
        <v>111</v>
      </c>
      <c r="G101" s="2">
        <f>_xlfn.RANK.EQ(H101,Table1[Classement Allée],0)</f>
        <v>98</v>
      </c>
      <c r="H101" s="2">
        <f>Table1[[#This Row],[Quantité]]+1/Table1[[#This Row],[Allée]]</f>
        <v>111.01587301587301</v>
      </c>
    </row>
    <row r="102" spans="1:8" x14ac:dyDescent="0.25">
      <c r="A102" s="1"/>
      <c r="B102" s="3" t="s">
        <v>201</v>
      </c>
      <c r="C102" s="3" t="s">
        <v>202</v>
      </c>
      <c r="D102" s="3">
        <f>--LEFT(Table1[[#This Row],[PV]],2)</f>
        <v>70</v>
      </c>
      <c r="E102" s="3">
        <v>33</v>
      </c>
      <c r="F102" s="3">
        <v>111</v>
      </c>
      <c r="G102" s="2">
        <f>_xlfn.RANK.EQ(H102,Table1[Classement Allée],0)</f>
        <v>99</v>
      </c>
      <c r="H102" s="2">
        <f>Table1[[#This Row],[Quantité]]+1/Table1[[#This Row],[Allée]]</f>
        <v>111.01428571428572</v>
      </c>
    </row>
    <row r="103" spans="1:8" x14ac:dyDescent="0.25">
      <c r="A103" s="1"/>
      <c r="B103" s="3" t="s">
        <v>203</v>
      </c>
      <c r="C103" s="3" t="s">
        <v>204</v>
      </c>
      <c r="D103" s="3">
        <f>--LEFT(Table1[[#This Row],[PV]],2)</f>
        <v>70</v>
      </c>
      <c r="E103" s="3">
        <v>58</v>
      </c>
      <c r="F103" s="3">
        <v>108</v>
      </c>
      <c r="G103" s="2">
        <f>_xlfn.RANK.EQ(H103,Table1[Classement Allée],0)</f>
        <v>100</v>
      </c>
      <c r="H103" s="2">
        <f>Table1[[#This Row],[Quantité]]+1/Table1[[#This Row],[Allée]]</f>
        <v>108.01428571428572</v>
      </c>
    </row>
    <row r="104" spans="1:8" x14ac:dyDescent="0.25">
      <c r="A104" s="1"/>
      <c r="B104" s="3" t="s">
        <v>205</v>
      </c>
      <c r="C104" s="3" t="s">
        <v>206</v>
      </c>
      <c r="D104" s="3">
        <f>--LEFT(Table1[[#This Row],[PV]],2)</f>
        <v>71</v>
      </c>
      <c r="E104" s="3">
        <v>30</v>
      </c>
      <c r="F104" s="3">
        <v>108</v>
      </c>
      <c r="G104" s="2">
        <f>_xlfn.RANK.EQ(H104,Table1[Classement Allée],0)</f>
        <v>101</v>
      </c>
      <c r="H104" s="2">
        <f>Table1[[#This Row],[Quantité]]+1/Table1[[#This Row],[Allée]]</f>
        <v>108.01408450704226</v>
      </c>
    </row>
    <row r="105" spans="1:8" x14ac:dyDescent="0.25">
      <c r="A105" s="1"/>
      <c r="B105" s="3" t="s">
        <v>207</v>
      </c>
      <c r="C105" s="3" t="s">
        <v>208</v>
      </c>
      <c r="D105" s="3">
        <f>--LEFT(Table1[[#This Row],[PV]],2)</f>
        <v>67</v>
      </c>
      <c r="E105" s="3">
        <v>16</v>
      </c>
      <c r="F105" s="3">
        <v>107</v>
      </c>
      <c r="G105" s="2">
        <f>_xlfn.RANK.EQ(H105,Table1[Classement Allée],0)</f>
        <v>102</v>
      </c>
      <c r="H105" s="2">
        <f>Table1[[#This Row],[Quantité]]+1/Table1[[#This Row],[Allée]]</f>
        <v>107.01492537313433</v>
      </c>
    </row>
    <row r="106" spans="1:8" x14ac:dyDescent="0.25">
      <c r="A106" s="1"/>
      <c r="B106" s="3" t="s">
        <v>209</v>
      </c>
      <c r="C106" s="3" t="s">
        <v>210</v>
      </c>
      <c r="D106" s="3">
        <f>--LEFT(Table1[[#This Row],[PV]],2)</f>
        <v>75</v>
      </c>
      <c r="E106" s="3">
        <v>35</v>
      </c>
      <c r="F106" s="3">
        <v>107</v>
      </c>
      <c r="G106" s="2">
        <f>_xlfn.RANK.EQ(H106,Table1[Classement Allée],0)</f>
        <v>103</v>
      </c>
      <c r="H106" s="2">
        <f>Table1[[#This Row],[Quantité]]+1/Table1[[#This Row],[Allée]]</f>
        <v>107.01333333333334</v>
      </c>
    </row>
    <row r="107" spans="1:8" x14ac:dyDescent="0.25">
      <c r="A107" s="1"/>
      <c r="B107" s="3" t="s">
        <v>211</v>
      </c>
      <c r="C107" s="3" t="s">
        <v>103</v>
      </c>
      <c r="D107" s="3">
        <f>--LEFT(Table1[[#This Row],[PV]],2)</f>
        <v>68</v>
      </c>
      <c r="E107" s="3">
        <v>34</v>
      </c>
      <c r="F107" s="3">
        <v>106</v>
      </c>
      <c r="G107" s="2">
        <f>_xlfn.RANK.EQ(H107,Table1[Classement Allée],0)</f>
        <v>104</v>
      </c>
      <c r="H107" s="2">
        <f>Table1[[#This Row],[Quantité]]+1/Table1[[#This Row],[Allée]]</f>
        <v>106.01470588235294</v>
      </c>
    </row>
    <row r="108" spans="1:8" x14ac:dyDescent="0.25">
      <c r="A108" s="1"/>
      <c r="B108" s="3" t="s">
        <v>212</v>
      </c>
      <c r="C108" s="3" t="s">
        <v>213</v>
      </c>
      <c r="D108" s="3">
        <f>--LEFT(Table1[[#This Row],[PV]],2)</f>
        <v>68</v>
      </c>
      <c r="E108" s="3">
        <v>60</v>
      </c>
      <c r="F108" s="3">
        <v>106</v>
      </c>
      <c r="G108" s="2">
        <f>_xlfn.RANK.EQ(H108,Table1[Classement Allée],0)</f>
        <v>104</v>
      </c>
      <c r="H108" s="2">
        <f>Table1[[#This Row],[Quantité]]+1/Table1[[#This Row],[Allée]]</f>
        <v>106.01470588235294</v>
      </c>
    </row>
    <row r="109" spans="1:8" x14ac:dyDescent="0.25">
      <c r="A109" s="1"/>
      <c r="B109" s="3" t="s">
        <v>214</v>
      </c>
      <c r="C109" s="3" t="s">
        <v>215</v>
      </c>
      <c r="D109" s="3">
        <f>--LEFT(Table1[[#This Row],[PV]],2)</f>
        <v>69</v>
      </c>
      <c r="E109" s="3">
        <v>31</v>
      </c>
      <c r="F109" s="3">
        <v>106</v>
      </c>
      <c r="G109" s="2">
        <f>_xlfn.RANK.EQ(H109,Table1[Classement Allée],0)</f>
        <v>106</v>
      </c>
      <c r="H109" s="2">
        <f>Table1[[#This Row],[Quantité]]+1/Table1[[#This Row],[Allée]]</f>
        <v>106.01449275362319</v>
      </c>
    </row>
    <row r="110" spans="1:8" x14ac:dyDescent="0.25">
      <c r="A110" s="1"/>
      <c r="B110" s="3" t="s">
        <v>216</v>
      </c>
      <c r="C110" s="3" t="s">
        <v>217</v>
      </c>
      <c r="D110" s="3">
        <f>--LEFT(Table1[[#This Row],[PV]],2)</f>
        <v>71</v>
      </c>
      <c r="E110" s="3">
        <v>24</v>
      </c>
      <c r="F110" s="3">
        <v>106</v>
      </c>
      <c r="G110" s="2">
        <f>_xlfn.RANK.EQ(H110,Table1[Classement Allée],0)</f>
        <v>107</v>
      </c>
      <c r="H110" s="2">
        <f>Table1[[#This Row],[Quantité]]+1/Table1[[#This Row],[Allée]]</f>
        <v>106.01408450704226</v>
      </c>
    </row>
    <row r="111" spans="1:8" x14ac:dyDescent="0.25">
      <c r="A111" s="1"/>
      <c r="B111" s="3" t="s">
        <v>218</v>
      </c>
      <c r="C111" s="3" t="s">
        <v>219</v>
      </c>
      <c r="D111" s="3">
        <f>--LEFT(Table1[[#This Row],[PV]],2)</f>
        <v>72</v>
      </c>
      <c r="E111" s="3">
        <v>22</v>
      </c>
      <c r="F111" s="3">
        <v>106</v>
      </c>
      <c r="G111" s="2">
        <f>_xlfn.RANK.EQ(H111,Table1[Classement Allée],0)</f>
        <v>108</v>
      </c>
      <c r="H111" s="2">
        <f>Table1[[#This Row],[Quantité]]+1/Table1[[#This Row],[Allée]]</f>
        <v>106.01388888888889</v>
      </c>
    </row>
    <row r="112" spans="1:8" x14ac:dyDescent="0.25">
      <c r="A112" s="1"/>
      <c r="B112" s="3" t="s">
        <v>220</v>
      </c>
      <c r="C112" s="3" t="s">
        <v>95</v>
      </c>
      <c r="D112" s="3">
        <f>--LEFT(Table1[[#This Row],[PV]],2)</f>
        <v>68</v>
      </c>
      <c r="E112" s="3">
        <v>36</v>
      </c>
      <c r="F112" s="3">
        <v>105</v>
      </c>
      <c r="G112" s="2">
        <f>_xlfn.RANK.EQ(H112,Table1[Classement Allée],0)</f>
        <v>109</v>
      </c>
      <c r="H112" s="2">
        <f>Table1[[#This Row],[Quantité]]+1/Table1[[#This Row],[Allée]]</f>
        <v>105.01470588235294</v>
      </c>
    </row>
    <row r="113" spans="1:8" x14ac:dyDescent="0.25">
      <c r="A113" s="1"/>
      <c r="B113" s="3" t="s">
        <v>221</v>
      </c>
      <c r="C113" s="3" t="s">
        <v>222</v>
      </c>
      <c r="D113" s="3">
        <f>--LEFT(Table1[[#This Row],[PV]],2)</f>
        <v>73</v>
      </c>
      <c r="E113" s="3">
        <v>27</v>
      </c>
      <c r="F113" s="3">
        <v>105</v>
      </c>
      <c r="G113" s="2">
        <f>_xlfn.RANK.EQ(H113,Table1[Classement Allée],0)</f>
        <v>110</v>
      </c>
      <c r="H113" s="2">
        <f>Table1[[#This Row],[Quantité]]+1/Table1[[#This Row],[Allée]]</f>
        <v>105.01369863013699</v>
      </c>
    </row>
    <row r="114" spans="1:8" x14ac:dyDescent="0.25">
      <c r="A114" s="1"/>
      <c r="B114" s="3" t="s">
        <v>223</v>
      </c>
      <c r="C114" s="3" t="s">
        <v>224</v>
      </c>
      <c r="D114" s="3">
        <f>--LEFT(Table1[[#This Row],[PV]],2)</f>
        <v>74</v>
      </c>
      <c r="E114" s="3">
        <v>30</v>
      </c>
      <c r="F114" s="3">
        <v>105</v>
      </c>
      <c r="G114" s="2">
        <f>_xlfn.RANK.EQ(H114,Table1[Classement Allée],0)</f>
        <v>111</v>
      </c>
      <c r="H114" s="2">
        <f>Table1[[#This Row],[Quantité]]+1/Table1[[#This Row],[Allée]]</f>
        <v>105.01351351351352</v>
      </c>
    </row>
    <row r="115" spans="1:8" x14ac:dyDescent="0.25">
      <c r="A115" s="1"/>
      <c r="B115" s="3" t="s">
        <v>225</v>
      </c>
      <c r="C115" s="3" t="s">
        <v>226</v>
      </c>
      <c r="D115" s="3">
        <f>--LEFT(Table1[[#This Row],[PV]],2)</f>
        <v>62</v>
      </c>
      <c r="E115" s="3">
        <v>30</v>
      </c>
      <c r="F115" s="3">
        <v>104</v>
      </c>
      <c r="G115" s="2">
        <f>_xlfn.RANK.EQ(H115,Table1[Classement Allée],0)</f>
        <v>112</v>
      </c>
      <c r="H115" s="2">
        <f>Table1[[#This Row],[Quantité]]+1/Table1[[#This Row],[Allée]]</f>
        <v>104.01612903225806</v>
      </c>
    </row>
    <row r="116" spans="1:8" x14ac:dyDescent="0.25">
      <c r="A116" s="1"/>
      <c r="B116" s="3" t="s">
        <v>227</v>
      </c>
      <c r="C116" s="3" t="s">
        <v>228</v>
      </c>
      <c r="D116" s="3">
        <f>--LEFT(Table1[[#This Row],[PV]],2)</f>
        <v>68</v>
      </c>
      <c r="E116" s="3">
        <v>32</v>
      </c>
      <c r="F116" s="3">
        <v>104</v>
      </c>
      <c r="G116" s="2">
        <f>_xlfn.RANK.EQ(H116,Table1[Classement Allée],0)</f>
        <v>113</v>
      </c>
      <c r="H116" s="2">
        <f>Table1[[#This Row],[Quantité]]+1/Table1[[#This Row],[Allée]]</f>
        <v>104.01470588235294</v>
      </c>
    </row>
    <row r="117" spans="1:8" x14ac:dyDescent="0.25">
      <c r="A117" s="1"/>
      <c r="B117" s="3" t="s">
        <v>229</v>
      </c>
      <c r="C117" s="3" t="s">
        <v>230</v>
      </c>
      <c r="D117" s="3">
        <f>--LEFT(Table1[[#This Row],[PV]],2)</f>
        <v>75</v>
      </c>
      <c r="E117" s="3">
        <v>25</v>
      </c>
      <c r="F117" s="3">
        <v>103</v>
      </c>
      <c r="G117" s="2">
        <f>_xlfn.RANK.EQ(H117,Table1[Classement Allée],0)</f>
        <v>114</v>
      </c>
      <c r="H117" s="2">
        <f>Table1[[#This Row],[Quantité]]+1/Table1[[#This Row],[Allée]]</f>
        <v>103.01333333333334</v>
      </c>
    </row>
    <row r="118" spans="1:8" x14ac:dyDescent="0.25">
      <c r="A118" s="1"/>
      <c r="B118" s="3" t="s">
        <v>231</v>
      </c>
      <c r="C118" s="3" t="s">
        <v>232</v>
      </c>
      <c r="D118" s="3">
        <f>--LEFT(Table1[[#This Row],[PV]],2)</f>
        <v>70</v>
      </c>
      <c r="E118" s="3">
        <v>26</v>
      </c>
      <c r="F118" s="3">
        <v>102</v>
      </c>
      <c r="G118" s="2">
        <f>_xlfn.RANK.EQ(H118,Table1[Classement Allée],0)</f>
        <v>115</v>
      </c>
      <c r="H118" s="2">
        <f>Table1[[#This Row],[Quantité]]+1/Table1[[#This Row],[Allée]]</f>
        <v>102.01428571428572</v>
      </c>
    </row>
    <row r="119" spans="1:8" x14ac:dyDescent="0.25">
      <c r="A119" s="1"/>
      <c r="B119" s="3" t="s">
        <v>233</v>
      </c>
      <c r="C119" s="3" t="s">
        <v>234</v>
      </c>
      <c r="D119" s="3">
        <f>--LEFT(Table1[[#This Row],[PV]],2)</f>
        <v>72</v>
      </c>
      <c r="E119" s="3">
        <v>34</v>
      </c>
      <c r="F119" s="3">
        <v>102</v>
      </c>
      <c r="G119" s="2">
        <f>_xlfn.RANK.EQ(H119,Table1[Classement Allée],0)</f>
        <v>116</v>
      </c>
      <c r="H119" s="2">
        <f>Table1[[#This Row],[Quantité]]+1/Table1[[#This Row],[Allée]]</f>
        <v>102.01388888888889</v>
      </c>
    </row>
    <row r="120" spans="1:8" x14ac:dyDescent="0.25">
      <c r="A120" s="1"/>
      <c r="B120" s="3" t="s">
        <v>235</v>
      </c>
      <c r="C120" s="3" t="s">
        <v>236</v>
      </c>
      <c r="D120" s="3">
        <f>--LEFT(Table1[[#This Row],[PV]],2)</f>
        <v>62</v>
      </c>
      <c r="E120" s="3">
        <v>51</v>
      </c>
      <c r="F120" s="3">
        <v>101</v>
      </c>
      <c r="G120" s="2">
        <f>_xlfn.RANK.EQ(H120,Table1[Classement Allée],0)</f>
        <v>117</v>
      </c>
      <c r="H120" s="2">
        <f>Table1[[#This Row],[Quantité]]+1/Table1[[#This Row],[Allée]]</f>
        <v>101.01612903225806</v>
      </c>
    </row>
    <row r="121" spans="1:8" x14ac:dyDescent="0.25">
      <c r="A121" s="1"/>
      <c r="B121" s="3" t="s">
        <v>237</v>
      </c>
      <c r="C121" s="3" t="s">
        <v>238</v>
      </c>
      <c r="D121" s="3">
        <f>--LEFT(Table1[[#This Row],[PV]],2)</f>
        <v>68</v>
      </c>
      <c r="E121" s="3">
        <v>41</v>
      </c>
      <c r="F121" s="3">
        <v>101</v>
      </c>
      <c r="G121" s="2">
        <f>_xlfn.RANK.EQ(H121,Table1[Classement Allée],0)</f>
        <v>118</v>
      </c>
      <c r="H121" s="2">
        <f>Table1[[#This Row],[Quantité]]+1/Table1[[#This Row],[Allée]]</f>
        <v>101.01470588235294</v>
      </c>
    </row>
    <row r="122" spans="1:8" x14ac:dyDescent="0.25">
      <c r="A122" s="1"/>
      <c r="B122" s="3" t="s">
        <v>239</v>
      </c>
      <c r="C122" s="3" t="s">
        <v>240</v>
      </c>
      <c r="D122" s="3">
        <f>--LEFT(Table1[[#This Row],[PV]],2)</f>
        <v>74</v>
      </c>
      <c r="E122" s="3">
        <v>28</v>
      </c>
      <c r="F122" s="3">
        <v>101</v>
      </c>
      <c r="G122" s="2">
        <f>_xlfn.RANK.EQ(H122,Table1[Classement Allée],0)</f>
        <v>119</v>
      </c>
      <c r="H122" s="2">
        <f>Table1[[#This Row],[Quantité]]+1/Table1[[#This Row],[Allée]]</f>
        <v>101.01351351351352</v>
      </c>
    </row>
    <row r="123" spans="1:8" x14ac:dyDescent="0.25">
      <c r="A123" s="1"/>
      <c r="B123" s="3" t="s">
        <v>241</v>
      </c>
      <c r="C123" s="3" t="s">
        <v>242</v>
      </c>
      <c r="D123" s="3">
        <f>--LEFT(Table1[[#This Row],[PV]],2)</f>
        <v>67</v>
      </c>
      <c r="E123" s="3">
        <v>8</v>
      </c>
      <c r="F123" s="3">
        <v>100</v>
      </c>
      <c r="G123" s="2">
        <f>_xlfn.RANK.EQ(H123,Table1[Classement Allée],0)</f>
        <v>120</v>
      </c>
      <c r="H123" s="2">
        <f>Table1[[#This Row],[Quantité]]+1/Table1[[#This Row],[Allée]]</f>
        <v>100.01492537313433</v>
      </c>
    </row>
    <row r="124" spans="1:8" x14ac:dyDescent="0.25">
      <c r="A124" s="1"/>
      <c r="B124" s="3" t="s">
        <v>243</v>
      </c>
      <c r="C124" s="3" t="s">
        <v>244</v>
      </c>
      <c r="D124" s="3">
        <f>--LEFT(Table1[[#This Row],[PV]],2)</f>
        <v>68</v>
      </c>
      <c r="E124" s="3">
        <v>44</v>
      </c>
      <c r="F124" s="3">
        <v>100</v>
      </c>
      <c r="G124" s="2">
        <f>_xlfn.RANK.EQ(H124,Table1[Classement Allée],0)</f>
        <v>121</v>
      </c>
      <c r="H124" s="2">
        <f>Table1[[#This Row],[Quantité]]+1/Table1[[#This Row],[Allée]]</f>
        <v>100.01470588235294</v>
      </c>
    </row>
    <row r="125" spans="1:8" x14ac:dyDescent="0.25">
      <c r="A125" s="1"/>
      <c r="B125" s="3" t="s">
        <v>245</v>
      </c>
      <c r="C125" s="3" t="s">
        <v>246</v>
      </c>
      <c r="D125" s="3">
        <f>--LEFT(Table1[[#This Row],[PV]],2)</f>
        <v>69</v>
      </c>
      <c r="E125" s="3">
        <v>26</v>
      </c>
      <c r="F125" s="3">
        <v>100</v>
      </c>
      <c r="G125" s="2">
        <f>_xlfn.RANK.EQ(H125,Table1[Classement Allée],0)</f>
        <v>122</v>
      </c>
      <c r="H125" s="2">
        <f>Table1[[#This Row],[Quantité]]+1/Table1[[#This Row],[Allée]]</f>
        <v>100.01449275362319</v>
      </c>
    </row>
    <row r="126" spans="1:8" x14ac:dyDescent="0.25">
      <c r="A126" s="1"/>
      <c r="B126" s="3" t="s">
        <v>247</v>
      </c>
      <c r="C126" s="3" t="s">
        <v>248</v>
      </c>
      <c r="D126" s="3">
        <f>--LEFT(Table1[[#This Row],[PV]],2)</f>
        <v>73</v>
      </c>
      <c r="E126" s="3">
        <v>16</v>
      </c>
      <c r="F126" s="3">
        <v>100</v>
      </c>
      <c r="G126" s="2">
        <f>_xlfn.RANK.EQ(H126,Table1[Classement Allée],0)</f>
        <v>123</v>
      </c>
      <c r="H126" s="2">
        <f>Table1[[#This Row],[Quantité]]+1/Table1[[#This Row],[Allée]]</f>
        <v>100.01369863013699</v>
      </c>
    </row>
    <row r="127" spans="1:8" x14ac:dyDescent="0.25">
      <c r="A127" s="1"/>
      <c r="B127" s="3" t="s">
        <v>249</v>
      </c>
      <c r="C127" s="3" t="s">
        <v>250</v>
      </c>
      <c r="D127" s="3">
        <f>--LEFT(Table1[[#This Row],[PV]],2)</f>
        <v>74</v>
      </c>
      <c r="E127" s="3">
        <v>15</v>
      </c>
      <c r="F127" s="3">
        <v>100</v>
      </c>
      <c r="G127" s="2">
        <f>_xlfn.RANK.EQ(H127,Table1[Classement Allée],0)</f>
        <v>124</v>
      </c>
      <c r="H127" s="2">
        <f>Table1[[#This Row],[Quantité]]+1/Table1[[#This Row],[Allée]]</f>
        <v>100.01351351351352</v>
      </c>
    </row>
    <row r="128" spans="1:8" x14ac:dyDescent="0.25">
      <c r="A128" s="1"/>
      <c r="B128" s="3" t="s">
        <v>251</v>
      </c>
      <c r="C128" s="3" t="s">
        <v>252</v>
      </c>
      <c r="D128" s="3">
        <f>--LEFT(Table1[[#This Row],[PV]],2)</f>
        <v>64</v>
      </c>
      <c r="E128" s="3">
        <v>28</v>
      </c>
      <c r="F128" s="3">
        <v>99</v>
      </c>
      <c r="G128" s="2">
        <f>_xlfn.RANK.EQ(H128,Table1[Classement Allée],0)</f>
        <v>125</v>
      </c>
      <c r="H128" s="2">
        <f>Table1[[#This Row],[Quantité]]+1/Table1[[#This Row],[Allée]]</f>
        <v>99.015625</v>
      </c>
    </row>
    <row r="129" spans="1:8" x14ac:dyDescent="0.25">
      <c r="A129" s="1"/>
      <c r="B129" s="3" t="s">
        <v>253</v>
      </c>
      <c r="C129" s="3" t="s">
        <v>254</v>
      </c>
      <c r="D129" s="3">
        <f>--LEFT(Table1[[#This Row],[PV]],2)</f>
        <v>65</v>
      </c>
      <c r="E129" s="3">
        <v>17</v>
      </c>
      <c r="F129" s="3">
        <v>99</v>
      </c>
      <c r="G129" s="2">
        <f>_xlfn.RANK.EQ(H129,Table1[Classement Allée],0)</f>
        <v>126</v>
      </c>
      <c r="H129" s="2">
        <f>Table1[[#This Row],[Quantité]]+1/Table1[[#This Row],[Allée]]</f>
        <v>99.015384615384619</v>
      </c>
    </row>
    <row r="130" spans="1:8" x14ac:dyDescent="0.25">
      <c r="A130" s="1"/>
      <c r="B130" s="3" t="s">
        <v>255</v>
      </c>
      <c r="C130" s="3" t="s">
        <v>256</v>
      </c>
      <c r="D130" s="3">
        <f>--LEFT(Table1[[#This Row],[PV]],2)</f>
        <v>75</v>
      </c>
      <c r="E130" s="3">
        <v>24</v>
      </c>
      <c r="F130" s="3">
        <v>99</v>
      </c>
      <c r="G130" s="2">
        <f>_xlfn.RANK.EQ(H130,Table1[Classement Allée],0)</f>
        <v>127</v>
      </c>
      <c r="H130" s="2">
        <f>Table1[[#This Row],[Quantité]]+1/Table1[[#This Row],[Allée]]</f>
        <v>99.013333333333335</v>
      </c>
    </row>
    <row r="131" spans="1:8" x14ac:dyDescent="0.25">
      <c r="A131" s="1"/>
      <c r="B131" s="3" t="s">
        <v>257</v>
      </c>
      <c r="C131" s="3" t="s">
        <v>258</v>
      </c>
      <c r="D131" s="3">
        <f>--LEFT(Table1[[#This Row],[PV]],2)</f>
        <v>63</v>
      </c>
      <c r="E131" s="3">
        <v>8</v>
      </c>
      <c r="F131" s="3">
        <v>98</v>
      </c>
      <c r="G131" s="2">
        <f>_xlfn.RANK.EQ(H131,Table1[Classement Allée],0)</f>
        <v>128</v>
      </c>
      <c r="H131" s="2">
        <f>Table1[[#This Row],[Quantité]]+1/Table1[[#This Row],[Allée]]</f>
        <v>98.015873015873012</v>
      </c>
    </row>
    <row r="132" spans="1:8" x14ac:dyDescent="0.25">
      <c r="A132" s="1"/>
      <c r="B132" s="3" t="s">
        <v>259</v>
      </c>
      <c r="C132" s="3" t="s">
        <v>81</v>
      </c>
      <c r="D132" s="3">
        <f>--LEFT(Table1[[#This Row],[PV]],2)</f>
        <v>69</v>
      </c>
      <c r="E132" s="3">
        <v>27</v>
      </c>
      <c r="F132" s="3">
        <v>98</v>
      </c>
      <c r="G132" s="2">
        <f>_xlfn.RANK.EQ(H132,Table1[Classement Allée],0)</f>
        <v>129</v>
      </c>
      <c r="H132" s="2">
        <f>Table1[[#This Row],[Quantité]]+1/Table1[[#This Row],[Allée]]</f>
        <v>98.014492753623188</v>
      </c>
    </row>
    <row r="133" spans="1:8" x14ac:dyDescent="0.25">
      <c r="A133" s="1"/>
      <c r="B133" s="3" t="s">
        <v>260</v>
      </c>
      <c r="C133" s="3" t="s">
        <v>261</v>
      </c>
      <c r="D133" s="3">
        <f>--LEFT(Table1[[#This Row],[PV]],2)</f>
        <v>63</v>
      </c>
      <c r="E133" s="3">
        <v>8</v>
      </c>
      <c r="F133" s="3">
        <v>97</v>
      </c>
      <c r="G133" s="2">
        <f>_xlfn.RANK.EQ(H133,Table1[Classement Allée],0)</f>
        <v>130</v>
      </c>
      <c r="H133" s="2">
        <f>Table1[[#This Row],[Quantité]]+1/Table1[[#This Row],[Allée]]</f>
        <v>97.015873015873012</v>
      </c>
    </row>
    <row r="134" spans="1:8" x14ac:dyDescent="0.25">
      <c r="A134" s="1"/>
      <c r="B134" s="3" t="s">
        <v>262</v>
      </c>
      <c r="C134" s="3" t="s">
        <v>263</v>
      </c>
      <c r="D134" s="3">
        <f>--LEFT(Table1[[#This Row],[PV]],2)</f>
        <v>70</v>
      </c>
      <c r="E134" s="3">
        <v>22</v>
      </c>
      <c r="F134" s="3">
        <v>97</v>
      </c>
      <c r="G134" s="2">
        <f>_xlfn.RANK.EQ(H134,Table1[Classement Allée],0)</f>
        <v>131</v>
      </c>
      <c r="H134" s="2">
        <f>Table1[[#This Row],[Quantité]]+1/Table1[[#This Row],[Allée]]</f>
        <v>97.01428571428572</v>
      </c>
    </row>
    <row r="135" spans="1:8" x14ac:dyDescent="0.25">
      <c r="A135" s="1"/>
      <c r="B135" s="3" t="s">
        <v>264</v>
      </c>
      <c r="C135" s="3" t="s">
        <v>265</v>
      </c>
      <c r="D135" s="3">
        <f>--LEFT(Table1[[#This Row],[PV]],2)</f>
        <v>75</v>
      </c>
      <c r="E135" s="3">
        <v>55</v>
      </c>
      <c r="F135" s="3">
        <v>97</v>
      </c>
      <c r="G135" s="2">
        <f>_xlfn.RANK.EQ(H135,Table1[Classement Allée],0)</f>
        <v>132</v>
      </c>
      <c r="H135" s="2">
        <f>Table1[[#This Row],[Quantité]]+1/Table1[[#This Row],[Allée]]</f>
        <v>97.013333333333335</v>
      </c>
    </row>
    <row r="136" spans="1:8" x14ac:dyDescent="0.25">
      <c r="A136" s="1"/>
      <c r="B136" s="3" t="s">
        <v>266</v>
      </c>
      <c r="C136" s="3" t="s">
        <v>267</v>
      </c>
      <c r="D136" s="3">
        <f>--LEFT(Table1[[#This Row],[PV]],2)</f>
        <v>67</v>
      </c>
      <c r="E136" s="3">
        <v>6</v>
      </c>
      <c r="F136" s="3">
        <v>96</v>
      </c>
      <c r="G136" s="2">
        <f>_xlfn.RANK.EQ(H136,Table1[Classement Allée],0)</f>
        <v>133</v>
      </c>
      <c r="H136" s="2">
        <f>Table1[[#This Row],[Quantité]]+1/Table1[[#This Row],[Allée]]</f>
        <v>96.014925373134332</v>
      </c>
    </row>
    <row r="137" spans="1:8" x14ac:dyDescent="0.25">
      <c r="A137" s="1"/>
      <c r="B137" s="3" t="s">
        <v>268</v>
      </c>
      <c r="C137" s="3" t="s">
        <v>269</v>
      </c>
      <c r="D137" s="3">
        <f>--LEFT(Table1[[#This Row],[PV]],2)</f>
        <v>68</v>
      </c>
      <c r="E137" s="3">
        <v>37</v>
      </c>
      <c r="F137" s="3">
        <v>96</v>
      </c>
      <c r="G137" s="2">
        <f>_xlfn.RANK.EQ(H137,Table1[Classement Allée],0)</f>
        <v>134</v>
      </c>
      <c r="H137" s="2">
        <f>Table1[[#This Row],[Quantité]]+1/Table1[[#This Row],[Allée]]</f>
        <v>96.014705882352942</v>
      </c>
    </row>
    <row r="138" spans="1:8" x14ac:dyDescent="0.25">
      <c r="A138" s="1"/>
      <c r="B138" s="3" t="s">
        <v>270</v>
      </c>
      <c r="C138" s="3" t="s">
        <v>271</v>
      </c>
      <c r="D138" s="3">
        <f>--LEFT(Table1[[#This Row],[PV]],2)</f>
        <v>66</v>
      </c>
      <c r="E138" s="3">
        <v>11</v>
      </c>
      <c r="F138" s="3">
        <v>95</v>
      </c>
      <c r="G138" s="2">
        <f>_xlfn.RANK.EQ(H138,Table1[Classement Allée],0)</f>
        <v>135</v>
      </c>
      <c r="H138" s="2">
        <f>Table1[[#This Row],[Quantité]]+1/Table1[[#This Row],[Allée]]</f>
        <v>95.015151515151516</v>
      </c>
    </row>
    <row r="139" spans="1:8" x14ac:dyDescent="0.25">
      <c r="A139" s="1"/>
      <c r="B139" s="3" t="s">
        <v>272</v>
      </c>
      <c r="C139" s="3" t="s">
        <v>273</v>
      </c>
      <c r="D139" s="3">
        <f>--LEFT(Table1[[#This Row],[PV]],2)</f>
        <v>69</v>
      </c>
      <c r="E139" s="3">
        <v>27</v>
      </c>
      <c r="F139" s="3">
        <v>95</v>
      </c>
      <c r="G139" s="2">
        <f>_xlfn.RANK.EQ(H139,Table1[Classement Allée],0)</f>
        <v>136</v>
      </c>
      <c r="H139" s="2">
        <f>Table1[[#This Row],[Quantité]]+1/Table1[[#This Row],[Allée]]</f>
        <v>95.014492753623188</v>
      </c>
    </row>
    <row r="140" spans="1:8" x14ac:dyDescent="0.25">
      <c r="A140" s="1"/>
      <c r="B140" s="3" t="s">
        <v>274</v>
      </c>
      <c r="C140" s="3" t="s">
        <v>275</v>
      </c>
      <c r="D140" s="3">
        <f>--LEFT(Table1[[#This Row],[PV]],2)</f>
        <v>72</v>
      </c>
      <c r="E140" s="3">
        <v>27</v>
      </c>
      <c r="F140" s="3">
        <v>95</v>
      </c>
      <c r="G140" s="2">
        <f>_xlfn.RANK.EQ(H140,Table1[Classement Allée],0)</f>
        <v>137</v>
      </c>
      <c r="H140" s="2">
        <f>Table1[[#This Row],[Quantité]]+1/Table1[[#This Row],[Allée]]</f>
        <v>95.013888888888886</v>
      </c>
    </row>
    <row r="141" spans="1:8" x14ac:dyDescent="0.25">
      <c r="A141" s="1"/>
      <c r="B141" s="3" t="s">
        <v>276</v>
      </c>
      <c r="C141" s="3" t="s">
        <v>277</v>
      </c>
      <c r="D141" s="3">
        <f>--LEFT(Table1[[#This Row],[PV]],2)</f>
        <v>61</v>
      </c>
      <c r="E141" s="3">
        <v>33</v>
      </c>
      <c r="F141" s="3">
        <v>94</v>
      </c>
      <c r="G141" s="2">
        <f>_xlfn.RANK.EQ(H141,Table1[Classement Allée],0)</f>
        <v>138</v>
      </c>
      <c r="H141" s="2">
        <f>Table1[[#This Row],[Quantité]]+1/Table1[[#This Row],[Allée]]</f>
        <v>94.016393442622956</v>
      </c>
    </row>
    <row r="142" spans="1:8" x14ac:dyDescent="0.25">
      <c r="A142" s="1"/>
      <c r="B142" s="3" t="s">
        <v>278</v>
      </c>
      <c r="C142" s="3" t="s">
        <v>279</v>
      </c>
      <c r="D142" s="3">
        <f>--LEFT(Table1[[#This Row],[PV]],2)</f>
        <v>70</v>
      </c>
      <c r="E142" s="3">
        <v>28</v>
      </c>
      <c r="F142" s="3">
        <v>94</v>
      </c>
      <c r="G142" s="2">
        <f>_xlfn.RANK.EQ(H142,Table1[Classement Allée],0)</f>
        <v>139</v>
      </c>
      <c r="H142" s="2">
        <f>Table1[[#This Row],[Quantité]]+1/Table1[[#This Row],[Allée]]</f>
        <v>94.01428571428572</v>
      </c>
    </row>
    <row r="143" spans="1:8" x14ac:dyDescent="0.25">
      <c r="A143" s="1"/>
      <c r="B143" s="3" t="s">
        <v>280</v>
      </c>
      <c r="C143" s="3" t="s">
        <v>281</v>
      </c>
      <c r="D143" s="3">
        <f>--LEFT(Table1[[#This Row],[PV]],2)</f>
        <v>73</v>
      </c>
      <c r="E143" s="3">
        <v>26</v>
      </c>
      <c r="F143" s="3">
        <v>94</v>
      </c>
      <c r="G143" s="2">
        <f>_xlfn.RANK.EQ(H143,Table1[Classement Allée],0)</f>
        <v>140</v>
      </c>
      <c r="H143" s="2">
        <f>Table1[[#This Row],[Quantité]]+1/Table1[[#This Row],[Allée]]</f>
        <v>94.013698630136986</v>
      </c>
    </row>
    <row r="144" spans="1:8" x14ac:dyDescent="0.25">
      <c r="A144" s="1"/>
      <c r="B144" s="3" t="s">
        <v>282</v>
      </c>
      <c r="C144" s="3" t="s">
        <v>283</v>
      </c>
      <c r="D144" s="3">
        <f>--LEFT(Table1[[#This Row],[PV]],2)</f>
        <v>63</v>
      </c>
      <c r="E144" s="3">
        <v>25</v>
      </c>
      <c r="F144" s="3">
        <v>93</v>
      </c>
      <c r="G144" s="2">
        <f>_xlfn.RANK.EQ(H144,Table1[Classement Allée],0)</f>
        <v>141</v>
      </c>
      <c r="H144" s="2">
        <f>Table1[[#This Row],[Quantité]]+1/Table1[[#This Row],[Allée]]</f>
        <v>93.015873015873012</v>
      </c>
    </row>
    <row r="145" spans="1:8" x14ac:dyDescent="0.25">
      <c r="A145" s="1"/>
      <c r="B145" s="3" t="s">
        <v>284</v>
      </c>
      <c r="C145" s="3" t="s">
        <v>285</v>
      </c>
      <c r="D145" s="3">
        <f>--LEFT(Table1[[#This Row],[PV]],2)</f>
        <v>68</v>
      </c>
      <c r="E145" s="3">
        <v>28</v>
      </c>
      <c r="F145" s="3">
        <v>93</v>
      </c>
      <c r="G145" s="2">
        <f>_xlfn.RANK.EQ(H145,Table1[Classement Allée],0)</f>
        <v>142</v>
      </c>
      <c r="H145" s="2">
        <f>Table1[[#This Row],[Quantité]]+1/Table1[[#This Row],[Allée]]</f>
        <v>93.014705882352942</v>
      </c>
    </row>
    <row r="146" spans="1:8" x14ac:dyDescent="0.25">
      <c r="A146" s="1"/>
      <c r="B146" s="3" t="s">
        <v>286</v>
      </c>
      <c r="C146" s="3" t="s">
        <v>287</v>
      </c>
      <c r="D146" s="3">
        <f>--LEFT(Table1[[#This Row],[PV]],2)</f>
        <v>71</v>
      </c>
      <c r="E146" s="3">
        <v>12</v>
      </c>
      <c r="F146" s="3">
        <v>93</v>
      </c>
      <c r="G146" s="2">
        <f>_xlfn.RANK.EQ(H146,Table1[Classement Allée],0)</f>
        <v>143</v>
      </c>
      <c r="H146" s="2">
        <f>Table1[[#This Row],[Quantité]]+1/Table1[[#This Row],[Allée]]</f>
        <v>93.014084507042256</v>
      </c>
    </row>
    <row r="147" spans="1:8" x14ac:dyDescent="0.25">
      <c r="A147" s="1"/>
      <c r="B147" s="3" t="s">
        <v>288</v>
      </c>
      <c r="C147" s="3" t="s">
        <v>289</v>
      </c>
      <c r="D147" s="3">
        <f>--LEFT(Table1[[#This Row],[PV]],2)</f>
        <v>73</v>
      </c>
      <c r="E147" s="3">
        <v>23</v>
      </c>
      <c r="F147" s="3">
        <v>93</v>
      </c>
      <c r="G147" s="2">
        <f>_xlfn.RANK.EQ(H147,Table1[Classement Allée],0)</f>
        <v>144</v>
      </c>
      <c r="H147" s="2">
        <f>Table1[[#This Row],[Quantité]]+1/Table1[[#This Row],[Allée]]</f>
        <v>93.013698630136986</v>
      </c>
    </row>
    <row r="148" spans="1:8" x14ac:dyDescent="0.25">
      <c r="A148" s="1"/>
      <c r="B148" s="3" t="s">
        <v>290</v>
      </c>
      <c r="C148" s="3" t="s">
        <v>291</v>
      </c>
      <c r="D148" s="3">
        <f>--LEFT(Table1[[#This Row],[PV]],2)</f>
        <v>62</v>
      </c>
      <c r="E148" s="3">
        <v>16</v>
      </c>
      <c r="F148" s="3">
        <v>92</v>
      </c>
      <c r="G148" s="2">
        <f>_xlfn.RANK.EQ(H148,Table1[Classement Allée],0)</f>
        <v>145</v>
      </c>
      <c r="H148" s="2">
        <f>Table1[[#This Row],[Quantité]]+1/Table1[[#This Row],[Allée]]</f>
        <v>92.016129032258064</v>
      </c>
    </row>
    <row r="149" spans="1:8" x14ac:dyDescent="0.25">
      <c r="A149" s="1"/>
      <c r="B149" s="3" t="s">
        <v>292</v>
      </c>
      <c r="C149" s="3" t="s">
        <v>293</v>
      </c>
      <c r="D149" s="3">
        <f>--LEFT(Table1[[#This Row],[PV]],2)</f>
        <v>69</v>
      </c>
      <c r="E149" s="3">
        <v>64</v>
      </c>
      <c r="F149" s="3">
        <v>92</v>
      </c>
      <c r="G149" s="2">
        <f>_xlfn.RANK.EQ(H149,Table1[Classement Allée],0)</f>
        <v>146</v>
      </c>
      <c r="H149" s="2">
        <f>Table1[[#This Row],[Quantité]]+1/Table1[[#This Row],[Allée]]</f>
        <v>92.014492753623188</v>
      </c>
    </row>
    <row r="150" spans="1:8" x14ac:dyDescent="0.25">
      <c r="A150" s="1"/>
      <c r="B150" s="3" t="s">
        <v>294</v>
      </c>
      <c r="C150" s="3" t="s">
        <v>295</v>
      </c>
      <c r="D150" s="3">
        <f>--LEFT(Table1[[#This Row],[PV]],2)</f>
        <v>75</v>
      </c>
      <c r="E150" s="3">
        <v>20</v>
      </c>
      <c r="F150" s="3">
        <v>92</v>
      </c>
      <c r="G150" s="2">
        <f>_xlfn.RANK.EQ(H150,Table1[Classement Allée],0)</f>
        <v>147</v>
      </c>
      <c r="H150" s="2">
        <f>Table1[[#This Row],[Quantité]]+1/Table1[[#This Row],[Allée]]</f>
        <v>92.013333333333335</v>
      </c>
    </row>
    <row r="151" spans="1:8" x14ac:dyDescent="0.25">
      <c r="A151" s="1"/>
      <c r="B151" s="3" t="s">
        <v>296</v>
      </c>
      <c r="C151" s="3" t="s">
        <v>297</v>
      </c>
      <c r="D151" s="3">
        <f>--LEFT(Table1[[#This Row],[PV]],2)</f>
        <v>64</v>
      </c>
      <c r="E151" s="3">
        <v>12</v>
      </c>
      <c r="F151" s="3">
        <v>91</v>
      </c>
      <c r="G151" s="2">
        <f>_xlfn.RANK.EQ(H151,Table1[Classement Allée],0)</f>
        <v>148</v>
      </c>
      <c r="H151" s="2">
        <f>Table1[[#This Row],[Quantité]]+1/Table1[[#This Row],[Allée]]</f>
        <v>91.015625</v>
      </c>
    </row>
    <row r="152" spans="1:8" x14ac:dyDescent="0.25">
      <c r="A152" s="1"/>
      <c r="B152" s="3" t="s">
        <v>298</v>
      </c>
      <c r="C152" s="3" t="s">
        <v>299</v>
      </c>
      <c r="D152" s="3">
        <f>--LEFT(Table1[[#This Row],[PV]],2)</f>
        <v>68</v>
      </c>
      <c r="E152" s="3">
        <v>39</v>
      </c>
      <c r="F152" s="3">
        <v>91</v>
      </c>
      <c r="G152" s="2">
        <f>_xlfn.RANK.EQ(H152,Table1[Classement Allée],0)</f>
        <v>149</v>
      </c>
      <c r="H152" s="2">
        <f>Table1[[#This Row],[Quantité]]+1/Table1[[#This Row],[Allée]]</f>
        <v>91.014705882352942</v>
      </c>
    </row>
    <row r="153" spans="1:8" x14ac:dyDescent="0.25">
      <c r="A153" s="1"/>
      <c r="B153" s="3" t="s">
        <v>300</v>
      </c>
      <c r="C153" s="3" t="s">
        <v>301</v>
      </c>
      <c r="D153" s="3">
        <f>--LEFT(Table1[[#This Row],[PV]],2)</f>
        <v>75</v>
      </c>
      <c r="E153" s="3">
        <v>24</v>
      </c>
      <c r="F153" s="3">
        <v>91</v>
      </c>
      <c r="G153" s="2">
        <f>_xlfn.RANK.EQ(H153,Table1[Classement Allée],0)</f>
        <v>150</v>
      </c>
      <c r="H153" s="2">
        <f>Table1[[#This Row],[Quantité]]+1/Table1[[#This Row],[Allée]]</f>
        <v>91.013333333333335</v>
      </c>
    </row>
    <row r="154" spans="1:8" x14ac:dyDescent="0.25">
      <c r="A154" s="1"/>
      <c r="B154" s="3" t="s">
        <v>302</v>
      </c>
      <c r="C154" s="3" t="s">
        <v>303</v>
      </c>
      <c r="D154" s="3">
        <f>--LEFT(Table1[[#This Row],[PV]],2)</f>
        <v>62</v>
      </c>
      <c r="E154" s="3">
        <v>5</v>
      </c>
      <c r="F154" s="3">
        <v>90</v>
      </c>
      <c r="G154" s="2">
        <f>_xlfn.RANK.EQ(H154,Table1[Classement Allée],0)</f>
        <v>151</v>
      </c>
      <c r="H154" s="2">
        <f>Table1[[#This Row],[Quantité]]+1/Table1[[#This Row],[Allée]]</f>
        <v>90.016129032258064</v>
      </c>
    </row>
    <row r="155" spans="1:8" x14ac:dyDescent="0.25">
      <c r="A155" s="1"/>
      <c r="B155" s="3" t="s">
        <v>304</v>
      </c>
      <c r="C155" s="3" t="s">
        <v>305</v>
      </c>
      <c r="D155" s="3">
        <f>--LEFT(Table1[[#This Row],[PV]],2)</f>
        <v>73</v>
      </c>
      <c r="E155" s="3">
        <v>32</v>
      </c>
      <c r="F155" s="3">
        <v>90</v>
      </c>
      <c r="G155" s="2">
        <f>_xlfn.RANK.EQ(H155,Table1[Classement Allée],0)</f>
        <v>152</v>
      </c>
      <c r="H155" s="2">
        <f>Table1[[#This Row],[Quantité]]+1/Table1[[#This Row],[Allée]]</f>
        <v>90.013698630136986</v>
      </c>
    </row>
    <row r="156" spans="1:8" x14ac:dyDescent="0.25">
      <c r="A156" s="1"/>
      <c r="B156" s="3" t="s">
        <v>306</v>
      </c>
      <c r="C156" s="3" t="s">
        <v>307</v>
      </c>
      <c r="D156" s="3">
        <f>--LEFT(Table1[[#This Row],[PV]],2)</f>
        <v>73</v>
      </c>
      <c r="E156" s="3">
        <v>20</v>
      </c>
      <c r="F156" s="3">
        <v>90</v>
      </c>
      <c r="G156" s="2">
        <f>_xlfn.RANK.EQ(H156,Table1[Classement Allée],0)</f>
        <v>152</v>
      </c>
      <c r="H156" s="2">
        <f>Table1[[#This Row],[Quantité]]+1/Table1[[#This Row],[Allée]]</f>
        <v>90.013698630136986</v>
      </c>
    </row>
    <row r="157" spans="1:8" x14ac:dyDescent="0.25">
      <c r="A157" s="1"/>
      <c r="B157" s="3" t="s">
        <v>308</v>
      </c>
      <c r="C157" s="3" t="s">
        <v>309</v>
      </c>
      <c r="D157" s="3">
        <f>--LEFT(Table1[[#This Row],[PV]],2)</f>
        <v>63</v>
      </c>
      <c r="E157" s="3">
        <v>8</v>
      </c>
      <c r="F157" s="3">
        <v>89</v>
      </c>
      <c r="G157" s="2">
        <f>_xlfn.RANK.EQ(H157,Table1[Classement Allée],0)</f>
        <v>154</v>
      </c>
      <c r="H157" s="2">
        <f>Table1[[#This Row],[Quantité]]+1/Table1[[#This Row],[Allée]]</f>
        <v>89.015873015873012</v>
      </c>
    </row>
    <row r="158" spans="1:8" x14ac:dyDescent="0.25">
      <c r="A158" s="1"/>
      <c r="B158" s="3" t="s">
        <v>310</v>
      </c>
      <c r="C158" s="3" t="s">
        <v>311</v>
      </c>
      <c r="D158" s="3">
        <f>--LEFT(Table1[[#This Row],[PV]],2)</f>
        <v>63</v>
      </c>
      <c r="E158" s="3">
        <v>6</v>
      </c>
      <c r="F158" s="3">
        <v>89</v>
      </c>
      <c r="G158" s="2">
        <f>_xlfn.RANK.EQ(H158,Table1[Classement Allée],0)</f>
        <v>154</v>
      </c>
      <c r="H158" s="2">
        <f>Table1[[#This Row],[Quantité]]+1/Table1[[#This Row],[Allée]]</f>
        <v>89.015873015873012</v>
      </c>
    </row>
    <row r="159" spans="1:8" x14ac:dyDescent="0.25">
      <c r="A159" s="1"/>
      <c r="B159" s="3" t="s">
        <v>312</v>
      </c>
      <c r="C159" s="3" t="s">
        <v>313</v>
      </c>
      <c r="D159" s="3">
        <f>--LEFT(Table1[[#This Row],[PV]],2)</f>
        <v>69</v>
      </c>
      <c r="E159" s="3">
        <v>37</v>
      </c>
      <c r="F159" s="3">
        <v>89</v>
      </c>
      <c r="G159" s="2">
        <f>_xlfn.RANK.EQ(H159,Table1[Classement Allée],0)</f>
        <v>156</v>
      </c>
      <c r="H159" s="2">
        <f>Table1[[#This Row],[Quantité]]+1/Table1[[#This Row],[Allée]]</f>
        <v>89.014492753623188</v>
      </c>
    </row>
    <row r="160" spans="1:8" x14ac:dyDescent="0.25">
      <c r="A160" s="1"/>
      <c r="B160" s="3" t="s">
        <v>314</v>
      </c>
      <c r="C160" s="3" t="s">
        <v>315</v>
      </c>
      <c r="D160" s="3">
        <f>--LEFT(Table1[[#This Row],[PV]],2)</f>
        <v>72</v>
      </c>
      <c r="E160" s="3">
        <v>24</v>
      </c>
      <c r="F160" s="3">
        <v>89</v>
      </c>
      <c r="G160" s="2">
        <f>_xlfn.RANK.EQ(H160,Table1[Classement Allée],0)</f>
        <v>157</v>
      </c>
      <c r="H160" s="2">
        <f>Table1[[#This Row],[Quantité]]+1/Table1[[#This Row],[Allée]]</f>
        <v>89.013888888888886</v>
      </c>
    </row>
    <row r="161" spans="1:8" x14ac:dyDescent="0.25">
      <c r="A161" s="1"/>
      <c r="B161" s="3" t="s">
        <v>316</v>
      </c>
      <c r="C161" s="3" t="s">
        <v>317</v>
      </c>
      <c r="D161" s="3">
        <f>--LEFT(Table1[[#This Row],[PV]],2)</f>
        <v>62</v>
      </c>
      <c r="E161" s="3">
        <v>15</v>
      </c>
      <c r="F161" s="3">
        <v>88</v>
      </c>
      <c r="G161" s="2">
        <f>_xlfn.RANK.EQ(H161,Table1[Classement Allée],0)</f>
        <v>158</v>
      </c>
      <c r="H161" s="2">
        <f>Table1[[#This Row],[Quantité]]+1/Table1[[#This Row],[Allée]]</f>
        <v>88.016129032258064</v>
      </c>
    </row>
    <row r="162" spans="1:8" x14ac:dyDescent="0.25">
      <c r="A162" s="1"/>
      <c r="B162" s="3" t="s">
        <v>318</v>
      </c>
      <c r="C162" s="3" t="s">
        <v>319</v>
      </c>
      <c r="D162" s="3">
        <f>--LEFT(Table1[[#This Row],[PV]],2)</f>
        <v>68</v>
      </c>
      <c r="E162" s="3">
        <v>26</v>
      </c>
      <c r="F162" s="3">
        <v>88</v>
      </c>
      <c r="G162" s="2">
        <f>_xlfn.RANK.EQ(H162,Table1[Classement Allée],0)</f>
        <v>159</v>
      </c>
      <c r="H162" s="2">
        <f>Table1[[#This Row],[Quantité]]+1/Table1[[#This Row],[Allée]]</f>
        <v>88.014705882352942</v>
      </c>
    </row>
    <row r="163" spans="1:8" x14ac:dyDescent="0.25">
      <c r="A163" s="1"/>
      <c r="B163" s="3" t="s">
        <v>320</v>
      </c>
      <c r="C163" s="3" t="s">
        <v>321</v>
      </c>
      <c r="D163" s="3">
        <f>--LEFT(Table1[[#This Row],[PV]],2)</f>
        <v>70</v>
      </c>
      <c r="E163" s="3">
        <v>32</v>
      </c>
      <c r="F163" s="3">
        <v>88</v>
      </c>
      <c r="G163" s="2">
        <f>_xlfn.RANK.EQ(H163,Table1[Classement Allée],0)</f>
        <v>160</v>
      </c>
      <c r="H163" s="2">
        <f>Table1[[#This Row],[Quantité]]+1/Table1[[#This Row],[Allée]]</f>
        <v>88.01428571428572</v>
      </c>
    </row>
    <row r="164" spans="1:8" x14ac:dyDescent="0.25">
      <c r="A164" s="1"/>
      <c r="B164" s="3" t="s">
        <v>322</v>
      </c>
      <c r="C164" s="3" t="s">
        <v>323</v>
      </c>
      <c r="D164" s="3">
        <f>--LEFT(Table1[[#This Row],[PV]],2)</f>
        <v>70</v>
      </c>
      <c r="E164" s="3">
        <v>19</v>
      </c>
      <c r="F164" s="3">
        <v>88</v>
      </c>
      <c r="G164" s="2">
        <f>_xlfn.RANK.EQ(H164,Table1[Classement Allée],0)</f>
        <v>160</v>
      </c>
      <c r="H164" s="2">
        <f>Table1[[#This Row],[Quantité]]+1/Table1[[#This Row],[Allée]]</f>
        <v>88.01428571428572</v>
      </c>
    </row>
    <row r="165" spans="1:8" x14ac:dyDescent="0.25">
      <c r="A165" s="1"/>
      <c r="B165" s="3" t="s">
        <v>324</v>
      </c>
      <c r="C165" s="3" t="s">
        <v>325</v>
      </c>
      <c r="D165" s="3">
        <f>--LEFT(Table1[[#This Row],[PV]],2)</f>
        <v>75</v>
      </c>
      <c r="E165" s="3">
        <v>20</v>
      </c>
      <c r="F165" s="3">
        <v>88</v>
      </c>
      <c r="G165" s="2">
        <f>_xlfn.RANK.EQ(H165,Table1[Classement Allée],0)</f>
        <v>162</v>
      </c>
      <c r="H165" s="2">
        <f>Table1[[#This Row],[Quantité]]+1/Table1[[#This Row],[Allée]]</f>
        <v>88.013333333333335</v>
      </c>
    </row>
    <row r="166" spans="1:8" x14ac:dyDescent="0.25">
      <c r="A166" s="1"/>
      <c r="B166" s="3" t="s">
        <v>326</v>
      </c>
      <c r="C166" s="3" t="s">
        <v>277</v>
      </c>
      <c r="D166" s="3">
        <f>--LEFT(Table1[[#This Row],[PV]],2)</f>
        <v>61</v>
      </c>
      <c r="E166" s="3">
        <v>48</v>
      </c>
      <c r="F166" s="3">
        <v>87</v>
      </c>
      <c r="G166" s="2">
        <f>_xlfn.RANK.EQ(H166,Table1[Classement Allée],0)</f>
        <v>163</v>
      </c>
      <c r="H166" s="2">
        <f>Table1[[#This Row],[Quantité]]+1/Table1[[#This Row],[Allée]]</f>
        <v>87.016393442622956</v>
      </c>
    </row>
    <row r="167" spans="1:8" x14ac:dyDescent="0.25">
      <c r="A167" s="1"/>
      <c r="B167" s="3" t="s">
        <v>327</v>
      </c>
      <c r="C167" s="3" t="s">
        <v>328</v>
      </c>
      <c r="D167" s="3">
        <f>--LEFT(Table1[[#This Row],[PV]],2)</f>
        <v>62</v>
      </c>
      <c r="E167" s="3">
        <v>10</v>
      </c>
      <c r="F167" s="3">
        <v>87</v>
      </c>
      <c r="G167" s="2">
        <f>_xlfn.RANK.EQ(H167,Table1[Classement Allée],0)</f>
        <v>164</v>
      </c>
      <c r="H167" s="2">
        <f>Table1[[#This Row],[Quantité]]+1/Table1[[#This Row],[Allée]]</f>
        <v>87.016129032258064</v>
      </c>
    </row>
    <row r="168" spans="1:8" x14ac:dyDescent="0.25">
      <c r="A168" s="1"/>
      <c r="B168" s="3" t="s">
        <v>329</v>
      </c>
      <c r="C168" s="3" t="s">
        <v>330</v>
      </c>
      <c r="D168" s="3">
        <f>--LEFT(Table1[[#This Row],[PV]],2)</f>
        <v>64</v>
      </c>
      <c r="E168" s="3">
        <v>38</v>
      </c>
      <c r="F168" s="3">
        <v>87</v>
      </c>
      <c r="G168" s="2">
        <f>_xlfn.RANK.EQ(H168,Table1[Classement Allée],0)</f>
        <v>165</v>
      </c>
      <c r="H168" s="2">
        <f>Table1[[#This Row],[Quantité]]+1/Table1[[#This Row],[Allée]]</f>
        <v>87.015625</v>
      </c>
    </row>
    <row r="169" spans="1:8" x14ac:dyDescent="0.25">
      <c r="A169" s="1"/>
      <c r="B169" s="3" t="s">
        <v>331</v>
      </c>
      <c r="C169" s="3" t="s">
        <v>332</v>
      </c>
      <c r="D169" s="3">
        <f>--LEFT(Table1[[#This Row],[PV]],2)</f>
        <v>66</v>
      </c>
      <c r="E169" s="3">
        <v>12</v>
      </c>
      <c r="F169" s="3">
        <v>87</v>
      </c>
      <c r="G169" s="2">
        <f>_xlfn.RANK.EQ(H169,Table1[Classement Allée],0)</f>
        <v>166</v>
      </c>
      <c r="H169" s="2">
        <f>Table1[[#This Row],[Quantité]]+1/Table1[[#This Row],[Allée]]</f>
        <v>87.015151515151516</v>
      </c>
    </row>
    <row r="170" spans="1:8" x14ac:dyDescent="0.25">
      <c r="A170" s="1"/>
      <c r="B170" s="3" t="s">
        <v>333</v>
      </c>
      <c r="C170" s="3" t="s">
        <v>334</v>
      </c>
      <c r="D170" s="3">
        <f>--LEFT(Table1[[#This Row],[PV]],2)</f>
        <v>67</v>
      </c>
      <c r="E170" s="3">
        <v>12</v>
      </c>
      <c r="F170" s="3">
        <v>87</v>
      </c>
      <c r="G170" s="2">
        <f>_xlfn.RANK.EQ(H170,Table1[Classement Allée],0)</f>
        <v>167</v>
      </c>
      <c r="H170" s="2">
        <f>Table1[[#This Row],[Quantité]]+1/Table1[[#This Row],[Allée]]</f>
        <v>87.014925373134332</v>
      </c>
    </row>
    <row r="171" spans="1:8" x14ac:dyDescent="0.25">
      <c r="A171" s="1"/>
      <c r="B171" s="3" t="s">
        <v>335</v>
      </c>
      <c r="C171" s="3" t="s">
        <v>336</v>
      </c>
      <c r="D171" s="3">
        <f>--LEFT(Table1[[#This Row],[PV]],2)</f>
        <v>70</v>
      </c>
      <c r="E171" s="3">
        <v>25</v>
      </c>
      <c r="F171" s="3">
        <v>87</v>
      </c>
      <c r="G171" s="2">
        <f>_xlfn.RANK.EQ(H171,Table1[Classement Allée],0)</f>
        <v>168</v>
      </c>
      <c r="H171" s="2">
        <f>Table1[[#This Row],[Quantité]]+1/Table1[[#This Row],[Allée]]</f>
        <v>87.01428571428572</v>
      </c>
    </row>
    <row r="172" spans="1:8" x14ac:dyDescent="0.25">
      <c r="A172" s="1"/>
      <c r="B172" s="3" t="s">
        <v>337</v>
      </c>
      <c r="C172" s="3" t="s">
        <v>338</v>
      </c>
      <c r="D172" s="3">
        <f>--LEFT(Table1[[#This Row],[PV]],2)</f>
        <v>71</v>
      </c>
      <c r="E172" s="3">
        <v>29</v>
      </c>
      <c r="F172" s="3">
        <v>87</v>
      </c>
      <c r="G172" s="2">
        <f>_xlfn.RANK.EQ(H172,Table1[Classement Allée],0)</f>
        <v>169</v>
      </c>
      <c r="H172" s="2">
        <f>Table1[[#This Row],[Quantité]]+1/Table1[[#This Row],[Allée]]</f>
        <v>87.014084507042256</v>
      </c>
    </row>
    <row r="173" spans="1:8" x14ac:dyDescent="0.25">
      <c r="A173" s="1"/>
      <c r="B173" s="3" t="s">
        <v>339</v>
      </c>
      <c r="C173" s="3" t="s">
        <v>340</v>
      </c>
      <c r="D173" s="3">
        <f>--LEFT(Table1[[#This Row],[PV]],2)</f>
        <v>62</v>
      </c>
      <c r="E173" s="3">
        <v>48</v>
      </c>
      <c r="F173" s="3">
        <v>86</v>
      </c>
      <c r="G173" s="2">
        <f>_xlfn.RANK.EQ(H173,Table1[Classement Allée],0)</f>
        <v>170</v>
      </c>
      <c r="H173" s="2">
        <f>Table1[[#This Row],[Quantité]]+1/Table1[[#This Row],[Allée]]</f>
        <v>86.016129032258064</v>
      </c>
    </row>
    <row r="174" spans="1:8" x14ac:dyDescent="0.25">
      <c r="A174" s="1"/>
      <c r="B174" s="3" t="s">
        <v>341</v>
      </c>
      <c r="C174" s="3" t="s">
        <v>342</v>
      </c>
      <c r="D174" s="3">
        <f>--LEFT(Table1[[#This Row],[PV]],2)</f>
        <v>63</v>
      </c>
      <c r="E174" s="3">
        <v>36</v>
      </c>
      <c r="F174" s="3">
        <v>86</v>
      </c>
      <c r="G174" s="2">
        <f>_xlfn.RANK.EQ(H174,Table1[Classement Allée],0)</f>
        <v>171</v>
      </c>
      <c r="H174" s="2">
        <f>Table1[[#This Row],[Quantité]]+1/Table1[[#This Row],[Allée]]</f>
        <v>86.015873015873012</v>
      </c>
    </row>
    <row r="175" spans="1:8" x14ac:dyDescent="0.25">
      <c r="A175" s="1"/>
      <c r="B175" s="3" t="s">
        <v>343</v>
      </c>
      <c r="C175" s="3" t="s">
        <v>344</v>
      </c>
      <c r="D175" s="3">
        <f>--LEFT(Table1[[#This Row],[PV]],2)</f>
        <v>71</v>
      </c>
      <c r="E175" s="3">
        <v>25</v>
      </c>
      <c r="F175" s="3">
        <v>86</v>
      </c>
      <c r="G175" s="2">
        <f>_xlfn.RANK.EQ(H175,Table1[Classement Allée],0)</f>
        <v>172</v>
      </c>
      <c r="H175" s="2">
        <f>Table1[[#This Row],[Quantité]]+1/Table1[[#This Row],[Allée]]</f>
        <v>86.014084507042256</v>
      </c>
    </row>
    <row r="176" spans="1:8" x14ac:dyDescent="0.25">
      <c r="A176" s="1"/>
      <c r="B176" s="3" t="s">
        <v>345</v>
      </c>
      <c r="C176" s="3" t="s">
        <v>346</v>
      </c>
      <c r="D176" s="3">
        <f>--LEFT(Table1[[#This Row],[PV]],2)</f>
        <v>73</v>
      </c>
      <c r="E176" s="3">
        <v>40</v>
      </c>
      <c r="F176" s="3">
        <v>86</v>
      </c>
      <c r="G176" s="2">
        <f>_xlfn.RANK.EQ(H176,Table1[Classement Allée],0)</f>
        <v>173</v>
      </c>
      <c r="H176" s="2">
        <f>Table1[[#This Row],[Quantité]]+1/Table1[[#This Row],[Allée]]</f>
        <v>86.013698630136986</v>
      </c>
    </row>
    <row r="177" spans="1:8" x14ac:dyDescent="0.25">
      <c r="A177" s="1"/>
      <c r="B177" s="3" t="s">
        <v>347</v>
      </c>
      <c r="C177" s="3" t="s">
        <v>348</v>
      </c>
      <c r="D177" s="3">
        <f>--LEFT(Table1[[#This Row],[PV]],2)</f>
        <v>75</v>
      </c>
      <c r="E177" s="3">
        <v>18</v>
      </c>
      <c r="F177" s="3">
        <v>86</v>
      </c>
      <c r="G177" s="2">
        <f>_xlfn.RANK.EQ(H177,Table1[Classement Allée],0)</f>
        <v>174</v>
      </c>
      <c r="H177" s="2">
        <f>Table1[[#This Row],[Quantité]]+1/Table1[[#This Row],[Allée]]</f>
        <v>86.013333333333335</v>
      </c>
    </row>
    <row r="178" spans="1:8" x14ac:dyDescent="0.25">
      <c r="A178" s="1"/>
      <c r="B178" s="3" t="s">
        <v>349</v>
      </c>
      <c r="C178" s="3" t="s">
        <v>350</v>
      </c>
      <c r="D178" s="3">
        <f>--LEFT(Table1[[#This Row],[PV]],2)</f>
        <v>70</v>
      </c>
      <c r="E178" s="3">
        <v>6</v>
      </c>
      <c r="F178" s="3">
        <v>85</v>
      </c>
      <c r="G178" s="2">
        <f>_xlfn.RANK.EQ(H178,Table1[Classement Allée],0)</f>
        <v>175</v>
      </c>
      <c r="H178" s="2">
        <f>Table1[[#This Row],[Quantité]]+1/Table1[[#This Row],[Allée]]</f>
        <v>85.01428571428572</v>
      </c>
    </row>
    <row r="179" spans="1:8" x14ac:dyDescent="0.25">
      <c r="A179" s="1"/>
      <c r="B179" s="3" t="s">
        <v>351</v>
      </c>
      <c r="C179" s="3" t="s">
        <v>352</v>
      </c>
      <c r="D179" s="3">
        <f>--LEFT(Table1[[#This Row],[PV]],2)</f>
        <v>63</v>
      </c>
      <c r="E179" s="3">
        <v>12</v>
      </c>
      <c r="F179" s="3">
        <v>84</v>
      </c>
      <c r="G179" s="2">
        <f>_xlfn.RANK.EQ(H179,Table1[Classement Allée],0)</f>
        <v>176</v>
      </c>
      <c r="H179" s="2">
        <f>Table1[[#This Row],[Quantité]]+1/Table1[[#This Row],[Allée]]</f>
        <v>84.015873015873012</v>
      </c>
    </row>
    <row r="180" spans="1:8" x14ac:dyDescent="0.25">
      <c r="A180" s="1"/>
      <c r="B180" s="3" t="s">
        <v>353</v>
      </c>
      <c r="C180" s="3" t="s">
        <v>354</v>
      </c>
      <c r="D180" s="3">
        <f>--LEFT(Table1[[#This Row],[PV]],2)</f>
        <v>66</v>
      </c>
      <c r="E180" s="3">
        <v>12</v>
      </c>
      <c r="F180" s="3">
        <v>84</v>
      </c>
      <c r="G180" s="2">
        <f>_xlfn.RANK.EQ(H180,Table1[Classement Allée],0)</f>
        <v>177</v>
      </c>
      <c r="H180" s="2">
        <f>Table1[[#This Row],[Quantité]]+1/Table1[[#This Row],[Allée]]</f>
        <v>84.015151515151516</v>
      </c>
    </row>
    <row r="181" spans="1:8" x14ac:dyDescent="0.25">
      <c r="A181" s="1"/>
      <c r="B181" s="3" t="s">
        <v>355</v>
      </c>
      <c r="C181" s="3" t="s">
        <v>356</v>
      </c>
      <c r="D181" s="3">
        <f>--LEFT(Table1[[#This Row],[PV]],2)</f>
        <v>69</v>
      </c>
      <c r="E181" s="3">
        <v>9</v>
      </c>
      <c r="F181" s="3">
        <v>84</v>
      </c>
      <c r="G181" s="2">
        <f>_xlfn.RANK.EQ(H181,Table1[Classement Allée],0)</f>
        <v>178</v>
      </c>
      <c r="H181" s="2">
        <f>Table1[[#This Row],[Quantité]]+1/Table1[[#This Row],[Allée]]</f>
        <v>84.014492753623188</v>
      </c>
    </row>
    <row r="182" spans="1:8" x14ac:dyDescent="0.25">
      <c r="A182" s="1"/>
      <c r="B182" s="3" t="s">
        <v>357</v>
      </c>
      <c r="C182" s="3" t="s">
        <v>358</v>
      </c>
      <c r="D182" s="3">
        <f>--LEFT(Table1[[#This Row],[PV]],2)</f>
        <v>74</v>
      </c>
      <c r="E182" s="3">
        <v>4</v>
      </c>
      <c r="F182" s="3">
        <v>84</v>
      </c>
      <c r="G182" s="2">
        <f>_xlfn.RANK.EQ(H182,Table1[Classement Allée],0)</f>
        <v>179</v>
      </c>
      <c r="H182" s="2">
        <f>Table1[[#This Row],[Quantité]]+1/Table1[[#This Row],[Allée]]</f>
        <v>84.013513513513516</v>
      </c>
    </row>
    <row r="183" spans="1:8" x14ac:dyDescent="0.25">
      <c r="A183" s="1"/>
      <c r="B183" s="3" t="s">
        <v>359</v>
      </c>
      <c r="C183" s="3" t="s">
        <v>360</v>
      </c>
      <c r="D183" s="3">
        <f>--LEFT(Table1[[#This Row],[PV]],2)</f>
        <v>63</v>
      </c>
      <c r="E183" s="3">
        <v>22</v>
      </c>
      <c r="F183" s="3">
        <v>83</v>
      </c>
      <c r="G183" s="2">
        <f>_xlfn.RANK.EQ(H183,Table1[Classement Allée],0)</f>
        <v>180</v>
      </c>
      <c r="H183" s="2">
        <f>Table1[[#This Row],[Quantité]]+1/Table1[[#This Row],[Allée]]</f>
        <v>83.015873015873012</v>
      </c>
    </row>
    <row r="184" spans="1:8" x14ac:dyDescent="0.25">
      <c r="A184" s="1"/>
      <c r="B184" s="3" t="s">
        <v>361</v>
      </c>
      <c r="C184" s="3" t="s">
        <v>362</v>
      </c>
      <c r="D184" s="3">
        <f>--LEFT(Table1[[#This Row],[PV]],2)</f>
        <v>66</v>
      </c>
      <c r="E184" s="3">
        <v>6</v>
      </c>
      <c r="F184" s="3">
        <v>83</v>
      </c>
      <c r="G184" s="2">
        <f>_xlfn.RANK.EQ(H184,Table1[Classement Allée],0)</f>
        <v>181</v>
      </c>
      <c r="H184" s="2">
        <f>Table1[[#This Row],[Quantité]]+1/Table1[[#This Row],[Allée]]</f>
        <v>83.015151515151516</v>
      </c>
    </row>
    <row r="185" spans="1:8" x14ac:dyDescent="0.25">
      <c r="A185" s="1"/>
      <c r="B185" s="3" t="s">
        <v>363</v>
      </c>
      <c r="C185" s="3" t="s">
        <v>364</v>
      </c>
      <c r="D185" s="3">
        <f>--LEFT(Table1[[#This Row],[PV]],2)</f>
        <v>68</v>
      </c>
      <c r="E185" s="3">
        <v>50</v>
      </c>
      <c r="F185" s="3">
        <v>83</v>
      </c>
      <c r="G185" s="2">
        <f>_xlfn.RANK.EQ(H185,Table1[Classement Allée],0)</f>
        <v>182</v>
      </c>
      <c r="H185" s="2">
        <f>Table1[[#This Row],[Quantité]]+1/Table1[[#This Row],[Allée]]</f>
        <v>83.014705882352942</v>
      </c>
    </row>
    <row r="186" spans="1:8" x14ac:dyDescent="0.25">
      <c r="A186" s="1"/>
      <c r="B186" s="3" t="s">
        <v>365</v>
      </c>
      <c r="C186" s="3" t="s">
        <v>93</v>
      </c>
      <c r="D186" s="3">
        <f>--LEFT(Table1[[#This Row],[PV]],2)</f>
        <v>69</v>
      </c>
      <c r="E186" s="3">
        <v>26</v>
      </c>
      <c r="F186" s="3">
        <v>83</v>
      </c>
      <c r="G186" s="2">
        <f>_xlfn.RANK.EQ(H186,Table1[Classement Allée],0)</f>
        <v>183</v>
      </c>
      <c r="H186" s="2">
        <f>Table1[[#This Row],[Quantité]]+1/Table1[[#This Row],[Allée]]</f>
        <v>83.014492753623188</v>
      </c>
    </row>
    <row r="187" spans="1:8" x14ac:dyDescent="0.25">
      <c r="A187" s="1"/>
      <c r="B187" s="3" t="s">
        <v>366</v>
      </c>
      <c r="C187" s="3" t="s">
        <v>367</v>
      </c>
      <c r="D187" s="3">
        <f>--LEFT(Table1[[#This Row],[PV]],2)</f>
        <v>69</v>
      </c>
      <c r="E187" s="3">
        <v>37</v>
      </c>
      <c r="F187" s="3">
        <v>83</v>
      </c>
      <c r="G187" s="2">
        <f>_xlfn.RANK.EQ(H187,Table1[Classement Allée],0)</f>
        <v>183</v>
      </c>
      <c r="H187" s="2">
        <f>Table1[[#This Row],[Quantité]]+1/Table1[[#This Row],[Allée]]</f>
        <v>83.014492753623188</v>
      </c>
    </row>
    <row r="188" spans="1:8" x14ac:dyDescent="0.25">
      <c r="A188" s="1"/>
      <c r="B188" s="3" t="s">
        <v>368</v>
      </c>
      <c r="C188" s="3" t="s">
        <v>369</v>
      </c>
      <c r="D188" s="3">
        <f>--LEFT(Table1[[#This Row],[PV]],2)</f>
        <v>74</v>
      </c>
      <c r="E188" s="3">
        <v>24</v>
      </c>
      <c r="F188" s="3">
        <v>83</v>
      </c>
      <c r="G188" s="2">
        <f>_xlfn.RANK.EQ(H188,Table1[Classement Allée],0)</f>
        <v>185</v>
      </c>
      <c r="H188" s="2">
        <f>Table1[[#This Row],[Quantité]]+1/Table1[[#This Row],[Allée]]</f>
        <v>83.013513513513516</v>
      </c>
    </row>
    <row r="189" spans="1:8" x14ac:dyDescent="0.25">
      <c r="A189" s="1"/>
      <c r="B189" s="3" t="s">
        <v>370</v>
      </c>
      <c r="C189" s="3" t="s">
        <v>371</v>
      </c>
      <c r="D189" s="3">
        <f>--LEFT(Table1[[#This Row],[PV]],2)</f>
        <v>75</v>
      </c>
      <c r="E189" s="3">
        <v>24</v>
      </c>
      <c r="F189" s="3">
        <v>83</v>
      </c>
      <c r="G189" s="2">
        <f>_xlfn.RANK.EQ(H189,Table1[Classement Allée],0)</f>
        <v>186</v>
      </c>
      <c r="H189" s="2">
        <f>Table1[[#This Row],[Quantité]]+1/Table1[[#This Row],[Allée]]</f>
        <v>83.013333333333335</v>
      </c>
    </row>
    <row r="190" spans="1:8" x14ac:dyDescent="0.25">
      <c r="A190" s="1"/>
      <c r="B190" s="3" t="s">
        <v>372</v>
      </c>
      <c r="C190" s="3" t="s">
        <v>373</v>
      </c>
      <c r="D190" s="3">
        <f>--LEFT(Table1[[#This Row],[PV]],2)</f>
        <v>66</v>
      </c>
      <c r="E190" s="3">
        <v>9</v>
      </c>
      <c r="F190" s="3">
        <v>82</v>
      </c>
      <c r="G190" s="2">
        <f>_xlfn.RANK.EQ(H190,Table1[Classement Allée],0)</f>
        <v>187</v>
      </c>
      <c r="H190" s="2">
        <f>Table1[[#This Row],[Quantité]]+1/Table1[[#This Row],[Allée]]</f>
        <v>82.015151515151516</v>
      </c>
    </row>
    <row r="191" spans="1:8" x14ac:dyDescent="0.25">
      <c r="A191" s="1"/>
      <c r="B191" s="3" t="s">
        <v>374</v>
      </c>
      <c r="C191" s="3" t="s">
        <v>375</v>
      </c>
      <c r="D191" s="3">
        <f>--LEFT(Table1[[#This Row],[PV]],2)</f>
        <v>69</v>
      </c>
      <c r="E191" s="3">
        <v>27</v>
      </c>
      <c r="F191" s="3">
        <v>82</v>
      </c>
      <c r="G191" s="2">
        <f>_xlfn.RANK.EQ(H191,Table1[Classement Allée],0)</f>
        <v>188</v>
      </c>
      <c r="H191" s="2">
        <f>Table1[[#This Row],[Quantité]]+1/Table1[[#This Row],[Allée]]</f>
        <v>82.014492753623188</v>
      </c>
    </row>
    <row r="192" spans="1:8" x14ac:dyDescent="0.25">
      <c r="A192" s="1"/>
      <c r="B192" s="3" t="s">
        <v>376</v>
      </c>
      <c r="C192" s="3" t="s">
        <v>377</v>
      </c>
      <c r="D192" s="3">
        <f>--LEFT(Table1[[#This Row],[PV]],2)</f>
        <v>70</v>
      </c>
      <c r="E192" s="3">
        <v>10</v>
      </c>
      <c r="F192" s="3">
        <v>82</v>
      </c>
      <c r="G192" s="2">
        <f>_xlfn.RANK.EQ(H192,Table1[Classement Allée],0)</f>
        <v>189</v>
      </c>
      <c r="H192" s="2">
        <f>Table1[[#This Row],[Quantité]]+1/Table1[[#This Row],[Allée]]</f>
        <v>82.01428571428572</v>
      </c>
    </row>
    <row r="193" spans="1:8" x14ac:dyDescent="0.25">
      <c r="A193" s="1"/>
      <c r="B193" s="3" t="s">
        <v>378</v>
      </c>
      <c r="C193" s="3" t="s">
        <v>379</v>
      </c>
      <c r="D193" s="3">
        <f>--LEFT(Table1[[#This Row],[PV]],2)</f>
        <v>70</v>
      </c>
      <c r="E193" s="3">
        <v>34</v>
      </c>
      <c r="F193" s="3">
        <v>82</v>
      </c>
      <c r="G193" s="2">
        <f>_xlfn.RANK.EQ(H193,Table1[Classement Allée],0)</f>
        <v>189</v>
      </c>
      <c r="H193" s="2">
        <f>Table1[[#This Row],[Quantité]]+1/Table1[[#This Row],[Allée]]</f>
        <v>82.01428571428572</v>
      </c>
    </row>
    <row r="194" spans="1:8" x14ac:dyDescent="0.25">
      <c r="A194" s="1"/>
      <c r="B194" s="3" t="s">
        <v>380</v>
      </c>
      <c r="C194" s="3" t="s">
        <v>381</v>
      </c>
      <c r="D194" s="3">
        <f>--LEFT(Table1[[#This Row],[PV]],2)</f>
        <v>71</v>
      </c>
      <c r="E194" s="3">
        <v>22</v>
      </c>
      <c r="F194" s="3">
        <v>82</v>
      </c>
      <c r="G194" s="2">
        <f>_xlfn.RANK.EQ(H194,Table1[Classement Allée],0)</f>
        <v>191</v>
      </c>
      <c r="H194" s="2">
        <f>Table1[[#This Row],[Quantité]]+1/Table1[[#This Row],[Allée]]</f>
        <v>82.014084507042256</v>
      </c>
    </row>
    <row r="195" spans="1:8" x14ac:dyDescent="0.25">
      <c r="A195" s="1"/>
      <c r="B195" s="3" t="s">
        <v>382</v>
      </c>
      <c r="C195" s="3" t="s">
        <v>383</v>
      </c>
      <c r="D195" s="3">
        <f>--LEFT(Table1[[#This Row],[PV]],2)</f>
        <v>75</v>
      </c>
      <c r="E195" s="3">
        <v>25</v>
      </c>
      <c r="F195" s="3">
        <v>82</v>
      </c>
      <c r="G195" s="2">
        <f>_xlfn.RANK.EQ(H195,Table1[Classement Allée],0)</f>
        <v>192</v>
      </c>
      <c r="H195" s="2">
        <f>Table1[[#This Row],[Quantité]]+1/Table1[[#This Row],[Allée]]</f>
        <v>82.013333333333335</v>
      </c>
    </row>
    <row r="196" spans="1:8" x14ac:dyDescent="0.25">
      <c r="A196" s="1"/>
      <c r="B196" s="3" t="s">
        <v>384</v>
      </c>
      <c r="C196" s="3" t="s">
        <v>385</v>
      </c>
      <c r="D196" s="3">
        <f>--LEFT(Table1[[#This Row],[PV]],2)</f>
        <v>62</v>
      </c>
      <c r="E196" s="3">
        <v>58</v>
      </c>
      <c r="F196" s="3">
        <v>81</v>
      </c>
      <c r="G196" s="2">
        <f>_xlfn.RANK.EQ(H196,Table1[Classement Allée],0)</f>
        <v>193</v>
      </c>
      <c r="H196" s="2">
        <f>Table1[[#This Row],[Quantité]]+1/Table1[[#This Row],[Allée]]</f>
        <v>81.016129032258064</v>
      </c>
    </row>
    <row r="197" spans="1:8" x14ac:dyDescent="0.25">
      <c r="A197" s="1"/>
      <c r="B197" s="3" t="s">
        <v>386</v>
      </c>
      <c r="C197" s="3" t="s">
        <v>387</v>
      </c>
      <c r="D197" s="3">
        <f>--LEFT(Table1[[#This Row],[PV]],2)</f>
        <v>67</v>
      </c>
      <c r="E197" s="3">
        <v>24</v>
      </c>
      <c r="F197" s="3">
        <v>81</v>
      </c>
      <c r="G197" s="2">
        <f>_xlfn.RANK.EQ(H197,Table1[Classement Allée],0)</f>
        <v>194</v>
      </c>
      <c r="H197" s="2">
        <f>Table1[[#This Row],[Quantité]]+1/Table1[[#This Row],[Allée]]</f>
        <v>81.014925373134332</v>
      </c>
    </row>
    <row r="198" spans="1:8" x14ac:dyDescent="0.25">
      <c r="A198" s="1"/>
      <c r="B198" s="3" t="s">
        <v>388</v>
      </c>
      <c r="C198" s="3" t="s">
        <v>389</v>
      </c>
      <c r="D198" s="3">
        <f>--LEFT(Table1[[#This Row],[PV]],2)</f>
        <v>69</v>
      </c>
      <c r="E198" s="3">
        <v>23</v>
      </c>
      <c r="F198" s="3">
        <v>81</v>
      </c>
      <c r="G198" s="2">
        <f>_xlfn.RANK.EQ(H198,Table1[Classement Allée],0)</f>
        <v>195</v>
      </c>
      <c r="H198" s="2">
        <f>Table1[[#This Row],[Quantité]]+1/Table1[[#This Row],[Allée]]</f>
        <v>81.014492753623188</v>
      </c>
    </row>
    <row r="199" spans="1:8" x14ac:dyDescent="0.25">
      <c r="A199" s="1"/>
      <c r="B199" s="3" t="s">
        <v>390</v>
      </c>
      <c r="C199" s="3" t="s">
        <v>391</v>
      </c>
      <c r="D199" s="3">
        <f>--LEFT(Table1[[#This Row],[PV]],2)</f>
        <v>70</v>
      </c>
      <c r="E199" s="3">
        <v>41</v>
      </c>
      <c r="F199" s="3">
        <v>81</v>
      </c>
      <c r="G199" s="2">
        <f>_xlfn.RANK.EQ(H199,Table1[Classement Allée],0)</f>
        <v>196</v>
      </c>
      <c r="H199" s="2">
        <f>Table1[[#This Row],[Quantité]]+1/Table1[[#This Row],[Allée]]</f>
        <v>81.01428571428572</v>
      </c>
    </row>
    <row r="200" spans="1:8" x14ac:dyDescent="0.25">
      <c r="A200" s="1"/>
      <c r="B200" s="3" t="s">
        <v>392</v>
      </c>
      <c r="C200" s="3" t="s">
        <v>393</v>
      </c>
      <c r="D200" s="3">
        <f>--LEFT(Table1[[#This Row],[PV]],2)</f>
        <v>70</v>
      </c>
      <c r="E200" s="3">
        <v>8</v>
      </c>
      <c r="F200" s="3">
        <v>81</v>
      </c>
      <c r="G200" s="2">
        <f>_xlfn.RANK.EQ(H200,Table1[Classement Allée],0)</f>
        <v>196</v>
      </c>
      <c r="H200" s="2">
        <f>Table1[[#This Row],[Quantité]]+1/Table1[[#This Row],[Allée]]</f>
        <v>81.01428571428572</v>
      </c>
    </row>
    <row r="201" spans="1:8" x14ac:dyDescent="0.25">
      <c r="A201" s="1"/>
      <c r="B201" s="3" t="s">
        <v>394</v>
      </c>
      <c r="C201" s="3" t="s">
        <v>395</v>
      </c>
      <c r="D201" s="3">
        <f>--LEFT(Table1[[#This Row],[PV]],2)</f>
        <v>61</v>
      </c>
      <c r="E201" s="3">
        <v>12</v>
      </c>
      <c r="F201" s="3">
        <v>80</v>
      </c>
      <c r="G201" s="2">
        <f>_xlfn.RANK.EQ(H201,Table1[Classement Allée],0)</f>
        <v>198</v>
      </c>
      <c r="H201" s="2">
        <f>Table1[[#This Row],[Quantité]]+1/Table1[[#This Row],[Allée]]</f>
        <v>80.016393442622956</v>
      </c>
    </row>
    <row r="202" spans="1:8" x14ac:dyDescent="0.25">
      <c r="A202" s="1"/>
      <c r="B202" s="3" t="s">
        <v>396</v>
      </c>
      <c r="C202" s="3" t="s">
        <v>397</v>
      </c>
      <c r="D202" s="3">
        <f>--LEFT(Table1[[#This Row],[PV]],2)</f>
        <v>67</v>
      </c>
      <c r="E202" s="3">
        <v>8</v>
      </c>
      <c r="F202" s="3">
        <v>80</v>
      </c>
      <c r="G202" s="2">
        <f>_xlfn.RANK.EQ(H202,Table1[Classement Allée],0)</f>
        <v>199</v>
      </c>
      <c r="H202" s="2">
        <f>Table1[[#This Row],[Quantité]]+1/Table1[[#This Row],[Allée]]</f>
        <v>80.014925373134332</v>
      </c>
    </row>
    <row r="203" spans="1:8" x14ac:dyDescent="0.25">
      <c r="A203" s="1"/>
      <c r="B203" s="3" t="s">
        <v>398</v>
      </c>
      <c r="C203" s="3" t="s">
        <v>399</v>
      </c>
      <c r="D203" s="3">
        <f>--LEFT(Table1[[#This Row],[PV]],2)</f>
        <v>68</v>
      </c>
      <c r="E203" s="3">
        <v>18</v>
      </c>
      <c r="F203" s="3">
        <v>80</v>
      </c>
      <c r="G203" s="2">
        <f>_xlfn.RANK.EQ(H203,Table1[Classement Allée],0)</f>
        <v>200</v>
      </c>
      <c r="H203" s="2">
        <f>Table1[[#This Row],[Quantité]]+1/Table1[[#This Row],[Allée]]</f>
        <v>80.014705882352942</v>
      </c>
    </row>
    <row r="204" spans="1:8" x14ac:dyDescent="0.25">
      <c r="A204" s="1"/>
      <c r="B204" s="3" t="s">
        <v>400</v>
      </c>
      <c r="C204" s="3" t="s">
        <v>401</v>
      </c>
      <c r="D204" s="3">
        <f>--LEFT(Table1[[#This Row],[PV]],2)</f>
        <v>71</v>
      </c>
      <c r="E204" s="3">
        <v>19</v>
      </c>
      <c r="F204" s="3">
        <v>80</v>
      </c>
      <c r="G204" s="2">
        <f>_xlfn.RANK.EQ(H204,Table1[Classement Allée],0)</f>
        <v>201</v>
      </c>
      <c r="H204" s="2">
        <f>Table1[[#This Row],[Quantité]]+1/Table1[[#This Row],[Allée]]</f>
        <v>80.014084507042256</v>
      </c>
    </row>
    <row r="205" spans="1:8" x14ac:dyDescent="0.25">
      <c r="A205" s="1"/>
      <c r="B205" s="3" t="s">
        <v>402</v>
      </c>
      <c r="C205" s="3" t="s">
        <v>403</v>
      </c>
      <c r="D205" s="3">
        <f>--LEFT(Table1[[#This Row],[PV]],2)</f>
        <v>72</v>
      </c>
      <c r="E205" s="3">
        <v>30</v>
      </c>
      <c r="F205" s="3">
        <v>80</v>
      </c>
      <c r="G205" s="2">
        <f>_xlfn.RANK.EQ(H205,Table1[Classement Allée],0)</f>
        <v>202</v>
      </c>
      <c r="H205" s="2">
        <f>Table1[[#This Row],[Quantité]]+1/Table1[[#This Row],[Allée]]</f>
        <v>80.013888888888886</v>
      </c>
    </row>
    <row r="206" spans="1:8" x14ac:dyDescent="0.25">
      <c r="A206" s="1"/>
      <c r="B206" s="3" t="s">
        <v>404</v>
      </c>
      <c r="C206" s="3" t="s">
        <v>405</v>
      </c>
      <c r="D206" s="3">
        <f>--LEFT(Table1[[#This Row],[PV]],2)</f>
        <v>61</v>
      </c>
      <c r="E206" s="3">
        <v>8</v>
      </c>
      <c r="F206" s="3">
        <v>79</v>
      </c>
      <c r="G206" s="2">
        <f>_xlfn.RANK.EQ(H206,Table1[Classement Allée],0)</f>
        <v>203</v>
      </c>
      <c r="H206" s="2">
        <f>Table1[[#This Row],[Quantité]]+1/Table1[[#This Row],[Allée]]</f>
        <v>79.016393442622956</v>
      </c>
    </row>
    <row r="207" spans="1:8" x14ac:dyDescent="0.25">
      <c r="A207" s="1"/>
      <c r="B207" s="3" t="s">
        <v>406</v>
      </c>
      <c r="C207" s="3" t="s">
        <v>127</v>
      </c>
      <c r="D207" s="3">
        <f>--LEFT(Table1[[#This Row],[PV]],2)</f>
        <v>69</v>
      </c>
      <c r="E207" s="3">
        <v>84</v>
      </c>
      <c r="F207" s="3">
        <v>79</v>
      </c>
      <c r="G207" s="2">
        <f>_xlfn.RANK.EQ(H207,Table1[Classement Allée],0)</f>
        <v>204</v>
      </c>
      <c r="H207" s="2">
        <f>Table1[[#This Row],[Quantité]]+1/Table1[[#This Row],[Allée]]</f>
        <v>79.014492753623188</v>
      </c>
    </row>
    <row r="208" spans="1:8" x14ac:dyDescent="0.25">
      <c r="A208" s="1"/>
      <c r="B208" s="3" t="s">
        <v>407</v>
      </c>
      <c r="C208" s="3" t="s">
        <v>91</v>
      </c>
      <c r="D208" s="3">
        <f>--LEFT(Table1[[#This Row],[PV]],2)</f>
        <v>69</v>
      </c>
      <c r="E208" s="3">
        <v>16</v>
      </c>
      <c r="F208" s="3">
        <v>79</v>
      </c>
      <c r="G208" s="2">
        <f>_xlfn.RANK.EQ(H208,Table1[Classement Allée],0)</f>
        <v>204</v>
      </c>
      <c r="H208" s="2">
        <f>Table1[[#This Row],[Quantité]]+1/Table1[[#This Row],[Allée]]</f>
        <v>79.014492753623188</v>
      </c>
    </row>
    <row r="209" spans="1:8" x14ac:dyDescent="0.25">
      <c r="A209" s="1"/>
      <c r="B209" s="3" t="s">
        <v>408</v>
      </c>
      <c r="C209" s="3" t="s">
        <v>409</v>
      </c>
      <c r="D209" s="3">
        <f>--LEFT(Table1[[#This Row],[PV]],2)</f>
        <v>61</v>
      </c>
      <c r="E209" s="3">
        <v>10</v>
      </c>
      <c r="F209" s="3">
        <v>78</v>
      </c>
      <c r="G209" s="2">
        <f>_xlfn.RANK.EQ(H209,Table1[Classement Allée],0)</f>
        <v>206</v>
      </c>
      <c r="H209" s="2">
        <f>Table1[[#This Row],[Quantité]]+1/Table1[[#This Row],[Allée]]</f>
        <v>78.016393442622956</v>
      </c>
    </row>
    <row r="210" spans="1:8" x14ac:dyDescent="0.25">
      <c r="A210" s="1"/>
      <c r="B210" s="3" t="s">
        <v>410</v>
      </c>
      <c r="C210" s="3" t="s">
        <v>411</v>
      </c>
      <c r="D210" s="3">
        <f>--LEFT(Table1[[#This Row],[PV]],2)</f>
        <v>62</v>
      </c>
      <c r="E210" s="3">
        <v>40</v>
      </c>
      <c r="F210" s="3">
        <v>78</v>
      </c>
      <c r="G210" s="2">
        <f>_xlfn.RANK.EQ(H210,Table1[Classement Allée],0)</f>
        <v>207</v>
      </c>
      <c r="H210" s="2">
        <f>Table1[[#This Row],[Quantité]]+1/Table1[[#This Row],[Allée]]</f>
        <v>78.016129032258064</v>
      </c>
    </row>
    <row r="211" spans="1:8" x14ac:dyDescent="0.25">
      <c r="A211" s="1"/>
      <c r="B211" s="3" t="s">
        <v>412</v>
      </c>
      <c r="C211" s="3" t="s">
        <v>413</v>
      </c>
      <c r="D211" s="3">
        <f>--LEFT(Table1[[#This Row],[PV]],2)</f>
        <v>63</v>
      </c>
      <c r="E211" s="3">
        <v>6</v>
      </c>
      <c r="F211" s="3">
        <v>78</v>
      </c>
      <c r="G211" s="2">
        <f>_xlfn.RANK.EQ(H211,Table1[Classement Allée],0)</f>
        <v>208</v>
      </c>
      <c r="H211" s="2">
        <f>Table1[[#This Row],[Quantité]]+1/Table1[[#This Row],[Allée]]</f>
        <v>78.015873015873012</v>
      </c>
    </row>
    <row r="212" spans="1:8" x14ac:dyDescent="0.25">
      <c r="A212" s="1"/>
      <c r="B212" s="3" t="s">
        <v>414</v>
      </c>
      <c r="C212" s="3" t="s">
        <v>415</v>
      </c>
      <c r="D212" s="3">
        <f>--LEFT(Table1[[#This Row],[PV]],2)</f>
        <v>71</v>
      </c>
      <c r="E212" s="3">
        <v>28</v>
      </c>
      <c r="F212" s="3">
        <v>78</v>
      </c>
      <c r="G212" s="2">
        <f>_xlfn.RANK.EQ(H212,Table1[Classement Allée],0)</f>
        <v>209</v>
      </c>
      <c r="H212" s="2">
        <f>Table1[[#This Row],[Quantité]]+1/Table1[[#This Row],[Allée]]</f>
        <v>78.014084507042256</v>
      </c>
    </row>
    <row r="213" spans="1:8" x14ac:dyDescent="0.25">
      <c r="A213" s="1"/>
      <c r="B213" s="3" t="s">
        <v>416</v>
      </c>
      <c r="C213" s="3" t="s">
        <v>417</v>
      </c>
      <c r="D213" s="3">
        <f>--LEFT(Table1[[#This Row],[PV]],2)</f>
        <v>72</v>
      </c>
      <c r="E213" s="3">
        <v>14</v>
      </c>
      <c r="F213" s="3">
        <v>78</v>
      </c>
      <c r="G213" s="2">
        <f>_xlfn.RANK.EQ(H213,Table1[Classement Allée],0)</f>
        <v>210</v>
      </c>
      <c r="H213" s="2">
        <f>Table1[[#This Row],[Quantité]]+1/Table1[[#This Row],[Allée]]</f>
        <v>78.013888888888886</v>
      </c>
    </row>
    <row r="214" spans="1:8" x14ac:dyDescent="0.25">
      <c r="A214" s="1"/>
      <c r="B214" s="3" t="s">
        <v>418</v>
      </c>
      <c r="C214" s="3" t="s">
        <v>419</v>
      </c>
      <c r="D214" s="3">
        <f>--LEFT(Table1[[#This Row],[PV]],2)</f>
        <v>71</v>
      </c>
      <c r="E214" s="3">
        <v>22</v>
      </c>
      <c r="F214" s="3">
        <v>77</v>
      </c>
      <c r="G214" s="2">
        <f>_xlfn.RANK.EQ(H214,Table1[Classement Allée],0)</f>
        <v>211</v>
      </c>
      <c r="H214" s="2">
        <f>Table1[[#This Row],[Quantité]]+1/Table1[[#This Row],[Allée]]</f>
        <v>77.014084507042256</v>
      </c>
    </row>
    <row r="215" spans="1:8" x14ac:dyDescent="0.25">
      <c r="A215" s="1"/>
      <c r="B215" s="3" t="s">
        <v>420</v>
      </c>
      <c r="C215" s="3" t="s">
        <v>421</v>
      </c>
      <c r="D215" s="3">
        <f>--LEFT(Table1[[#This Row],[PV]],2)</f>
        <v>71</v>
      </c>
      <c r="E215" s="3">
        <v>6</v>
      </c>
      <c r="F215" s="3">
        <v>77</v>
      </c>
      <c r="G215" s="2">
        <f>_xlfn.RANK.EQ(H215,Table1[Classement Allée],0)</f>
        <v>211</v>
      </c>
      <c r="H215" s="2">
        <f>Table1[[#This Row],[Quantité]]+1/Table1[[#This Row],[Allée]]</f>
        <v>77.014084507042256</v>
      </c>
    </row>
    <row r="216" spans="1:8" x14ac:dyDescent="0.25">
      <c r="A216" s="1"/>
      <c r="B216" s="3" t="s">
        <v>422</v>
      </c>
      <c r="C216" s="3" t="s">
        <v>423</v>
      </c>
      <c r="D216" s="3">
        <f>--LEFT(Table1[[#This Row],[PV]],2)</f>
        <v>61</v>
      </c>
      <c r="E216" s="3">
        <v>20</v>
      </c>
      <c r="F216" s="3">
        <v>76</v>
      </c>
      <c r="G216" s="2">
        <f>_xlfn.RANK.EQ(H216,Table1[Classement Allée],0)</f>
        <v>213</v>
      </c>
      <c r="H216" s="2">
        <f>Table1[[#This Row],[Quantité]]+1/Table1[[#This Row],[Allée]]</f>
        <v>76.016393442622956</v>
      </c>
    </row>
    <row r="217" spans="1:8" x14ac:dyDescent="0.25">
      <c r="A217" s="1"/>
      <c r="B217" s="3" t="s">
        <v>424</v>
      </c>
      <c r="C217" s="3" t="s">
        <v>103</v>
      </c>
      <c r="D217" s="3">
        <f>--LEFT(Table1[[#This Row],[PV]],2)</f>
        <v>68</v>
      </c>
      <c r="E217" s="3">
        <v>14</v>
      </c>
      <c r="F217" s="3">
        <v>76</v>
      </c>
      <c r="G217" s="2">
        <f>_xlfn.RANK.EQ(H217,Table1[Classement Allée],0)</f>
        <v>214</v>
      </c>
      <c r="H217" s="2">
        <f>Table1[[#This Row],[Quantité]]+1/Table1[[#This Row],[Allée]]</f>
        <v>76.014705882352942</v>
      </c>
    </row>
    <row r="218" spans="1:8" x14ac:dyDescent="0.25">
      <c r="A218" s="1"/>
      <c r="B218" s="3" t="s">
        <v>425</v>
      </c>
      <c r="C218" s="3" t="s">
        <v>426</v>
      </c>
      <c r="D218" s="3">
        <f>--LEFT(Table1[[#This Row],[PV]],2)</f>
        <v>75</v>
      </c>
      <c r="E218" s="3">
        <v>37</v>
      </c>
      <c r="F218" s="3">
        <v>76</v>
      </c>
      <c r="G218" s="2">
        <f>_xlfn.RANK.EQ(H218,Table1[Classement Allée],0)</f>
        <v>215</v>
      </c>
      <c r="H218" s="2">
        <f>Table1[[#This Row],[Quantité]]+1/Table1[[#This Row],[Allée]]</f>
        <v>76.013333333333335</v>
      </c>
    </row>
    <row r="219" spans="1:8" x14ac:dyDescent="0.25">
      <c r="A219" s="1"/>
      <c r="B219" s="3" t="s">
        <v>427</v>
      </c>
      <c r="C219" s="3" t="s">
        <v>428</v>
      </c>
      <c r="D219" s="3">
        <f>--LEFT(Table1[[#This Row],[PV]],2)</f>
        <v>62</v>
      </c>
      <c r="E219" s="3">
        <v>18</v>
      </c>
      <c r="F219" s="3">
        <v>75</v>
      </c>
      <c r="G219" s="2">
        <f>_xlfn.RANK.EQ(H219,Table1[Classement Allée],0)</f>
        <v>216</v>
      </c>
      <c r="H219" s="2">
        <f>Table1[[#This Row],[Quantité]]+1/Table1[[#This Row],[Allée]]</f>
        <v>75.016129032258064</v>
      </c>
    </row>
    <row r="220" spans="1:8" x14ac:dyDescent="0.25">
      <c r="A220" s="1"/>
      <c r="B220" s="3" t="s">
        <v>429</v>
      </c>
      <c r="C220" s="3" t="s">
        <v>430</v>
      </c>
      <c r="D220" s="3">
        <f>--LEFT(Table1[[#This Row],[PV]],2)</f>
        <v>63</v>
      </c>
      <c r="E220" s="3">
        <v>10</v>
      </c>
      <c r="F220" s="3">
        <v>75</v>
      </c>
      <c r="G220" s="2">
        <f>_xlfn.RANK.EQ(H220,Table1[Classement Allée],0)</f>
        <v>217</v>
      </c>
      <c r="H220" s="2">
        <f>Table1[[#This Row],[Quantité]]+1/Table1[[#This Row],[Allée]]</f>
        <v>75.015873015873012</v>
      </c>
    </row>
    <row r="221" spans="1:8" x14ac:dyDescent="0.25">
      <c r="A221" s="1"/>
      <c r="B221" s="3" t="s">
        <v>431</v>
      </c>
      <c r="C221" s="3" t="s">
        <v>432</v>
      </c>
      <c r="D221" s="3">
        <f>--LEFT(Table1[[#This Row],[PV]],2)</f>
        <v>69</v>
      </c>
      <c r="E221" s="3">
        <v>16</v>
      </c>
      <c r="F221" s="3">
        <v>75</v>
      </c>
      <c r="G221" s="2">
        <f>_xlfn.RANK.EQ(H221,Table1[Classement Allée],0)</f>
        <v>218</v>
      </c>
      <c r="H221" s="2">
        <f>Table1[[#This Row],[Quantité]]+1/Table1[[#This Row],[Allée]]</f>
        <v>75.014492753623188</v>
      </c>
    </row>
    <row r="222" spans="1:8" x14ac:dyDescent="0.25">
      <c r="A222" s="1"/>
      <c r="B222" s="3" t="s">
        <v>433</v>
      </c>
      <c r="C222" s="3" t="s">
        <v>434</v>
      </c>
      <c r="D222" s="3">
        <f>--LEFT(Table1[[#This Row],[PV]],2)</f>
        <v>69</v>
      </c>
      <c r="E222" s="3">
        <v>4</v>
      </c>
      <c r="F222" s="3">
        <v>75</v>
      </c>
      <c r="G222" s="2">
        <f>_xlfn.RANK.EQ(H222,Table1[Classement Allée],0)</f>
        <v>218</v>
      </c>
      <c r="H222" s="2">
        <f>Table1[[#This Row],[Quantité]]+1/Table1[[#This Row],[Allée]]</f>
        <v>75.014492753623188</v>
      </c>
    </row>
    <row r="223" spans="1:8" x14ac:dyDescent="0.25">
      <c r="A223" s="1"/>
      <c r="B223" s="3" t="s">
        <v>435</v>
      </c>
      <c r="C223" s="3" t="s">
        <v>436</v>
      </c>
      <c r="D223" s="3">
        <f>--LEFT(Table1[[#This Row],[PV]],2)</f>
        <v>72</v>
      </c>
      <c r="E223" s="3">
        <v>18</v>
      </c>
      <c r="F223" s="3">
        <v>74</v>
      </c>
      <c r="G223" s="2">
        <f>_xlfn.RANK.EQ(H223,Table1[Classement Allée],0)</f>
        <v>220</v>
      </c>
      <c r="H223" s="2">
        <f>Table1[[#This Row],[Quantité]]+1/Table1[[#This Row],[Allée]]</f>
        <v>74.013888888888886</v>
      </c>
    </row>
    <row r="224" spans="1:8" x14ac:dyDescent="0.25">
      <c r="A224" s="1"/>
      <c r="B224" s="3" t="s">
        <v>437</v>
      </c>
      <c r="C224" s="3" t="s">
        <v>438</v>
      </c>
      <c r="D224" s="3">
        <f>--LEFT(Table1[[#This Row],[PV]],2)</f>
        <v>61</v>
      </c>
      <c r="E224" s="3">
        <v>37</v>
      </c>
      <c r="F224" s="3">
        <v>73</v>
      </c>
      <c r="G224" s="2">
        <f>_xlfn.RANK.EQ(H224,Table1[Classement Allée],0)</f>
        <v>221</v>
      </c>
      <c r="H224" s="2">
        <f>Table1[[#This Row],[Quantité]]+1/Table1[[#This Row],[Allée]]</f>
        <v>73.016393442622956</v>
      </c>
    </row>
    <row r="225" spans="1:8" x14ac:dyDescent="0.25">
      <c r="A225" s="1"/>
      <c r="B225" s="3" t="s">
        <v>439</v>
      </c>
      <c r="C225" s="3" t="s">
        <v>440</v>
      </c>
      <c r="D225" s="3">
        <f>--LEFT(Table1[[#This Row],[PV]],2)</f>
        <v>63</v>
      </c>
      <c r="E225" s="3">
        <v>14</v>
      </c>
      <c r="F225" s="3">
        <v>73</v>
      </c>
      <c r="G225" s="2">
        <f>_xlfn.RANK.EQ(H225,Table1[Classement Allée],0)</f>
        <v>222</v>
      </c>
      <c r="H225" s="2">
        <f>Table1[[#This Row],[Quantité]]+1/Table1[[#This Row],[Allée]]</f>
        <v>73.015873015873012</v>
      </c>
    </row>
    <row r="226" spans="1:8" x14ac:dyDescent="0.25">
      <c r="A226" s="1"/>
      <c r="B226" s="3" t="s">
        <v>441</v>
      </c>
      <c r="C226" s="3" t="s">
        <v>71</v>
      </c>
      <c r="D226" s="3">
        <f>--LEFT(Table1[[#This Row],[PV]],2)</f>
        <v>72</v>
      </c>
      <c r="E226" s="3">
        <v>27</v>
      </c>
      <c r="F226" s="3">
        <v>73</v>
      </c>
      <c r="G226" s="2">
        <f>_xlfn.RANK.EQ(H226,Table1[Classement Allée],0)</f>
        <v>223</v>
      </c>
      <c r="H226" s="2">
        <f>Table1[[#This Row],[Quantité]]+1/Table1[[#This Row],[Allée]]</f>
        <v>73.013888888888886</v>
      </c>
    </row>
    <row r="227" spans="1:8" x14ac:dyDescent="0.25">
      <c r="A227" s="1"/>
      <c r="B227" s="3" t="s">
        <v>442</v>
      </c>
      <c r="C227" s="3" t="s">
        <v>443</v>
      </c>
      <c r="D227" s="3">
        <f>--LEFT(Table1[[#This Row],[PV]],2)</f>
        <v>72</v>
      </c>
      <c r="E227" s="3">
        <v>36</v>
      </c>
      <c r="F227" s="3">
        <v>73</v>
      </c>
      <c r="G227" s="2">
        <f>_xlfn.RANK.EQ(H227,Table1[Classement Allée],0)</f>
        <v>223</v>
      </c>
      <c r="H227" s="2">
        <f>Table1[[#This Row],[Quantité]]+1/Table1[[#This Row],[Allée]]</f>
        <v>73.013888888888886</v>
      </c>
    </row>
    <row r="228" spans="1:8" x14ac:dyDescent="0.25">
      <c r="A228" s="1"/>
      <c r="B228" s="3" t="s">
        <v>444</v>
      </c>
      <c r="C228" s="3" t="s">
        <v>445</v>
      </c>
      <c r="D228" s="3">
        <f>--LEFT(Table1[[#This Row],[PV]],2)</f>
        <v>64</v>
      </c>
      <c r="E228" s="3">
        <v>11</v>
      </c>
      <c r="F228" s="3">
        <v>72</v>
      </c>
      <c r="G228" s="2">
        <f>_xlfn.RANK.EQ(H228,Table1[Classement Allée],0)</f>
        <v>225</v>
      </c>
      <c r="H228" s="2">
        <f>Table1[[#This Row],[Quantité]]+1/Table1[[#This Row],[Allée]]</f>
        <v>72.015625</v>
      </c>
    </row>
    <row r="229" spans="1:8" x14ac:dyDescent="0.25">
      <c r="A229" s="1"/>
      <c r="B229" s="3" t="s">
        <v>446</v>
      </c>
      <c r="C229" s="3" t="s">
        <v>447</v>
      </c>
      <c r="D229" s="3">
        <f>--LEFT(Table1[[#This Row],[PV]],2)</f>
        <v>69</v>
      </c>
      <c r="E229" s="3">
        <v>10</v>
      </c>
      <c r="F229" s="3">
        <v>72</v>
      </c>
      <c r="G229" s="2">
        <f>_xlfn.RANK.EQ(H229,Table1[Classement Allée],0)</f>
        <v>226</v>
      </c>
      <c r="H229" s="2">
        <f>Table1[[#This Row],[Quantité]]+1/Table1[[#This Row],[Allée]]</f>
        <v>72.014492753623188</v>
      </c>
    </row>
    <row r="230" spans="1:8" x14ac:dyDescent="0.25">
      <c r="A230" s="1"/>
      <c r="B230" s="3" t="s">
        <v>448</v>
      </c>
      <c r="C230" s="3" t="s">
        <v>277</v>
      </c>
      <c r="D230" s="3">
        <f>--LEFT(Table1[[#This Row],[PV]],2)</f>
        <v>61</v>
      </c>
      <c r="E230" s="3">
        <v>56</v>
      </c>
      <c r="F230" s="3">
        <v>71</v>
      </c>
      <c r="G230" s="2">
        <f>_xlfn.RANK.EQ(H230,Table1[Classement Allée],0)</f>
        <v>227</v>
      </c>
      <c r="H230" s="2">
        <f>Table1[[#This Row],[Quantité]]+1/Table1[[#This Row],[Allée]]</f>
        <v>71.016393442622956</v>
      </c>
    </row>
    <row r="231" spans="1:8" x14ac:dyDescent="0.25">
      <c r="A231" s="1"/>
      <c r="B231" s="3" t="s">
        <v>449</v>
      </c>
      <c r="C231" s="3" t="s">
        <v>450</v>
      </c>
      <c r="D231" s="3">
        <f>--LEFT(Table1[[#This Row],[PV]],2)</f>
        <v>62</v>
      </c>
      <c r="E231" s="3">
        <v>18</v>
      </c>
      <c r="F231" s="3">
        <v>71</v>
      </c>
      <c r="G231" s="2">
        <f>_xlfn.RANK.EQ(H231,Table1[Classement Allée],0)</f>
        <v>228</v>
      </c>
      <c r="H231" s="2">
        <f>Table1[[#This Row],[Quantité]]+1/Table1[[#This Row],[Allée]]</f>
        <v>71.016129032258064</v>
      </c>
    </row>
    <row r="232" spans="1:8" x14ac:dyDescent="0.25">
      <c r="A232" s="1"/>
      <c r="B232" s="3" t="s">
        <v>451</v>
      </c>
      <c r="C232" s="3" t="s">
        <v>452</v>
      </c>
      <c r="D232" s="3">
        <f>--LEFT(Table1[[#This Row],[PV]],2)</f>
        <v>62</v>
      </c>
      <c r="E232" s="3">
        <v>9</v>
      </c>
      <c r="F232" s="3">
        <v>71</v>
      </c>
      <c r="G232" s="2">
        <f>_xlfn.RANK.EQ(H232,Table1[Classement Allée],0)</f>
        <v>228</v>
      </c>
      <c r="H232" s="2">
        <f>Table1[[#This Row],[Quantité]]+1/Table1[[#This Row],[Allée]]</f>
        <v>71.016129032258064</v>
      </c>
    </row>
    <row r="233" spans="1:8" x14ac:dyDescent="0.25">
      <c r="A233" s="1"/>
      <c r="B233" s="3" t="s">
        <v>453</v>
      </c>
      <c r="C233" s="3" t="s">
        <v>454</v>
      </c>
      <c r="D233" s="3">
        <f>--LEFT(Table1[[#This Row],[PV]],2)</f>
        <v>66</v>
      </c>
      <c r="E233" s="3">
        <v>18</v>
      </c>
      <c r="F233" s="3">
        <v>71</v>
      </c>
      <c r="G233" s="2">
        <f>_xlfn.RANK.EQ(H233,Table1[Classement Allée],0)</f>
        <v>230</v>
      </c>
      <c r="H233" s="2">
        <f>Table1[[#This Row],[Quantité]]+1/Table1[[#This Row],[Allée]]</f>
        <v>71.015151515151516</v>
      </c>
    </row>
    <row r="234" spans="1:8" x14ac:dyDescent="0.25">
      <c r="A234" s="1"/>
      <c r="B234" s="3" t="s">
        <v>455</v>
      </c>
      <c r="C234" s="3" t="s">
        <v>456</v>
      </c>
      <c r="D234" s="3">
        <f>--LEFT(Table1[[#This Row],[PV]],2)</f>
        <v>66</v>
      </c>
      <c r="E234" s="3">
        <v>4</v>
      </c>
      <c r="F234" s="3">
        <v>71</v>
      </c>
      <c r="G234" s="2">
        <f>_xlfn.RANK.EQ(H234,Table1[Classement Allée],0)</f>
        <v>230</v>
      </c>
      <c r="H234" s="2">
        <f>Table1[[#This Row],[Quantité]]+1/Table1[[#This Row],[Allée]]</f>
        <v>71.015151515151516</v>
      </c>
    </row>
    <row r="235" spans="1:8" x14ac:dyDescent="0.25">
      <c r="A235" s="1"/>
      <c r="B235" s="3" t="s">
        <v>457</v>
      </c>
      <c r="C235" s="3" t="s">
        <v>458</v>
      </c>
      <c r="D235" s="3">
        <f>--LEFT(Table1[[#This Row],[PV]],2)</f>
        <v>69</v>
      </c>
      <c r="E235" s="3">
        <v>16</v>
      </c>
      <c r="F235" s="3">
        <v>71</v>
      </c>
      <c r="G235" s="2">
        <f>_xlfn.RANK.EQ(H235,Table1[Classement Allée],0)</f>
        <v>232</v>
      </c>
      <c r="H235" s="2">
        <f>Table1[[#This Row],[Quantité]]+1/Table1[[#This Row],[Allée]]</f>
        <v>71.014492753623188</v>
      </c>
    </row>
    <row r="236" spans="1:8" x14ac:dyDescent="0.25">
      <c r="A236" s="1"/>
      <c r="B236" s="3" t="s">
        <v>459</v>
      </c>
      <c r="C236" s="3" t="s">
        <v>460</v>
      </c>
      <c r="D236" s="3">
        <f>--LEFT(Table1[[#This Row],[PV]],2)</f>
        <v>70</v>
      </c>
      <c r="E236" s="3">
        <v>18</v>
      </c>
      <c r="F236" s="3">
        <v>71</v>
      </c>
      <c r="G236" s="2">
        <f>_xlfn.RANK.EQ(H236,Table1[Classement Allée],0)</f>
        <v>233</v>
      </c>
      <c r="H236" s="2">
        <f>Table1[[#This Row],[Quantité]]+1/Table1[[#This Row],[Allée]]</f>
        <v>71.01428571428572</v>
      </c>
    </row>
    <row r="237" spans="1:8" x14ac:dyDescent="0.25">
      <c r="A237" s="1"/>
      <c r="B237" s="3" t="s">
        <v>461</v>
      </c>
      <c r="C237" s="3" t="s">
        <v>348</v>
      </c>
      <c r="D237" s="3">
        <f>--LEFT(Table1[[#This Row],[PV]],2)</f>
        <v>75</v>
      </c>
      <c r="E237" s="3">
        <v>23</v>
      </c>
      <c r="F237" s="3">
        <v>71</v>
      </c>
      <c r="G237" s="2">
        <f>_xlfn.RANK.EQ(H237,Table1[Classement Allée],0)</f>
        <v>234</v>
      </c>
      <c r="H237" s="2">
        <f>Table1[[#This Row],[Quantité]]+1/Table1[[#This Row],[Allée]]</f>
        <v>71.013333333333335</v>
      </c>
    </row>
    <row r="238" spans="1:8" x14ac:dyDescent="0.25">
      <c r="A238" s="1"/>
      <c r="B238" s="3" t="s">
        <v>462</v>
      </c>
      <c r="C238" s="3" t="s">
        <v>463</v>
      </c>
      <c r="D238" s="3">
        <f>--LEFT(Table1[[#This Row],[PV]],2)</f>
        <v>60</v>
      </c>
      <c r="E238" s="3">
        <v>19</v>
      </c>
      <c r="F238" s="3">
        <v>70</v>
      </c>
      <c r="G238" s="2">
        <f>_xlfn.RANK.EQ(H238,Table1[Classement Allée],0)</f>
        <v>235</v>
      </c>
      <c r="H238" s="2">
        <f>Table1[[#This Row],[Quantité]]+1/Table1[[#This Row],[Allée]]</f>
        <v>70.016666666666666</v>
      </c>
    </row>
    <row r="239" spans="1:8" x14ac:dyDescent="0.25">
      <c r="A239" s="1"/>
      <c r="B239" s="3" t="s">
        <v>464</v>
      </c>
      <c r="C239" s="3" t="s">
        <v>465</v>
      </c>
      <c r="D239" s="3">
        <f>--LEFT(Table1[[#This Row],[PV]],2)</f>
        <v>66</v>
      </c>
      <c r="E239" s="3">
        <v>7</v>
      </c>
      <c r="F239" s="3">
        <v>70</v>
      </c>
      <c r="G239" s="2">
        <f>_xlfn.RANK.EQ(H239,Table1[Classement Allée],0)</f>
        <v>236</v>
      </c>
      <c r="H239" s="2">
        <f>Table1[[#This Row],[Quantité]]+1/Table1[[#This Row],[Allée]]</f>
        <v>70.015151515151516</v>
      </c>
    </row>
    <row r="240" spans="1:8" x14ac:dyDescent="0.25">
      <c r="A240" s="1"/>
      <c r="B240" s="3" t="s">
        <v>466</v>
      </c>
      <c r="C240" s="3" t="s">
        <v>467</v>
      </c>
      <c r="D240" s="3">
        <f>--LEFT(Table1[[#This Row],[PV]],2)</f>
        <v>68</v>
      </c>
      <c r="E240" s="3">
        <v>23</v>
      </c>
      <c r="F240" s="3">
        <v>70</v>
      </c>
      <c r="G240" s="2">
        <f>_xlfn.RANK.EQ(H240,Table1[Classement Allée],0)</f>
        <v>237</v>
      </c>
      <c r="H240" s="2">
        <f>Table1[[#This Row],[Quantité]]+1/Table1[[#This Row],[Allée]]</f>
        <v>70.014705882352942</v>
      </c>
    </row>
    <row r="241" spans="1:8" x14ac:dyDescent="0.25">
      <c r="A241" s="1"/>
      <c r="B241" s="3" t="s">
        <v>468</v>
      </c>
      <c r="C241" s="3" t="s">
        <v>299</v>
      </c>
      <c r="D241" s="3">
        <f>--LEFT(Table1[[#This Row],[PV]],2)</f>
        <v>68</v>
      </c>
      <c r="E241" s="3">
        <v>26</v>
      </c>
      <c r="F241" s="3">
        <v>70</v>
      </c>
      <c r="G241" s="2">
        <f>_xlfn.RANK.EQ(H241,Table1[Classement Allée],0)</f>
        <v>237</v>
      </c>
      <c r="H241" s="2">
        <f>Table1[[#This Row],[Quantité]]+1/Table1[[#This Row],[Allée]]</f>
        <v>70.014705882352942</v>
      </c>
    </row>
    <row r="242" spans="1:8" x14ac:dyDescent="0.25">
      <c r="A242" s="1"/>
      <c r="B242" s="3" t="s">
        <v>469</v>
      </c>
      <c r="C242" s="3" t="s">
        <v>470</v>
      </c>
      <c r="D242" s="3">
        <f>--LEFT(Table1[[#This Row],[PV]],2)</f>
        <v>74</v>
      </c>
      <c r="E242" s="3">
        <v>19</v>
      </c>
      <c r="F242" s="3">
        <v>70</v>
      </c>
      <c r="G242" s="2">
        <f>_xlfn.RANK.EQ(H242,Table1[Classement Allée],0)</f>
        <v>239</v>
      </c>
      <c r="H242" s="2">
        <f>Table1[[#This Row],[Quantité]]+1/Table1[[#This Row],[Allée]]</f>
        <v>70.013513513513516</v>
      </c>
    </row>
    <row r="243" spans="1:8" x14ac:dyDescent="0.25">
      <c r="A243" s="1"/>
      <c r="B243" s="3" t="s">
        <v>471</v>
      </c>
      <c r="C243" s="3" t="s">
        <v>472</v>
      </c>
      <c r="D243" s="3">
        <f>--LEFT(Table1[[#This Row],[PV]],2)</f>
        <v>68</v>
      </c>
      <c r="E243" s="3">
        <v>20</v>
      </c>
      <c r="F243" s="3">
        <v>69</v>
      </c>
      <c r="G243" s="2">
        <f>_xlfn.RANK.EQ(H243,Table1[Classement Allée],0)</f>
        <v>240</v>
      </c>
      <c r="H243" s="2">
        <f>Table1[[#This Row],[Quantité]]+1/Table1[[#This Row],[Allée]]</f>
        <v>69.014705882352942</v>
      </c>
    </row>
    <row r="244" spans="1:8" x14ac:dyDescent="0.25">
      <c r="A244" s="1"/>
      <c r="B244" s="3" t="s">
        <v>473</v>
      </c>
      <c r="C244" s="3" t="s">
        <v>474</v>
      </c>
      <c r="D244" s="3">
        <f>--LEFT(Table1[[#This Row],[PV]],2)</f>
        <v>70</v>
      </c>
      <c r="E244" s="3">
        <v>9</v>
      </c>
      <c r="F244" s="3">
        <v>69</v>
      </c>
      <c r="G244" s="2">
        <f>_xlfn.RANK.EQ(H244,Table1[Classement Allée],0)</f>
        <v>241</v>
      </c>
      <c r="H244" s="2">
        <f>Table1[[#This Row],[Quantité]]+1/Table1[[#This Row],[Allée]]</f>
        <v>69.01428571428572</v>
      </c>
    </row>
    <row r="245" spans="1:8" x14ac:dyDescent="0.25">
      <c r="A245" s="1"/>
      <c r="B245" s="3" t="s">
        <v>475</v>
      </c>
      <c r="C245" s="3" t="s">
        <v>476</v>
      </c>
      <c r="D245" s="3">
        <f>--LEFT(Table1[[#This Row],[PV]],2)</f>
        <v>72</v>
      </c>
      <c r="E245" s="3">
        <v>24</v>
      </c>
      <c r="F245" s="3">
        <v>69</v>
      </c>
      <c r="G245" s="2">
        <f>_xlfn.RANK.EQ(H245,Table1[Classement Allée],0)</f>
        <v>242</v>
      </c>
      <c r="H245" s="2">
        <f>Table1[[#This Row],[Quantité]]+1/Table1[[#This Row],[Allée]]</f>
        <v>69.013888888888886</v>
      </c>
    </row>
    <row r="246" spans="1:8" x14ac:dyDescent="0.25">
      <c r="A246" s="1"/>
      <c r="B246" s="3" t="s">
        <v>477</v>
      </c>
      <c r="C246" s="3" t="s">
        <v>478</v>
      </c>
      <c r="D246" s="3">
        <f>--LEFT(Table1[[#This Row],[PV]],2)</f>
        <v>73</v>
      </c>
      <c r="E246" s="3">
        <v>37</v>
      </c>
      <c r="F246" s="3">
        <v>69</v>
      </c>
      <c r="G246" s="2">
        <f>_xlfn.RANK.EQ(H246,Table1[Classement Allée],0)</f>
        <v>243</v>
      </c>
      <c r="H246" s="2">
        <f>Table1[[#This Row],[Quantité]]+1/Table1[[#This Row],[Allée]]</f>
        <v>69.013698630136986</v>
      </c>
    </row>
    <row r="247" spans="1:8" x14ac:dyDescent="0.25">
      <c r="A247" s="1"/>
      <c r="B247" s="3" t="s">
        <v>479</v>
      </c>
      <c r="C247" s="3" t="s">
        <v>480</v>
      </c>
      <c r="D247" s="3">
        <f>--LEFT(Table1[[#This Row],[PV]],2)</f>
        <v>75</v>
      </c>
      <c r="E247" s="3">
        <v>19</v>
      </c>
      <c r="F247" s="3">
        <v>69</v>
      </c>
      <c r="G247" s="2">
        <f>_xlfn.RANK.EQ(H247,Table1[Classement Allée],0)</f>
        <v>244</v>
      </c>
      <c r="H247" s="2">
        <f>Table1[[#This Row],[Quantité]]+1/Table1[[#This Row],[Allée]]</f>
        <v>69.013333333333335</v>
      </c>
    </row>
    <row r="248" spans="1:8" x14ac:dyDescent="0.25">
      <c r="A248" s="1"/>
      <c r="B248" s="3" t="s">
        <v>481</v>
      </c>
      <c r="C248" s="3" t="s">
        <v>482</v>
      </c>
      <c r="D248" s="3">
        <f>--LEFT(Table1[[#This Row],[PV]],2)</f>
        <v>68</v>
      </c>
      <c r="E248" s="3">
        <v>10</v>
      </c>
      <c r="F248" s="3">
        <v>68</v>
      </c>
      <c r="G248" s="2">
        <f>_xlfn.RANK.EQ(H248,Table1[Classement Allée],0)</f>
        <v>245</v>
      </c>
      <c r="H248" s="2">
        <f>Table1[[#This Row],[Quantité]]+1/Table1[[#This Row],[Allée]]</f>
        <v>68.014705882352942</v>
      </c>
    </row>
    <row r="249" spans="1:8" x14ac:dyDescent="0.25">
      <c r="A249" s="1"/>
      <c r="B249" s="3" t="s">
        <v>483</v>
      </c>
      <c r="C249" s="3" t="s">
        <v>484</v>
      </c>
      <c r="D249" s="3">
        <f>--LEFT(Table1[[#This Row],[PV]],2)</f>
        <v>69</v>
      </c>
      <c r="E249" s="3">
        <v>20</v>
      </c>
      <c r="F249" s="3">
        <v>68</v>
      </c>
      <c r="G249" s="2">
        <f>_xlfn.RANK.EQ(H249,Table1[Classement Allée],0)</f>
        <v>246</v>
      </c>
      <c r="H249" s="2">
        <f>Table1[[#This Row],[Quantité]]+1/Table1[[#This Row],[Allée]]</f>
        <v>68.014492753623188</v>
      </c>
    </row>
    <row r="250" spans="1:8" x14ac:dyDescent="0.25">
      <c r="A250" s="1"/>
      <c r="B250" s="3" t="s">
        <v>485</v>
      </c>
      <c r="C250" s="3" t="s">
        <v>486</v>
      </c>
      <c r="D250" s="3">
        <f>--LEFT(Table1[[#This Row],[PV]],2)</f>
        <v>69</v>
      </c>
      <c r="E250" s="3">
        <v>24</v>
      </c>
      <c r="F250" s="3">
        <v>68</v>
      </c>
      <c r="G250" s="2">
        <f>_xlfn.RANK.EQ(H250,Table1[Classement Allée],0)</f>
        <v>246</v>
      </c>
      <c r="H250" s="2">
        <f>Table1[[#This Row],[Quantité]]+1/Table1[[#This Row],[Allée]]</f>
        <v>68.014492753623188</v>
      </c>
    </row>
  </sheetData>
  <conditionalFormatting sqref="B4:F250">
    <cfRule type="expression" dxfId="9" priority="6">
      <formula>$E4="ASSQ modifiée"</formula>
    </cfRule>
    <cfRule type="expression" dxfId="8" priority="7">
      <formula>$E4="IRL modifié"</formula>
    </cfRule>
    <cfRule type="expression" dxfId="7" priority="8">
      <formula>$E4="PV modifiée"</formula>
    </cfRule>
  </conditionalFormatting>
  <conditionalFormatting sqref="H5">
    <cfRule type="expression" dxfId="6" priority="13">
      <formula>VLOOKUP(G5,B:B,E:E,"oui")</formula>
    </cfRule>
  </conditionalFormatting>
  <conditionalFormatting sqref="G4:G250">
    <cfRule type="expression" dxfId="5" priority="1">
      <formula>COUNTIF($G$4:$G$250,$G4)&gt;1</formula>
    </cfRule>
  </conditionalFormatting>
  <dataValidations count="1">
    <dataValidation type="list" allowBlank="1" showInputMessage="1" showErrorMessage="1" sqref="E4:E250" xr:uid="{599BEC17-2580-4E56-AC02-E1D3E13DD369}">
      <formula1>$J$3:$M$3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CHAVANNE Stéphane</dc:creator>
  <cp:lastModifiedBy> </cp:lastModifiedBy>
  <dcterms:created xsi:type="dcterms:W3CDTF">2025-12-24T10:15:22Z</dcterms:created>
  <dcterms:modified xsi:type="dcterms:W3CDTF">2025-12-24T12:01:23Z</dcterms:modified>
</cp:coreProperties>
</file>