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usi\Documents\Excel\exemples\PQ\"/>
    </mc:Choice>
  </mc:AlternateContent>
  <xr:revisionPtr revIDLastSave="0" documentId="13_ncr:1_{79CC3788-3412-4E7D-82C1-F8545FA5E210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Feuil3" sheetId="4" r:id="rId1"/>
    <sheet name="LOG" sheetId="1" r:id="rId2"/>
  </sheets>
  <definedNames>
    <definedName name="_xlnm._FilterDatabase" localSheetId="1" hidden="1">LOG!$C$1:$I$10</definedName>
    <definedName name="DonnéesExternes_1" localSheetId="0" hidden="1">Feuil3!$D$19:$F$26</definedName>
  </definedNames>
  <calcPr calcId="191029"/>
  <pivotCaches>
    <pivotCache cacheId="0" r:id="rId3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" i="4" l="1"/>
  <c r="A2" i="1" l="1"/>
  <c r="B2" i="1" s="1"/>
  <c r="A3" i="1"/>
  <c r="B3" i="1" s="1"/>
  <c r="A4" i="1"/>
  <c r="B4" i="1" s="1"/>
  <c r="A5" i="1"/>
  <c r="B5" i="1" s="1"/>
  <c r="A6" i="1"/>
  <c r="B6" i="1" s="1"/>
  <c r="A7" i="1"/>
  <c r="B7" i="1" s="1"/>
  <c r="A8" i="1"/>
  <c r="B8" i="1" s="1"/>
  <c r="A9" i="1"/>
  <c r="B9" i="1" s="1"/>
  <c r="A10" i="1"/>
  <c r="B4" i="4" a="1"/>
  <c r="C4" i="4" a="1"/>
  <c r="C4" i="4" l="1"/>
  <c r="B4" i="4"/>
  <c r="B10" i="1"/>
  <c r="D4" i="4"/>
  <c r="B5" i="4" a="1"/>
  <c r="C5" i="4" a="1"/>
  <c r="B5" i="4" l="1"/>
  <c r="C5" i="4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D38CCF4-2C7D-42B7-BC66-0E5396D3EF80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<sst xmlns="http://schemas.openxmlformats.org/spreadsheetml/2006/main" count="211" uniqueCount="64">
  <si>
    <t>OUT</t>
  </si>
  <si>
    <t/>
  </si>
  <si>
    <t>A</t>
  </si>
  <si>
    <t>IN</t>
  </si>
  <si>
    <t>011080_0000022_OUT</t>
  </si>
  <si>
    <t>000000000000198048</t>
  </si>
  <si>
    <t>011080_0000023_OUT</t>
  </si>
  <si>
    <t>011080_0000024_OUT</t>
  </si>
  <si>
    <t>011070_0010114_OUT</t>
  </si>
  <si>
    <t>000000000000197317</t>
  </si>
  <si>
    <t>011070_0010115_OUT</t>
  </si>
  <si>
    <t>011070_0010116_OUT</t>
  </si>
  <si>
    <t>011070_0010117_OUT</t>
  </si>
  <si>
    <t>006290_0042275_IN</t>
  </si>
  <si>
    <t>006290_0042276_IN</t>
  </si>
  <si>
    <t>006290_0042277_IN</t>
  </si>
  <si>
    <t>006290_0042278_IN</t>
  </si>
  <si>
    <t>006290_0049653_IN</t>
  </si>
  <si>
    <t>006290_0049654_IN</t>
  </si>
  <si>
    <t>006290_0049655_IN</t>
  </si>
  <si>
    <t>004463_0120075_OUT</t>
  </si>
  <si>
    <t>004463_0121279_OUT</t>
  </si>
  <si>
    <t>004463_0121280_OUT</t>
  </si>
  <si>
    <t>004463_0121281_OUT</t>
  </si>
  <si>
    <t>004419_0022879_IN</t>
  </si>
  <si>
    <t>004299_0034594_IN</t>
  </si>
  <si>
    <t>004299_0034595_IN</t>
  </si>
  <si>
    <t>004299_0034596_IN</t>
  </si>
  <si>
    <t>004225_0047611_OUT</t>
  </si>
  <si>
    <t>004225_0047612_OUT</t>
  </si>
  <si>
    <t>004225_0047613_OUT</t>
  </si>
  <si>
    <t>000013_0097901_IN</t>
  </si>
  <si>
    <t>000013_0097902_IN</t>
  </si>
  <si>
    <t>000013_0097903_IN</t>
  </si>
  <si>
    <t>000011_0097901_IN</t>
  </si>
  <si>
    <t>000011_0097902_IN</t>
  </si>
  <si>
    <t>000011_0097903_IN</t>
  </si>
  <si>
    <t>16_OUT_094680</t>
  </si>
  <si>
    <t>16_OUT_094681</t>
  </si>
  <si>
    <t>16_OUT_094682</t>
  </si>
  <si>
    <t>Unique key</t>
  </si>
  <si>
    <t>Date</t>
  </si>
  <si>
    <t>Process flow</t>
  </si>
  <si>
    <t>Abandon</t>
  </si>
  <si>
    <t>Created on</t>
  </si>
  <si>
    <t>Created At</t>
  </si>
  <si>
    <t>Étiquettes de lignes</t>
  </si>
  <si>
    <t>Total général</t>
  </si>
  <si>
    <t>Calculated Time</t>
  </si>
  <si>
    <t>Dernier Flow</t>
  </si>
  <si>
    <t>Key</t>
  </si>
  <si>
    <t>Product</t>
  </si>
  <si>
    <t>Résultat souhaité :</t>
  </si>
  <si>
    <t>Soit =&gt;</t>
  </si>
  <si>
    <t>000000000000198048|44811,3199421296</t>
  </si>
  <si>
    <t>000000000000198048|43805,0852893519</t>
  </si>
  <si>
    <t>000000000000198048|43483,252974537</t>
  </si>
  <si>
    <t>000000000000198048|43479,0841319444</t>
  </si>
  <si>
    <t>000000000000198048|43453,0853009259</t>
  </si>
  <si>
    <t>000000000000198048|43446,2571412037</t>
  </si>
  <si>
    <t>000000000000198048|42712,0856944444</t>
  </si>
  <si>
    <t>000000000000198048|42710,6749768518</t>
  </si>
  <si>
    <t>000000000000198048|42628,7051736111</t>
  </si>
  <si>
    <t>Pour chaque product, lister les "unique key" de l'onglet LOG lorsque le Calculated Time identifié ici pour chaque product correspond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</si>
</sst>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3" x14ac:knownFonts="1">
    <font>
      <sz val="10"/>
      <name val="Arial"/>
    </font>
    <font>
      <sz val="10"/>
      <name val="Arial"/>
      <family val="2"/>
    </font>
    <font>
      <b/>
      <u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 applyAlignment="1">
      <alignment vertical="top"/>
    </xf>
    <xf numFmtId="14" fontId="0" fillId="0" borderId="0" xfId="0" applyNumberFormat="1" applyAlignment="1">
      <alignment horizontal="right" vertical="top"/>
    </xf>
    <xf numFmtId="164" fontId="0" fillId="0" borderId="0" xfId="0" applyNumberFormat="1" applyAlignment="1">
      <alignment horizontal="right" vertical="top"/>
    </xf>
    <xf numFmtId="0" fontId="0" fillId="0" borderId="0" xfId="0" pivotButton="1" applyAlignment="1">
      <alignment vertical="top"/>
    </xf>
    <xf numFmtId="0" fontId="0" fillId="0" borderId="0" xfId="0" applyAlignment="1">
      <alignment horizontal="left" vertical="top"/>
    </xf>
    <xf numFmtId="0" fontId="1" fillId="0" borderId="0" xfId="0" applyFont="1" applyAlignment="1">
      <alignment vertical="top"/>
    </xf>
    <xf numFmtId="0" fontId="0" fillId="0" borderId="0" xfId="0" applyAlignment="1">
      <alignment horizontal="center" vertical="top"/>
    </xf>
    <xf numFmtId="0" fontId="0" fillId="3" borderId="0" xfId="0" applyFill="1" applyAlignment="1">
      <alignment vertical="top"/>
    </xf>
    <xf numFmtId="0" fontId="0" fillId="0" borderId="0" xfId="0" applyAlignment="1">
      <alignment horizontal="right" vertical="top"/>
    </xf>
    <xf numFmtId="0" fontId="2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0" fontId="0" fillId="3" borderId="1" xfId="0" applyFill="1" applyBorder="1" applyAlignment="1">
      <alignment vertical="top"/>
    </xf>
    <xf numFmtId="0" fontId="0" fillId="2" borderId="1" xfId="0" applyFill="1" applyBorder="1" applyAlignment="1">
      <alignment vertical="top"/>
    </xf>
    <xf numFmtId="0" fontId="1" fillId="2" borderId="1" xfId="0" applyFont="1" applyFill="1" applyBorder="1" applyAlignment="1">
      <alignment vertical="top"/>
    </xf>
  </cellXfs>
  <cellStyles count="1"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general" vertical="top" textRotation="0" wrapText="0" indent="0" justifyLastLine="0" shrinkToFit="0" readingOrder="0"/>
    </dxf>
    <dxf>
      <fill>
        <patternFill patternType="solid">
          <fgColor indexed="64"/>
          <bgColor indexed="22"/>
        </patternFill>
      </fill>
      <alignment horizontal="general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[$-F400]h:mm:ss\ AM/PM"/>
      <alignment horizontal="right" vertical="top" textRotation="0" wrapText="0" indent="0" justifyLastLine="0" shrinkToFit="0" readingOrder="0"/>
    </dxf>
    <dxf>
      <numFmt numFmtId="19" formatCode="dd/mm/yyyy"/>
      <alignment horizontal="right" vertical="top" textRotation="0" wrapText="0" indent="0" justifyLastLine="0" shrinkToFit="0" readingOrder="0"/>
    </dxf>
    <dxf>
      <numFmt numFmtId="19" formatCode="dd/mm/yyyy"/>
      <alignment horizontal="right" vertical="top" textRotation="0" wrapText="0" indent="0" justifyLastLine="0" shrinkToFit="0" readingOrder="0"/>
    </dxf>
    <dxf>
      <fill>
        <patternFill patternType="solid">
          <fgColor indexed="64"/>
          <bgColor rgb="FFFFC000"/>
        </patternFill>
      </fill>
      <alignment horizontal="general" vertical="top" textRotation="0" wrapText="0" indent="0" justifyLastLine="0" shrinkToFit="0" readingOrder="0"/>
    </dxf>
    <dxf>
      <alignment horizontal="right" vertical="top" textRotation="0" wrapText="0" indent="0" justifyLastLine="0" shrinkToFit="0" readingOrder="0"/>
    </dxf>
    <dxf>
      <alignment horizontal="right" vertical="top" textRotation="0" wrapText="0" indent="0" justifyLastLine="0" shrinkToFit="0" readingOrder="0"/>
    </dxf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openxmlformats.org/officeDocument/2006/relationships/customXml" Target="../customXml/item1.xml"/><Relationship Id="rId4" Type="http://schemas.openxmlformats.org/officeDocument/2006/relationships/theme" Target="theme/theme1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rnaud Isard" refreshedDate="45041.476807870371" createdVersion="7" refreshedVersion="7" minRefreshableVersion="3" recordCount="34" xr:uid="{C0072317-370D-469B-96B7-CA08DAB9F05B}">
  <cacheSource type="worksheet">
    <worksheetSource ref="A1:I35" sheet="LOG"/>
  </cacheSource>
  <cacheFields count="9">
    <cacheField name="Calculated Time" numFmtId="0">
      <sharedItems containsSemiMixedTypes="0" containsString="0" containsNumber="1" minValue="42628.70517361111" maxValue="44811.31994212963"/>
    </cacheField>
    <cacheField name="Key" numFmtId="0">
      <sharedItems/>
    </cacheField>
    <cacheField name="Unique key" numFmtId="0">
      <sharedItems/>
    </cacheField>
    <cacheField name="Date" numFmtId="0">
      <sharedItems containsSemiMixedTypes="0" containsDate="1" containsString="0" containsMixedTypes="1" minDate="2019-01-18T00:00:00" maxDate="1900-01-09T12:50:04"/>
    </cacheField>
    <cacheField name="Process flow" numFmtId="0">
      <sharedItems/>
    </cacheField>
    <cacheField name="Abandon" numFmtId="0">
      <sharedItems/>
    </cacheField>
    <cacheField name="Product" numFmtId="0">
      <sharedItems count="2">
        <s v="000000000000197317"/>
        <s v="000000000000198048"/>
      </sharedItems>
    </cacheField>
    <cacheField name="Created on" numFmtId="0">
      <sharedItems containsSemiMixedTypes="0" containsDate="1" containsString="0" containsMixedTypes="1" minDate="2019-01-18T00:00:00" maxDate="1900-01-09T12:50:04"/>
    </cacheField>
    <cacheField name="Created At" numFmtId="0">
      <sharedItems containsSemiMixedTypes="0" containsDate="1" containsString="0" containsMixedTypes="1" minDate="1899-12-30T02:02:49" maxDate="1899-12-30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4">
  <r>
    <n v="44809.280439814815"/>
    <s v="000000000000197317|44809,2804398148"/>
    <s v="011070_0010114_OUT"/>
    <d v="2022-09-05T00:00:00"/>
    <s v="OUT"/>
    <s v=""/>
    <x v="0"/>
    <d v="2022-09-05T00:00:00"/>
    <d v="1899-12-30T06:43:50"/>
  </r>
  <r>
    <n v="44809.280439814815"/>
    <s v="000000000000197317|44809,2804398148"/>
    <s v="011070_0010115_OUT"/>
    <d v="2022-09-05T00:00:00"/>
    <s v="OUT"/>
    <s v=""/>
    <x v="0"/>
    <d v="2022-09-05T00:00:00"/>
    <d v="1899-12-30T06:43:50"/>
  </r>
  <r>
    <n v="44809.280439814815"/>
    <s v="000000000000197317|44809,2804398148"/>
    <s v="011070_0010116_OUT"/>
    <d v="2022-09-05T00:00:00"/>
    <s v="OUT"/>
    <s v=""/>
    <x v="0"/>
    <d v="2022-09-05T00:00:00"/>
    <d v="1899-12-30T06:43:50"/>
  </r>
  <r>
    <n v="44809.280439814815"/>
    <s v="000000000000197317|44809,2804398148"/>
    <s v="011070_0010117_OUT"/>
    <d v="2022-09-05T00:00:00"/>
    <s v="OUT"/>
    <s v=""/>
    <x v="0"/>
    <d v="2022-09-05T00:00:00"/>
    <d v="1899-12-30T06:43:50"/>
  </r>
  <r>
    <n v="43805.085289351853"/>
    <s v="000000000000197317|43805,0852893519"/>
    <s v="006290_0042275_IN"/>
    <d v="2019-12-06T00:00:00"/>
    <s v="IN"/>
    <s v=""/>
    <x v="0"/>
    <d v="2019-12-06T00:00:00"/>
    <d v="1899-12-30T02:02:49"/>
  </r>
  <r>
    <n v="43805.085289351853"/>
    <s v="000000000000197317|43805,0852893519"/>
    <s v="006290_0042276_IN"/>
    <d v="2019-12-06T00:00:00"/>
    <s v="IN"/>
    <s v=""/>
    <x v="0"/>
    <d v="2019-12-06T00:00:00"/>
    <d v="1899-12-30T02:02:49"/>
  </r>
  <r>
    <n v="43805.085289351853"/>
    <s v="000000000000197317|43805,0852893519"/>
    <s v="006290_0042277_IN"/>
    <d v="2019-12-06T00:00:00"/>
    <s v="IN"/>
    <s v=""/>
    <x v="0"/>
    <d v="2019-12-06T00:00:00"/>
    <d v="1899-12-30T02:02:49"/>
  </r>
  <r>
    <n v="43805.085289351853"/>
    <s v="000000000000197317|43805,0852893519"/>
    <s v="006290_0042278_IN"/>
    <d v="2019-12-06T00:00:00"/>
    <s v="IN"/>
    <s v=""/>
    <x v="0"/>
    <d v="2019-12-06T00:00:00"/>
    <d v="1899-12-30T02:02:49"/>
  </r>
  <r>
    <n v="43483.252974537034"/>
    <s v="000000000000197317|43483,252974537"/>
    <s v="004463_0120075_OUT"/>
    <d v="2019-01-18T00:00:00"/>
    <s v="OUT"/>
    <s v="A"/>
    <x v="0"/>
    <d v="2019-01-18T00:00:00"/>
    <d v="1899-12-30T06:04:17"/>
  </r>
  <r>
    <n v="44811.31994212963"/>
    <s v="000000000000198048|44811,3199421296"/>
    <s v="011080_0000022_OUT"/>
    <n v="44811"/>
    <s v="OUT"/>
    <s v=""/>
    <x v="1"/>
    <n v="44811"/>
    <n v="0.31994212962962998"/>
  </r>
  <r>
    <n v="44811.31994212963"/>
    <s v="000000000000198048|44811,3199421296"/>
    <s v="011080_0000023_OUT"/>
    <n v="44811"/>
    <s v="OUT"/>
    <s v=""/>
    <x v="1"/>
    <n v="44811"/>
    <n v="0.31994212962962998"/>
  </r>
  <r>
    <n v="44811.31994212963"/>
    <s v="000000000000198048|44811,3199421296"/>
    <s v="011080_0000024_OUT"/>
    <n v="44811"/>
    <s v="OUT"/>
    <s v=""/>
    <x v="1"/>
    <n v="44811"/>
    <n v="0.31994212962962998"/>
  </r>
  <r>
    <n v="43805.085289351853"/>
    <s v="000000000000198048|43805,0852893519"/>
    <s v="006290_0049653_IN"/>
    <n v="43805"/>
    <s v="IN"/>
    <s v=""/>
    <x v="1"/>
    <n v="43805"/>
    <n v="8.5289351851850007E-2"/>
  </r>
  <r>
    <n v="43805.085289351853"/>
    <s v="000000000000198048|43805,0852893519"/>
    <s v="006290_0049654_IN"/>
    <n v="43805"/>
    <s v="IN"/>
    <s v=""/>
    <x v="1"/>
    <n v="43805"/>
    <n v="8.5289351851850007E-2"/>
  </r>
  <r>
    <n v="43805.085289351853"/>
    <s v="000000000000198048|43805,0852893519"/>
    <s v="006290_0049655_IN"/>
    <n v="43805"/>
    <s v="IN"/>
    <s v=""/>
    <x v="1"/>
    <n v="43805"/>
    <n v="8.5289351851850007E-2"/>
  </r>
  <r>
    <n v="43483.252974537034"/>
    <s v="000000000000198048|43483,252974537"/>
    <s v="004463_0121279_OUT"/>
    <n v="43483"/>
    <s v="OUT"/>
    <s v="A"/>
    <x v="1"/>
    <n v="43483"/>
    <n v="0.25297453703703998"/>
  </r>
  <r>
    <n v="43483.252974537034"/>
    <s v="000000000000198048|43483,252974537"/>
    <s v="004463_0121280_OUT"/>
    <n v="43483"/>
    <s v="OUT"/>
    <s v="A"/>
    <x v="1"/>
    <n v="43483"/>
    <n v="0.25297453703703998"/>
  </r>
  <r>
    <n v="43483.252974537034"/>
    <s v="000000000000198048|43483,252974537"/>
    <s v="004463_0121281_OUT"/>
    <n v="43483"/>
    <s v="OUT"/>
    <s v="A"/>
    <x v="1"/>
    <n v="43483"/>
    <n v="0.25297453703703998"/>
  </r>
  <r>
    <n v="43479.084131944444"/>
    <s v="000000000000198048|43479,0841319444"/>
    <s v="004419_0022879_IN"/>
    <n v="43479"/>
    <s v="IN"/>
    <s v=""/>
    <x v="1"/>
    <n v="43479"/>
    <n v="8.4131944444439999E-2"/>
  </r>
  <r>
    <n v="43453.085300925923"/>
    <s v="000000000000198048|43453,0853009259"/>
    <s v="004299_0034594_IN"/>
    <n v="43453"/>
    <s v="IN"/>
    <s v=""/>
    <x v="1"/>
    <n v="43453"/>
    <n v="8.5300925925929999E-2"/>
  </r>
  <r>
    <n v="43453.085300925923"/>
    <s v="000000000000198048|43453,0853009259"/>
    <s v="004299_0034595_IN"/>
    <n v="43453"/>
    <s v="IN"/>
    <s v=""/>
    <x v="1"/>
    <n v="43453"/>
    <n v="8.5300925925929999E-2"/>
  </r>
  <r>
    <n v="43453.085300925923"/>
    <s v="000000000000198048|43453,0853009259"/>
    <s v="004299_0034596_IN"/>
    <n v="43453"/>
    <s v="IN"/>
    <s v=""/>
    <x v="1"/>
    <n v="43453"/>
    <n v="8.5300925925929999E-2"/>
  </r>
  <r>
    <n v="43446.257141203707"/>
    <s v="000000000000198048|43446,2571412037"/>
    <s v="004225_0047611_OUT"/>
    <n v="43446"/>
    <s v="OUT"/>
    <s v=""/>
    <x v="1"/>
    <n v="43446"/>
    <n v="0.25714120370370003"/>
  </r>
  <r>
    <n v="43446.257141203707"/>
    <s v="000000000000198048|43446,2571412037"/>
    <s v="004225_0047612_OUT"/>
    <n v="43446"/>
    <s v="OUT"/>
    <s v=""/>
    <x v="1"/>
    <n v="43446"/>
    <n v="0.25714120370370003"/>
  </r>
  <r>
    <n v="43446.257141203707"/>
    <s v="000000000000198048|43446,2571412037"/>
    <s v="004225_0047613_OUT"/>
    <n v="43446"/>
    <s v="OUT"/>
    <s v=""/>
    <x v="1"/>
    <n v="43446"/>
    <n v="0.25714120370370003"/>
  </r>
  <r>
    <n v="42712.085694444446"/>
    <s v="000000000000198048|42712,0856944444"/>
    <s v="000013_0097901_IN"/>
    <n v="42712"/>
    <s v="IN"/>
    <s v=""/>
    <x v="1"/>
    <n v="42712"/>
    <n v="8.5694444444439993E-2"/>
  </r>
  <r>
    <n v="42712.085694444446"/>
    <s v="000000000000198048|42712,0856944444"/>
    <s v="000013_0097902_IN"/>
    <n v="42712"/>
    <s v="IN"/>
    <s v=""/>
    <x v="1"/>
    <n v="42712"/>
    <n v="8.5694444444439993E-2"/>
  </r>
  <r>
    <n v="42712.085694444446"/>
    <s v="000000000000198048|42712,0856944444"/>
    <s v="000013_0097903_IN"/>
    <n v="42712"/>
    <s v="IN"/>
    <s v=""/>
    <x v="1"/>
    <n v="42712"/>
    <n v="8.5694444444439993E-2"/>
  </r>
  <r>
    <n v="42710.674976851849"/>
    <s v="000000000000198048|42710,6749768518"/>
    <s v="000011_0097901_IN"/>
    <n v="42710"/>
    <s v="IN"/>
    <s v=""/>
    <x v="1"/>
    <n v="42710"/>
    <n v="0.67497685185184997"/>
  </r>
  <r>
    <n v="42710.674976851849"/>
    <s v="000000000000198048|42710,6749768518"/>
    <s v="000011_0097902_IN"/>
    <n v="42710"/>
    <s v="IN"/>
    <s v=""/>
    <x v="1"/>
    <n v="42710"/>
    <n v="0.67497685185184997"/>
  </r>
  <r>
    <n v="42710.674976851849"/>
    <s v="000000000000198048|42710,6749768518"/>
    <s v="000011_0097903_IN"/>
    <n v="42710"/>
    <s v="IN"/>
    <s v=""/>
    <x v="1"/>
    <n v="42710"/>
    <n v="0.67497685185184997"/>
  </r>
  <r>
    <n v="42628.70517361111"/>
    <s v="000000000000198048|42628,7051736111"/>
    <s v="16_OUT_094680"/>
    <n v="42628"/>
    <s v="OUT"/>
    <s v=""/>
    <x v="1"/>
    <n v="42628"/>
    <n v="0.70517361111110999"/>
  </r>
  <r>
    <n v="42628.70517361111"/>
    <s v="000000000000198048|42628,7051736111"/>
    <s v="16_OUT_094681"/>
    <n v="42628"/>
    <s v="OUT"/>
    <s v=""/>
    <x v="1"/>
    <n v="42628"/>
    <n v="0.70517361111110999"/>
  </r>
  <r>
    <n v="42628.70517361111"/>
    <s v="000000000000198048|42628,7051736111"/>
    <s v="16_OUT_094682"/>
    <n v="42628"/>
    <s v="OUT"/>
    <s v=""/>
    <x v="1"/>
    <n v="42628"/>
    <n v="0.7051736111111099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D16D14A-9143-4BB1-9DAE-0B0EF73E3DC0}" name="Tableau croisé dynamique2" cacheId="0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A3:A6" firstHeaderRow="1" firstDataRow="1" firstDataCol="1"/>
  <pivotFields count="9">
    <pivotField showAll="0"/>
    <pivotField showAll="0"/>
    <pivotField showAll="0"/>
    <pivotField numFmtId="14" showAll="0"/>
    <pivotField showAll="0"/>
    <pivotField showAll="0"/>
    <pivotField axis="axisRow" showAll="0">
      <items count="3">
        <item x="0"/>
        <item x="1"/>
        <item t="default"/>
      </items>
    </pivotField>
    <pivotField numFmtId="14" showAll="0"/>
    <pivotField numFmtId="164" showAll="0"/>
  </pivotFields>
  <rowFields count="1">
    <field x="6"/>
  </rowFields>
  <rowItems count="3">
    <i>
      <x/>
    </i>
    <i>
      <x v="1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F9009F16-69A9-486B-8B38-FBE8C0F62E50}" autoFormatId="16" applyNumberFormats="0" applyBorderFormats="0" applyFontFormats="0" applyPatternFormats="0" applyAlignmentFormats="0" applyWidthHeightFormats="0">
  <queryTableRefresh nextId="4">
    <queryTableFields count="3">
      <queryTableField id="1" name="Product" tableColumnId="1"/>
      <queryTableField id="2" name="Unique key" tableColumnId="2"/>
      <queryTableField id="3" name="Calculated Time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CC98493-C1C6-4148-9BA9-D2229AF80213}" name="T_Final" displayName="T_Final" ref="D19:F26" tableType="queryTable" totalsRowShown="0">
  <autoFilter ref="D19:F26" xr:uid="{4CC98493-C1C6-4148-9BA9-D2229AF80213}"/>
  <tableColumns count="3">
    <tableColumn id="1" xr3:uid="{B603051B-9C83-4B5D-B037-A6AF3EB004C9}" uniqueName="1" name="Product" queryTableFieldId="1" dataDxfId="0"/>
    <tableColumn id="2" xr3:uid="{B2A2DE97-F15F-481C-ABC1-DF2894A56FF4}" uniqueName="2" name="Unique key" queryTableFieldId="2"/>
    <tableColumn id="3" xr3:uid="{254D5753-E948-4B54-B4ED-57AB42D3EC58}" uniqueName="3" name="Calculated Time" queryTableFieldId="3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7422214-0186-4294-B60D-61349728BD2A}" name="T_Data" displayName="T_Data" ref="A1:I35" totalsRowShown="0" headerRowDxfId="1" headerRowBorderDxfId="8" tableBorderDxfId="9">
  <autoFilter ref="A1:I35" xr:uid="{F7422214-0186-4294-B60D-61349728BD2A}"/>
  <tableColumns count="9">
    <tableColumn id="1" xr3:uid="{13621007-6ED9-4512-ADD5-F55D80E16566}" name="Calculated Time" dataDxfId="7"/>
    <tableColumn id="2" xr3:uid="{98295425-F6C7-4FAC-BC9C-0C0E92B5EB83}" name="Key" dataDxfId="6"/>
    <tableColumn id="3" xr3:uid="{E12CAA73-E559-41A4-8210-35EAE79651EE}" name="Unique key" dataDxfId="5"/>
    <tableColumn id="4" xr3:uid="{C4B46ACA-227D-46E4-9A7D-2E3B3653F7F8}" name="Date" dataDxfId="4"/>
    <tableColumn id="5" xr3:uid="{5587E6C8-C696-453B-9CE6-959BFB84EAE0}" name="Process flow"/>
    <tableColumn id="6" xr3:uid="{0C105BC1-9A16-4DEF-BAFB-8B8181271CFF}" name="Abandon"/>
    <tableColumn id="7" xr3:uid="{A990C129-241E-424E-A184-B88480FD03FD}" name="Product"/>
    <tableColumn id="8" xr3:uid="{F8683F23-4AFD-499F-A8F1-28F658FB68AF}" name="Created on" dataDxfId="3"/>
    <tableColumn id="9" xr3:uid="{63AA68E2-D826-41F5-8182-811E0FB348C6}" name="Created At" dataDxfId="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C19F06-13F5-4F91-993A-F32B8225FE71}">
  <dimension ref="A3:F53"/>
  <sheetViews>
    <sheetView tabSelected="1" workbookViewId="0">
      <selection activeCell="D19" sqref="D19"/>
    </sheetView>
  </sheetViews>
  <sheetFormatPr baseColWidth="10" defaultRowHeight="12.75" x14ac:dyDescent="0.2"/>
  <cols>
    <col min="1" max="1" width="21.140625" bestFit="1" customWidth="1"/>
    <col min="2" max="2" width="11.28515625" bestFit="1" customWidth="1"/>
    <col min="4" max="4" width="19.140625" bestFit="1" customWidth="1"/>
    <col min="5" max="5" width="19.85546875" bestFit="1" customWidth="1"/>
    <col min="6" max="6" width="18.140625" bestFit="1" customWidth="1"/>
  </cols>
  <sheetData>
    <row r="3" spans="1:6" x14ac:dyDescent="0.2">
      <c r="A3" s="3" t="s">
        <v>46</v>
      </c>
      <c r="B3" s="5" t="s">
        <v>49</v>
      </c>
      <c r="C3" s="5" t="s">
        <v>43</v>
      </c>
      <c r="D3" s="5" t="s">
        <v>48</v>
      </c>
    </row>
    <row r="4" spans="1:6" x14ac:dyDescent="0.2">
      <c r="A4" s="4" t="s">
        <v>9</v>
      </c>
      <c r="B4" s="6" t="str" cm="1">
        <f t="array" aca="1" ref="B4" ca="1">INDIRECT("LOG!E"&amp;ROW(INDIRECT("LOG!"&amp;ADDRESS(MATCH(A4&amp;"|"&amp;_xlfn.MAXIFS(LOG!A:A,LOG!G:G,A4),LOG!B:B,0),1,4),TRUE)),TRUE)</f>
        <v>OUT</v>
      </c>
      <c r="C4" s="6" t="str" cm="1">
        <f t="array" aca="1" ref="C4" ca="1">INDIRECT("LOG!F"&amp;ROW(INDIRECT("LOG!"&amp;ADDRESS(MATCH(A4&amp;"|"&amp;_xlfn.MAXIFS(LOG!A:A,LOG!G:G,A4),LOG!B:B,0),1,4),TRUE)),TRUE)</f>
        <v/>
      </c>
      <c r="D4" s="5">
        <f>_xlfn.MAXIFS(LOG!A:A,LOG!G:G,A4)</f>
        <v>44809.280439814815</v>
      </c>
    </row>
    <row r="5" spans="1:6" x14ac:dyDescent="0.2">
      <c r="A5" s="4" t="s">
        <v>5</v>
      </c>
      <c r="B5" s="6" t="str" cm="1">
        <f t="array" aca="1" ref="B5" ca="1">INDIRECT("LOG!E"&amp;ROW(INDIRECT("LOG!"&amp;ADDRESS(MATCH(A5&amp;"|"&amp;_xlfn.MAXIFS(LOG!A:A,LOG!G:G,A5),LOG!B:B,0),1,4),TRUE)),TRUE)</f>
        <v>OUT</v>
      </c>
      <c r="C5" s="6" t="str" cm="1">
        <f t="array" aca="1" ref="C5" ca="1">INDIRECT("LOG!F"&amp;ROW(INDIRECT("LOG!"&amp;ADDRESS(MATCH(A5&amp;"|"&amp;_xlfn.MAXIFS(LOG!A:A,LOG!G:G,A5),LOG!B:B,0),1,4),TRUE)),TRUE)</f>
        <v/>
      </c>
      <c r="D5" s="5">
        <f>_xlfn.MAXIFS(LOG!A:A,LOG!G:G,A5)</f>
        <v>44811.31994212963</v>
      </c>
    </row>
    <row r="6" spans="1:6" x14ac:dyDescent="0.2">
      <c r="A6" s="4" t="s">
        <v>47</v>
      </c>
      <c r="B6" s="6"/>
      <c r="C6" s="6"/>
      <c r="D6" s="5"/>
    </row>
    <row r="7" spans="1:6" x14ac:dyDescent="0.2">
      <c r="B7" s="6"/>
      <c r="C7" s="6"/>
      <c r="D7" s="5"/>
    </row>
    <row r="8" spans="1:6" x14ac:dyDescent="0.2">
      <c r="B8" s="6"/>
      <c r="C8" s="6"/>
      <c r="D8" s="9" t="s">
        <v>52</v>
      </c>
    </row>
    <row r="9" spans="1:6" x14ac:dyDescent="0.2">
      <c r="B9" s="6"/>
      <c r="C9" s="6"/>
      <c r="D9" s="5" t="s">
        <v>63</v>
      </c>
    </row>
    <row r="10" spans="1:6" x14ac:dyDescent="0.2">
      <c r="B10" s="6"/>
      <c r="C10" s="6"/>
      <c r="D10" s="5"/>
    </row>
    <row r="11" spans="1:6" x14ac:dyDescent="0.2">
      <c r="B11" s="6"/>
      <c r="C11" s="6"/>
      <c r="D11" s="5" t="s">
        <v>53</v>
      </c>
      <c r="E11" t="s">
        <v>9</v>
      </c>
      <c r="F11" t="s">
        <v>8</v>
      </c>
    </row>
    <row r="12" spans="1:6" x14ac:dyDescent="0.2">
      <c r="B12" s="6"/>
      <c r="C12" s="6"/>
      <c r="D12" s="5"/>
      <c r="E12" t="s">
        <v>9</v>
      </c>
      <c r="F12" t="s">
        <v>10</v>
      </c>
    </row>
    <row r="13" spans="1:6" x14ac:dyDescent="0.2">
      <c r="B13" s="6"/>
      <c r="C13" s="6"/>
      <c r="D13" s="5"/>
      <c r="E13" t="s">
        <v>9</v>
      </c>
      <c r="F13" t="s">
        <v>11</v>
      </c>
    </row>
    <row r="14" spans="1:6" x14ac:dyDescent="0.2">
      <c r="B14" s="6"/>
      <c r="C14" s="6"/>
      <c r="D14" s="5"/>
      <c r="E14" t="s">
        <v>9</v>
      </c>
      <c r="F14" t="s">
        <v>12</v>
      </c>
    </row>
    <row r="15" spans="1:6" x14ac:dyDescent="0.2">
      <c r="B15" s="6"/>
      <c r="C15" s="6"/>
      <c r="D15" s="5"/>
      <c r="E15" t="s">
        <v>5</v>
      </c>
      <c r="F15" t="s">
        <v>4</v>
      </c>
    </row>
    <row r="16" spans="1:6" x14ac:dyDescent="0.2">
      <c r="B16" s="6"/>
      <c r="C16" s="6"/>
      <c r="D16" s="5"/>
      <c r="E16" t="s">
        <v>5</v>
      </c>
      <c r="F16" t="s">
        <v>6</v>
      </c>
    </row>
    <row r="17" spans="2:6" x14ac:dyDescent="0.2">
      <c r="B17" s="6"/>
      <c r="C17" s="6"/>
      <c r="D17" s="5"/>
      <c r="E17" t="s">
        <v>5</v>
      </c>
      <c r="F17" t="s">
        <v>7</v>
      </c>
    </row>
    <row r="18" spans="2:6" x14ac:dyDescent="0.2">
      <c r="B18" s="6"/>
      <c r="C18" s="6"/>
      <c r="D18" s="5"/>
    </row>
    <row r="19" spans="2:6" x14ac:dyDescent="0.2">
      <c r="B19" s="6"/>
      <c r="C19" s="6"/>
      <c r="D19" s="5" t="s">
        <v>51</v>
      </c>
      <c r="E19" t="s">
        <v>40</v>
      </c>
      <c r="F19" t="s">
        <v>48</v>
      </c>
    </row>
    <row r="20" spans="2:6" x14ac:dyDescent="0.2">
      <c r="B20" s="6"/>
      <c r="C20" s="6"/>
      <c r="D20" t="s">
        <v>9</v>
      </c>
      <c r="E20" t="s">
        <v>8</v>
      </c>
      <c r="F20">
        <v>44809.280439814815</v>
      </c>
    </row>
    <row r="21" spans="2:6" x14ac:dyDescent="0.2">
      <c r="B21" s="6"/>
      <c r="C21" s="6"/>
      <c r="D21" t="s">
        <v>9</v>
      </c>
      <c r="E21" t="s">
        <v>10</v>
      </c>
      <c r="F21">
        <v>44809.280439814815</v>
      </c>
    </row>
    <row r="22" spans="2:6" x14ac:dyDescent="0.2">
      <c r="B22" s="6"/>
      <c r="C22" s="6"/>
      <c r="D22" t="s">
        <v>9</v>
      </c>
      <c r="E22" t="s">
        <v>11</v>
      </c>
      <c r="F22">
        <v>44809.280439814815</v>
      </c>
    </row>
    <row r="23" spans="2:6" x14ac:dyDescent="0.2">
      <c r="B23" s="6"/>
      <c r="C23" s="6"/>
      <c r="D23" t="s">
        <v>9</v>
      </c>
      <c r="E23" t="s">
        <v>12</v>
      </c>
      <c r="F23">
        <v>44809.280439814815</v>
      </c>
    </row>
    <row r="24" spans="2:6" x14ac:dyDescent="0.2">
      <c r="B24" s="6"/>
      <c r="C24" s="6"/>
      <c r="D24" t="s">
        <v>5</v>
      </c>
      <c r="E24" t="s">
        <v>4</v>
      </c>
      <c r="F24">
        <v>44811.31994212963</v>
      </c>
    </row>
    <row r="25" spans="2:6" x14ac:dyDescent="0.2">
      <c r="B25" s="6"/>
      <c r="C25" s="6"/>
      <c r="D25" t="s">
        <v>5</v>
      </c>
      <c r="E25" t="s">
        <v>6</v>
      </c>
      <c r="F25">
        <v>44811.31994212963</v>
      </c>
    </row>
    <row r="26" spans="2:6" x14ac:dyDescent="0.2">
      <c r="B26" s="6"/>
      <c r="C26" s="6"/>
      <c r="D26" t="s">
        <v>5</v>
      </c>
      <c r="E26" t="s">
        <v>7</v>
      </c>
      <c r="F26">
        <v>44811.31994212963</v>
      </c>
    </row>
    <row r="27" spans="2:6" x14ac:dyDescent="0.2">
      <c r="B27" s="6"/>
      <c r="C27" s="6"/>
      <c r="D27" s="5"/>
    </row>
    <row r="28" spans="2:6" x14ac:dyDescent="0.2">
      <c r="B28" s="6"/>
      <c r="C28" s="6"/>
      <c r="D28" s="5"/>
    </row>
    <row r="29" spans="2:6" x14ac:dyDescent="0.2">
      <c r="B29" s="6"/>
      <c r="C29" s="6"/>
      <c r="D29" s="5"/>
    </row>
    <row r="30" spans="2:6" x14ac:dyDescent="0.2">
      <c r="B30" s="6"/>
      <c r="C30" s="6"/>
      <c r="D30" s="5"/>
    </row>
    <row r="31" spans="2:6" x14ac:dyDescent="0.2">
      <c r="B31" s="6"/>
      <c r="C31" s="6"/>
      <c r="D31" s="5"/>
    </row>
    <row r="32" spans="2:6" x14ac:dyDescent="0.2">
      <c r="B32" s="6"/>
      <c r="C32" s="6"/>
      <c r="D32" s="5"/>
    </row>
    <row r="33" spans="2:4" x14ac:dyDescent="0.2">
      <c r="B33" s="6"/>
      <c r="C33" s="6"/>
      <c r="D33" s="5"/>
    </row>
    <row r="34" spans="2:4" x14ac:dyDescent="0.2">
      <c r="B34" s="6"/>
      <c r="C34" s="6"/>
      <c r="D34" s="5"/>
    </row>
    <row r="35" spans="2:4" x14ac:dyDescent="0.2">
      <c r="B35" s="6"/>
      <c r="C35" s="6"/>
      <c r="D35" s="5"/>
    </row>
    <row r="36" spans="2:4" x14ac:dyDescent="0.2">
      <c r="B36" s="6"/>
      <c r="C36" s="6"/>
      <c r="D36" s="5"/>
    </row>
    <row r="37" spans="2:4" x14ac:dyDescent="0.2">
      <c r="B37" s="6"/>
      <c r="C37" s="6"/>
      <c r="D37" s="5"/>
    </row>
    <row r="38" spans="2:4" x14ac:dyDescent="0.2">
      <c r="B38" s="6"/>
      <c r="C38" s="6"/>
      <c r="D38" s="5"/>
    </row>
    <row r="39" spans="2:4" x14ac:dyDescent="0.2">
      <c r="B39" s="6"/>
      <c r="C39" s="6"/>
      <c r="D39" s="5"/>
    </row>
    <row r="40" spans="2:4" x14ac:dyDescent="0.2">
      <c r="B40" s="6"/>
      <c r="C40" s="6"/>
      <c r="D40" s="5"/>
    </row>
    <row r="41" spans="2:4" x14ac:dyDescent="0.2">
      <c r="B41" s="6"/>
      <c r="C41" s="6"/>
      <c r="D41" s="5"/>
    </row>
    <row r="42" spans="2:4" x14ac:dyDescent="0.2">
      <c r="B42" s="6"/>
      <c r="C42" s="6"/>
      <c r="D42" s="5"/>
    </row>
    <row r="43" spans="2:4" x14ac:dyDescent="0.2">
      <c r="B43" s="6"/>
      <c r="C43" s="6"/>
      <c r="D43" s="5"/>
    </row>
    <row r="44" spans="2:4" x14ac:dyDescent="0.2">
      <c r="B44" s="6"/>
      <c r="C44" s="6"/>
      <c r="D44" s="5"/>
    </row>
    <row r="45" spans="2:4" x14ac:dyDescent="0.2">
      <c r="B45" s="6"/>
      <c r="C45" s="6"/>
      <c r="D45" s="5"/>
    </row>
    <row r="46" spans="2:4" x14ac:dyDescent="0.2">
      <c r="B46" s="6"/>
      <c r="C46" s="6"/>
      <c r="D46" s="5"/>
    </row>
    <row r="47" spans="2:4" x14ac:dyDescent="0.2">
      <c r="B47" s="6"/>
      <c r="C47" s="6"/>
      <c r="D47" s="5"/>
    </row>
    <row r="48" spans="2:4" x14ac:dyDescent="0.2">
      <c r="B48" s="6"/>
      <c r="C48" s="6"/>
      <c r="D48" s="5"/>
    </row>
    <row r="49" spans="2:4" x14ac:dyDescent="0.2">
      <c r="B49" s="6"/>
      <c r="C49" s="6"/>
      <c r="D49" s="5"/>
    </row>
    <row r="50" spans="2:4" x14ac:dyDescent="0.2">
      <c r="B50" s="6"/>
      <c r="C50" s="6"/>
      <c r="D50" s="5"/>
    </row>
    <row r="51" spans="2:4" x14ac:dyDescent="0.2">
      <c r="B51" s="6"/>
      <c r="C51" s="6"/>
      <c r="D51" s="5"/>
    </row>
    <row r="52" spans="2:4" x14ac:dyDescent="0.2">
      <c r="B52" s="6"/>
      <c r="C52" s="6"/>
      <c r="D52" s="5"/>
    </row>
    <row r="53" spans="2:4" x14ac:dyDescent="0.2">
      <c r="D53" s="5"/>
    </row>
  </sheetData>
  <pageMargins left="0.7" right="0.7" top="0.75" bottom="0.75" header="0.3" footer="0.3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5"/>
  <sheetViews>
    <sheetView workbookViewId="0">
      <selection activeCell="B8" sqref="B8"/>
    </sheetView>
  </sheetViews>
  <sheetFormatPr baseColWidth="10" defaultColWidth="9.140625" defaultRowHeight="12.75" x14ac:dyDescent="0.2"/>
  <cols>
    <col min="1" max="1" width="22.42578125" bestFit="1" customWidth="1"/>
    <col min="2" max="2" width="35.5703125" bestFit="1" customWidth="1"/>
    <col min="3" max="3" width="20" bestFit="1" customWidth="1"/>
    <col min="4" max="4" width="13" bestFit="1" customWidth="1"/>
    <col min="5" max="5" width="14.5703125" customWidth="1"/>
    <col min="6" max="6" width="11.28515625" customWidth="1"/>
    <col min="7" max="7" width="20" bestFit="1" customWidth="1"/>
    <col min="8" max="8" width="13.140625" customWidth="1"/>
    <col min="9" max="9" width="13" bestFit="1" customWidth="1"/>
  </cols>
  <sheetData>
    <row r="1" spans="1:9" x14ac:dyDescent="0.2">
      <c r="A1" s="10" t="s">
        <v>48</v>
      </c>
      <c r="B1" s="10" t="s">
        <v>50</v>
      </c>
      <c r="C1" s="11" t="s">
        <v>40</v>
      </c>
      <c r="D1" s="12" t="s">
        <v>41</v>
      </c>
      <c r="E1" s="12" t="s">
        <v>42</v>
      </c>
      <c r="F1" s="12" t="s">
        <v>43</v>
      </c>
      <c r="G1" s="13" t="s">
        <v>51</v>
      </c>
      <c r="H1" s="12" t="s">
        <v>44</v>
      </c>
      <c r="I1" s="12" t="s">
        <v>45</v>
      </c>
    </row>
    <row r="2" spans="1:9" x14ac:dyDescent="0.2">
      <c r="A2" s="8">
        <f t="shared" ref="A2:A10" si="0">VALUE(H2)+VALUE(I2)</f>
        <v>44809.280439814815</v>
      </c>
      <c r="B2" s="8" t="str">
        <f t="shared" ref="B2:B10" si="1">G2&amp;"|"&amp;A2</f>
        <v>000000000000197317|44809,2804398148</v>
      </c>
      <c r="C2" s="7" t="s">
        <v>8</v>
      </c>
      <c r="D2" s="1">
        <v>44809</v>
      </c>
      <c r="E2" t="s">
        <v>0</v>
      </c>
      <c r="F2" t="s">
        <v>1</v>
      </c>
      <c r="G2" t="s">
        <v>9</v>
      </c>
      <c r="H2" s="1">
        <v>44809</v>
      </c>
      <c r="I2" s="2">
        <v>0.28043981481481001</v>
      </c>
    </row>
    <row r="3" spans="1:9" x14ac:dyDescent="0.2">
      <c r="A3" s="8">
        <f t="shared" si="0"/>
        <v>44809.280439814815</v>
      </c>
      <c r="B3" s="8" t="str">
        <f t="shared" si="1"/>
        <v>000000000000197317|44809,2804398148</v>
      </c>
      <c r="C3" s="7" t="s">
        <v>10</v>
      </c>
      <c r="D3" s="1">
        <v>44809</v>
      </c>
      <c r="E3" t="s">
        <v>0</v>
      </c>
      <c r="F3" t="s">
        <v>1</v>
      </c>
      <c r="G3" t="s">
        <v>9</v>
      </c>
      <c r="H3" s="1">
        <v>44809</v>
      </c>
      <c r="I3" s="2">
        <v>0.28043981481481001</v>
      </c>
    </row>
    <row r="4" spans="1:9" x14ac:dyDescent="0.2">
      <c r="A4" s="8">
        <f t="shared" si="0"/>
        <v>44809.280439814815</v>
      </c>
      <c r="B4" s="8" t="str">
        <f t="shared" si="1"/>
        <v>000000000000197317|44809,2804398148</v>
      </c>
      <c r="C4" s="7" t="s">
        <v>11</v>
      </c>
      <c r="D4" s="1">
        <v>44809</v>
      </c>
      <c r="E4" t="s">
        <v>0</v>
      </c>
      <c r="F4" t="s">
        <v>1</v>
      </c>
      <c r="G4" t="s">
        <v>9</v>
      </c>
      <c r="H4" s="1">
        <v>44809</v>
      </c>
      <c r="I4" s="2">
        <v>0.28043981481481001</v>
      </c>
    </row>
    <row r="5" spans="1:9" x14ac:dyDescent="0.2">
      <c r="A5" s="8">
        <f t="shared" si="0"/>
        <v>44809.280439814815</v>
      </c>
      <c r="B5" s="8" t="str">
        <f t="shared" si="1"/>
        <v>000000000000197317|44809,2804398148</v>
      </c>
      <c r="C5" s="7" t="s">
        <v>12</v>
      </c>
      <c r="D5" s="1">
        <v>44809</v>
      </c>
      <c r="E5" t="s">
        <v>0</v>
      </c>
      <c r="F5" t="s">
        <v>1</v>
      </c>
      <c r="G5" t="s">
        <v>9</v>
      </c>
      <c r="H5" s="1">
        <v>44809</v>
      </c>
      <c r="I5" s="2">
        <v>0.28043981481481001</v>
      </c>
    </row>
    <row r="6" spans="1:9" x14ac:dyDescent="0.2">
      <c r="A6" s="8">
        <f t="shared" si="0"/>
        <v>43805.085289351853</v>
      </c>
      <c r="B6" s="8" t="str">
        <f t="shared" si="1"/>
        <v>000000000000197317|43805,0852893519</v>
      </c>
      <c r="C6" s="7" t="s">
        <v>13</v>
      </c>
      <c r="D6" s="1">
        <v>43805</v>
      </c>
      <c r="E6" t="s">
        <v>3</v>
      </c>
      <c r="F6" t="s">
        <v>1</v>
      </c>
      <c r="G6" t="s">
        <v>9</v>
      </c>
      <c r="H6" s="1">
        <v>43805</v>
      </c>
      <c r="I6" s="2">
        <v>8.5289351851850007E-2</v>
      </c>
    </row>
    <row r="7" spans="1:9" x14ac:dyDescent="0.2">
      <c r="A7" s="8">
        <f t="shared" si="0"/>
        <v>43805.085289351853</v>
      </c>
      <c r="B7" s="8" t="str">
        <f t="shared" si="1"/>
        <v>000000000000197317|43805,0852893519</v>
      </c>
      <c r="C7" s="7" t="s">
        <v>14</v>
      </c>
      <c r="D7" s="1">
        <v>43805</v>
      </c>
      <c r="E7" t="s">
        <v>3</v>
      </c>
      <c r="F7" t="s">
        <v>1</v>
      </c>
      <c r="G7" t="s">
        <v>9</v>
      </c>
      <c r="H7" s="1">
        <v>43805</v>
      </c>
      <c r="I7" s="2">
        <v>8.5289351851850007E-2</v>
      </c>
    </row>
    <row r="8" spans="1:9" x14ac:dyDescent="0.2">
      <c r="A8" s="8">
        <f t="shared" si="0"/>
        <v>43805.085289351853</v>
      </c>
      <c r="B8" s="8" t="str">
        <f t="shared" si="1"/>
        <v>000000000000197317|43805,0852893519</v>
      </c>
      <c r="C8" s="7" t="s">
        <v>15</v>
      </c>
      <c r="D8" s="1">
        <v>43805</v>
      </c>
      <c r="E8" t="s">
        <v>3</v>
      </c>
      <c r="F8" t="s">
        <v>1</v>
      </c>
      <c r="G8" t="s">
        <v>9</v>
      </c>
      <c r="H8" s="1">
        <v>43805</v>
      </c>
      <c r="I8" s="2">
        <v>8.5289351851850007E-2</v>
      </c>
    </row>
    <row r="9" spans="1:9" x14ac:dyDescent="0.2">
      <c r="A9" s="8">
        <f t="shared" si="0"/>
        <v>43805.085289351853</v>
      </c>
      <c r="B9" s="8" t="str">
        <f t="shared" si="1"/>
        <v>000000000000197317|43805,0852893519</v>
      </c>
      <c r="C9" s="7" t="s">
        <v>16</v>
      </c>
      <c r="D9" s="1">
        <v>43805</v>
      </c>
      <c r="E9" t="s">
        <v>3</v>
      </c>
      <c r="F9" t="s">
        <v>1</v>
      </c>
      <c r="G9" t="s">
        <v>9</v>
      </c>
      <c r="H9" s="1">
        <v>43805</v>
      </c>
      <c r="I9" s="2">
        <v>8.5289351851850007E-2</v>
      </c>
    </row>
    <row r="10" spans="1:9" x14ac:dyDescent="0.2">
      <c r="A10" s="8">
        <f t="shared" si="0"/>
        <v>43483.252974537034</v>
      </c>
      <c r="B10" s="8" t="str">
        <f t="shared" si="1"/>
        <v>000000000000197317|43483,252974537</v>
      </c>
      <c r="C10" s="7" t="s">
        <v>20</v>
      </c>
      <c r="D10" s="1">
        <v>43483</v>
      </c>
      <c r="E10" t="s">
        <v>0</v>
      </c>
      <c r="F10" t="s">
        <v>2</v>
      </c>
      <c r="G10" t="s">
        <v>9</v>
      </c>
      <c r="H10" s="1">
        <v>43483</v>
      </c>
      <c r="I10" s="2">
        <v>0.25297453703703998</v>
      </c>
    </row>
    <row r="11" spans="1:9" x14ac:dyDescent="0.2">
      <c r="A11" s="8">
        <v>44811.31994212963</v>
      </c>
      <c r="B11" s="8" t="s">
        <v>54</v>
      </c>
      <c r="C11" s="7" t="s">
        <v>4</v>
      </c>
      <c r="D11" s="1">
        <v>44811</v>
      </c>
      <c r="E11" t="s">
        <v>0</v>
      </c>
      <c r="F11" t="s">
        <v>1</v>
      </c>
      <c r="G11" t="s">
        <v>5</v>
      </c>
      <c r="H11" s="1">
        <v>44811</v>
      </c>
      <c r="I11" s="2">
        <v>0.31994212962962998</v>
      </c>
    </row>
    <row r="12" spans="1:9" x14ac:dyDescent="0.2">
      <c r="A12" s="8">
        <v>44811.31994212963</v>
      </c>
      <c r="B12" s="8" t="s">
        <v>54</v>
      </c>
      <c r="C12" s="7" t="s">
        <v>6</v>
      </c>
      <c r="D12" s="1">
        <v>44811</v>
      </c>
      <c r="E12" t="s">
        <v>0</v>
      </c>
      <c r="F12" t="s">
        <v>1</v>
      </c>
      <c r="G12" t="s">
        <v>5</v>
      </c>
      <c r="H12" s="1">
        <v>44811</v>
      </c>
      <c r="I12" s="2">
        <v>0.31994212962962998</v>
      </c>
    </row>
    <row r="13" spans="1:9" x14ac:dyDescent="0.2">
      <c r="A13" s="8">
        <v>44811.31994212963</v>
      </c>
      <c r="B13" s="8" t="s">
        <v>54</v>
      </c>
      <c r="C13" s="7" t="s">
        <v>7</v>
      </c>
      <c r="D13" s="1">
        <v>44811</v>
      </c>
      <c r="E13" t="s">
        <v>0</v>
      </c>
      <c r="F13" t="s">
        <v>1</v>
      </c>
      <c r="G13" t="s">
        <v>5</v>
      </c>
      <c r="H13" s="1">
        <v>44811</v>
      </c>
      <c r="I13" s="2">
        <v>0.31994212962962998</v>
      </c>
    </row>
    <row r="14" spans="1:9" x14ac:dyDescent="0.2">
      <c r="A14" s="8">
        <v>43805.085289351853</v>
      </c>
      <c r="B14" s="8" t="s">
        <v>55</v>
      </c>
      <c r="C14" s="7" t="s">
        <v>17</v>
      </c>
      <c r="D14" s="1">
        <v>43805</v>
      </c>
      <c r="E14" t="s">
        <v>3</v>
      </c>
      <c r="F14" t="s">
        <v>1</v>
      </c>
      <c r="G14" t="s">
        <v>5</v>
      </c>
      <c r="H14" s="1">
        <v>43805</v>
      </c>
      <c r="I14" s="2">
        <v>8.5289351851850007E-2</v>
      </c>
    </row>
    <row r="15" spans="1:9" x14ac:dyDescent="0.2">
      <c r="A15" s="8">
        <v>43805.085289351853</v>
      </c>
      <c r="B15" s="8" t="s">
        <v>55</v>
      </c>
      <c r="C15" s="7" t="s">
        <v>18</v>
      </c>
      <c r="D15" s="1">
        <v>43805</v>
      </c>
      <c r="E15" t="s">
        <v>3</v>
      </c>
      <c r="F15" t="s">
        <v>1</v>
      </c>
      <c r="G15" t="s">
        <v>5</v>
      </c>
      <c r="H15" s="1">
        <v>43805</v>
      </c>
      <c r="I15" s="2">
        <v>8.5289351851850007E-2</v>
      </c>
    </row>
    <row r="16" spans="1:9" x14ac:dyDescent="0.2">
      <c r="A16" s="8">
        <v>43805.085289351853</v>
      </c>
      <c r="B16" s="8" t="s">
        <v>55</v>
      </c>
      <c r="C16" s="7" t="s">
        <v>19</v>
      </c>
      <c r="D16" s="1">
        <v>43805</v>
      </c>
      <c r="E16" t="s">
        <v>3</v>
      </c>
      <c r="F16" t="s">
        <v>1</v>
      </c>
      <c r="G16" t="s">
        <v>5</v>
      </c>
      <c r="H16" s="1">
        <v>43805</v>
      </c>
      <c r="I16" s="2">
        <v>8.5289351851850007E-2</v>
      </c>
    </row>
    <row r="17" spans="1:9" x14ac:dyDescent="0.2">
      <c r="A17" s="8">
        <v>43483.252974537034</v>
      </c>
      <c r="B17" s="8" t="s">
        <v>56</v>
      </c>
      <c r="C17" s="7" t="s">
        <v>21</v>
      </c>
      <c r="D17" s="1">
        <v>43483</v>
      </c>
      <c r="E17" t="s">
        <v>0</v>
      </c>
      <c r="F17" t="s">
        <v>2</v>
      </c>
      <c r="G17" t="s">
        <v>5</v>
      </c>
      <c r="H17" s="1">
        <v>43483</v>
      </c>
      <c r="I17" s="2">
        <v>0.25297453703703998</v>
      </c>
    </row>
    <row r="18" spans="1:9" x14ac:dyDescent="0.2">
      <c r="A18" s="8">
        <v>43483.252974537034</v>
      </c>
      <c r="B18" s="8" t="s">
        <v>56</v>
      </c>
      <c r="C18" s="7" t="s">
        <v>22</v>
      </c>
      <c r="D18" s="1">
        <v>43483</v>
      </c>
      <c r="E18" t="s">
        <v>0</v>
      </c>
      <c r="F18" t="s">
        <v>2</v>
      </c>
      <c r="G18" t="s">
        <v>5</v>
      </c>
      <c r="H18" s="1">
        <v>43483</v>
      </c>
      <c r="I18" s="2">
        <v>0.25297453703703998</v>
      </c>
    </row>
    <row r="19" spans="1:9" x14ac:dyDescent="0.2">
      <c r="A19" s="8">
        <v>43483.252974537034</v>
      </c>
      <c r="B19" s="8" t="s">
        <v>56</v>
      </c>
      <c r="C19" s="7" t="s">
        <v>23</v>
      </c>
      <c r="D19" s="1">
        <v>43483</v>
      </c>
      <c r="E19" t="s">
        <v>0</v>
      </c>
      <c r="F19" t="s">
        <v>2</v>
      </c>
      <c r="G19" t="s">
        <v>5</v>
      </c>
      <c r="H19" s="1">
        <v>43483</v>
      </c>
      <c r="I19" s="2">
        <v>0.25297453703703998</v>
      </c>
    </row>
    <row r="20" spans="1:9" x14ac:dyDescent="0.2">
      <c r="A20" s="8">
        <v>43479.084131944444</v>
      </c>
      <c r="B20" s="8" t="s">
        <v>57</v>
      </c>
      <c r="C20" s="7" t="s">
        <v>24</v>
      </c>
      <c r="D20" s="1">
        <v>43479</v>
      </c>
      <c r="E20" t="s">
        <v>3</v>
      </c>
      <c r="F20" t="s">
        <v>1</v>
      </c>
      <c r="G20" t="s">
        <v>5</v>
      </c>
      <c r="H20" s="1">
        <v>43479</v>
      </c>
      <c r="I20" s="2">
        <v>8.4131944444439999E-2</v>
      </c>
    </row>
    <row r="21" spans="1:9" x14ac:dyDescent="0.2">
      <c r="A21" s="8">
        <v>43453.085300925923</v>
      </c>
      <c r="B21" s="8" t="s">
        <v>58</v>
      </c>
      <c r="C21" s="7" t="s">
        <v>25</v>
      </c>
      <c r="D21" s="1">
        <v>43453</v>
      </c>
      <c r="E21" t="s">
        <v>3</v>
      </c>
      <c r="F21" t="s">
        <v>1</v>
      </c>
      <c r="G21" t="s">
        <v>5</v>
      </c>
      <c r="H21" s="1">
        <v>43453</v>
      </c>
      <c r="I21" s="2">
        <v>8.5300925925929999E-2</v>
      </c>
    </row>
    <row r="22" spans="1:9" x14ac:dyDescent="0.2">
      <c r="A22" s="8">
        <v>43453.085300925923</v>
      </c>
      <c r="B22" s="8" t="s">
        <v>58</v>
      </c>
      <c r="C22" s="7" t="s">
        <v>26</v>
      </c>
      <c r="D22" s="1">
        <v>43453</v>
      </c>
      <c r="E22" t="s">
        <v>3</v>
      </c>
      <c r="F22" t="s">
        <v>1</v>
      </c>
      <c r="G22" t="s">
        <v>5</v>
      </c>
      <c r="H22" s="1">
        <v>43453</v>
      </c>
      <c r="I22" s="2">
        <v>8.5300925925929999E-2</v>
      </c>
    </row>
    <row r="23" spans="1:9" x14ac:dyDescent="0.2">
      <c r="A23" s="8">
        <v>43453.085300925923</v>
      </c>
      <c r="B23" s="8" t="s">
        <v>58</v>
      </c>
      <c r="C23" s="7" t="s">
        <v>27</v>
      </c>
      <c r="D23" s="1">
        <v>43453</v>
      </c>
      <c r="E23" t="s">
        <v>3</v>
      </c>
      <c r="F23" t="s">
        <v>1</v>
      </c>
      <c r="G23" t="s">
        <v>5</v>
      </c>
      <c r="H23" s="1">
        <v>43453</v>
      </c>
      <c r="I23" s="2">
        <v>8.5300925925929999E-2</v>
      </c>
    </row>
    <row r="24" spans="1:9" x14ac:dyDescent="0.2">
      <c r="A24" s="8">
        <v>43446.257141203707</v>
      </c>
      <c r="B24" s="8" t="s">
        <v>59</v>
      </c>
      <c r="C24" s="7" t="s">
        <v>28</v>
      </c>
      <c r="D24" s="1">
        <v>43446</v>
      </c>
      <c r="E24" t="s">
        <v>0</v>
      </c>
      <c r="F24" t="s">
        <v>1</v>
      </c>
      <c r="G24" t="s">
        <v>5</v>
      </c>
      <c r="H24" s="1">
        <v>43446</v>
      </c>
      <c r="I24" s="2">
        <v>0.25714120370370003</v>
      </c>
    </row>
    <row r="25" spans="1:9" x14ac:dyDescent="0.2">
      <c r="A25" s="8">
        <v>43446.257141203707</v>
      </c>
      <c r="B25" s="8" t="s">
        <v>59</v>
      </c>
      <c r="C25" s="7" t="s">
        <v>29</v>
      </c>
      <c r="D25" s="1">
        <v>43446</v>
      </c>
      <c r="E25" t="s">
        <v>0</v>
      </c>
      <c r="F25" t="s">
        <v>1</v>
      </c>
      <c r="G25" t="s">
        <v>5</v>
      </c>
      <c r="H25" s="1">
        <v>43446</v>
      </c>
      <c r="I25" s="2">
        <v>0.25714120370370003</v>
      </c>
    </row>
    <row r="26" spans="1:9" x14ac:dyDescent="0.2">
      <c r="A26" s="8">
        <v>43446.257141203707</v>
      </c>
      <c r="B26" s="8" t="s">
        <v>59</v>
      </c>
      <c r="C26" s="7" t="s">
        <v>30</v>
      </c>
      <c r="D26" s="1">
        <v>43446</v>
      </c>
      <c r="E26" t="s">
        <v>0</v>
      </c>
      <c r="F26" t="s">
        <v>1</v>
      </c>
      <c r="G26" t="s">
        <v>5</v>
      </c>
      <c r="H26" s="1">
        <v>43446</v>
      </c>
      <c r="I26" s="2">
        <v>0.25714120370370003</v>
      </c>
    </row>
    <row r="27" spans="1:9" x14ac:dyDescent="0.2">
      <c r="A27" s="8">
        <v>42712.085694444446</v>
      </c>
      <c r="B27" s="8" t="s">
        <v>60</v>
      </c>
      <c r="C27" s="7" t="s">
        <v>31</v>
      </c>
      <c r="D27" s="1">
        <v>42712</v>
      </c>
      <c r="E27" t="s">
        <v>3</v>
      </c>
      <c r="F27" t="s">
        <v>1</v>
      </c>
      <c r="G27" t="s">
        <v>5</v>
      </c>
      <c r="H27" s="1">
        <v>42712</v>
      </c>
      <c r="I27" s="2">
        <v>8.5694444444439993E-2</v>
      </c>
    </row>
    <row r="28" spans="1:9" x14ac:dyDescent="0.2">
      <c r="A28" s="8">
        <v>42712.085694444446</v>
      </c>
      <c r="B28" s="8" t="s">
        <v>60</v>
      </c>
      <c r="C28" s="7" t="s">
        <v>32</v>
      </c>
      <c r="D28" s="1">
        <v>42712</v>
      </c>
      <c r="E28" t="s">
        <v>3</v>
      </c>
      <c r="F28" t="s">
        <v>1</v>
      </c>
      <c r="G28" t="s">
        <v>5</v>
      </c>
      <c r="H28" s="1">
        <v>42712</v>
      </c>
      <c r="I28" s="2">
        <v>8.5694444444439993E-2</v>
      </c>
    </row>
    <row r="29" spans="1:9" x14ac:dyDescent="0.2">
      <c r="A29" s="8">
        <v>42712.085694444446</v>
      </c>
      <c r="B29" s="8" t="s">
        <v>60</v>
      </c>
      <c r="C29" s="7" t="s">
        <v>33</v>
      </c>
      <c r="D29" s="1">
        <v>42712</v>
      </c>
      <c r="E29" t="s">
        <v>3</v>
      </c>
      <c r="F29" t="s">
        <v>1</v>
      </c>
      <c r="G29" t="s">
        <v>5</v>
      </c>
      <c r="H29" s="1">
        <v>42712</v>
      </c>
      <c r="I29" s="2">
        <v>8.5694444444439993E-2</v>
      </c>
    </row>
    <row r="30" spans="1:9" x14ac:dyDescent="0.2">
      <c r="A30" s="8">
        <v>42710.674976851849</v>
      </c>
      <c r="B30" s="8" t="s">
        <v>61</v>
      </c>
      <c r="C30" s="7" t="s">
        <v>34</v>
      </c>
      <c r="D30" s="1">
        <v>42710</v>
      </c>
      <c r="E30" t="s">
        <v>3</v>
      </c>
      <c r="F30" t="s">
        <v>1</v>
      </c>
      <c r="G30" t="s">
        <v>5</v>
      </c>
      <c r="H30" s="1">
        <v>42710</v>
      </c>
      <c r="I30" s="2">
        <v>0.67497685185184997</v>
      </c>
    </row>
    <row r="31" spans="1:9" x14ac:dyDescent="0.2">
      <c r="A31" s="8">
        <v>42710.674976851849</v>
      </c>
      <c r="B31" s="8" t="s">
        <v>61</v>
      </c>
      <c r="C31" s="7" t="s">
        <v>35</v>
      </c>
      <c r="D31" s="1">
        <v>42710</v>
      </c>
      <c r="E31" t="s">
        <v>3</v>
      </c>
      <c r="F31" t="s">
        <v>1</v>
      </c>
      <c r="G31" t="s">
        <v>5</v>
      </c>
      <c r="H31" s="1">
        <v>42710</v>
      </c>
      <c r="I31" s="2">
        <v>0.67497685185184997</v>
      </c>
    </row>
    <row r="32" spans="1:9" x14ac:dyDescent="0.2">
      <c r="A32" s="8">
        <v>42710.674976851849</v>
      </c>
      <c r="B32" s="8" t="s">
        <v>61</v>
      </c>
      <c r="C32" s="7" t="s">
        <v>36</v>
      </c>
      <c r="D32" s="1">
        <v>42710</v>
      </c>
      <c r="E32" t="s">
        <v>3</v>
      </c>
      <c r="F32" t="s">
        <v>1</v>
      </c>
      <c r="G32" t="s">
        <v>5</v>
      </c>
      <c r="H32" s="1">
        <v>42710</v>
      </c>
      <c r="I32" s="2">
        <v>0.67497685185184997</v>
      </c>
    </row>
    <row r="33" spans="1:9" x14ac:dyDescent="0.2">
      <c r="A33" s="8">
        <v>42628.70517361111</v>
      </c>
      <c r="B33" s="8" t="s">
        <v>62</v>
      </c>
      <c r="C33" s="7" t="s">
        <v>37</v>
      </c>
      <c r="D33" s="1">
        <v>42628</v>
      </c>
      <c r="E33" t="s">
        <v>0</v>
      </c>
      <c r="F33" t="s">
        <v>1</v>
      </c>
      <c r="G33" t="s">
        <v>5</v>
      </c>
      <c r="H33" s="1">
        <v>42628</v>
      </c>
      <c r="I33" s="2">
        <v>0.70517361111110999</v>
      </c>
    </row>
    <row r="34" spans="1:9" x14ac:dyDescent="0.2">
      <c r="A34" s="8">
        <v>42628.70517361111</v>
      </c>
      <c r="B34" s="8" t="s">
        <v>62</v>
      </c>
      <c r="C34" s="7" t="s">
        <v>38</v>
      </c>
      <c r="D34" s="1">
        <v>42628</v>
      </c>
      <c r="E34" t="s">
        <v>0</v>
      </c>
      <c r="F34" t="s">
        <v>1</v>
      </c>
      <c r="G34" t="s">
        <v>5</v>
      </c>
      <c r="H34" s="1">
        <v>42628</v>
      </c>
      <c r="I34" s="2">
        <v>0.70517361111110999</v>
      </c>
    </row>
    <row r="35" spans="1:9" x14ac:dyDescent="0.2">
      <c r="A35" s="8">
        <v>42628.70517361111</v>
      </c>
      <c r="B35" s="8" t="s">
        <v>62</v>
      </c>
      <c r="C35" s="7" t="s">
        <v>39</v>
      </c>
      <c r="D35" s="1">
        <v>42628</v>
      </c>
      <c r="E35" t="s">
        <v>0</v>
      </c>
      <c r="F35" t="s">
        <v>1</v>
      </c>
      <c r="G35" t="s">
        <v>5</v>
      </c>
      <c r="H35" s="1">
        <v>42628</v>
      </c>
      <c r="I35" s="2">
        <v>0.70517361111110999</v>
      </c>
    </row>
  </sheetData>
  <sortState xmlns:xlrd2="http://schemas.microsoft.com/office/spreadsheetml/2017/richdata2" ref="C2:I10">
    <sortCondition ref="G2:G10"/>
  </sortState>
  <phoneticPr fontId="0" type="noConversion"/>
  <pageMargins left="0.75" right="0.75" top="1" bottom="1" header="0.5" footer="0.5"/>
  <pageSetup paperSize="9" orientation="portrait" r:id="rId1"/>
  <headerFooter alignWithMargins="0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AB3FBAB-2A8F-4A5B-867D-E3C77552537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Feuil3</vt:lpstr>
      <vt:lpstr>LOG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lastModifiedBy>Toto</cp:lastModifiedBy>
  <dcterms:created xsi:type="dcterms:W3CDTF">2023-04-25T09:13:44Z</dcterms:created>
  <dcterms:modified xsi:type="dcterms:W3CDTF">2023-04-25T11:25:47Z</dcterms:modified>
  <cp:category/>
</cp:coreProperties>
</file>