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usi\Documents\Excel\Sitting bull\macro-bruno\"/>
    </mc:Choice>
  </mc:AlternateContent>
  <xr:revisionPtr revIDLastSave="0" documentId="13_ncr:1_{96CC33C8-4334-4180-9F46-DF557FB4B83C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Scop" sheetId="2" r:id="rId1"/>
    <sheet name="Aide" sheetId="3" r:id="rId2"/>
    <sheet name="Spines L3" sheetId="1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9" i="1" l="1"/>
  <c r="F29" i="1"/>
  <c r="D29" i="1"/>
  <c r="AM29" i="1" s="1"/>
  <c r="I28" i="1"/>
  <c r="F28" i="1"/>
  <c r="D28" i="1"/>
  <c r="AM28" i="1" s="1"/>
  <c r="I27" i="1"/>
  <c r="F27" i="1"/>
  <c r="D27" i="1"/>
  <c r="I26" i="1"/>
  <c r="F26" i="1"/>
  <c r="D26" i="1"/>
  <c r="AM26" i="1" s="1"/>
  <c r="I25" i="1"/>
  <c r="F25" i="1"/>
  <c r="D25" i="1"/>
  <c r="AM25" i="1" s="1"/>
  <c r="I24" i="1"/>
  <c r="F24" i="1"/>
  <c r="D24" i="1"/>
  <c r="AM24" i="1" s="1"/>
  <c r="I23" i="1"/>
  <c r="F23" i="1"/>
  <c r="D23" i="1"/>
  <c r="AM23" i="1" s="1"/>
  <c r="I22" i="1"/>
  <c r="F22" i="1"/>
  <c r="D22" i="1"/>
  <c r="AM22" i="1" s="1"/>
  <c r="I21" i="1"/>
  <c r="F21" i="1"/>
  <c r="D21" i="1"/>
  <c r="AM21" i="1" s="1"/>
  <c r="I20" i="1"/>
  <c r="F20" i="1"/>
  <c r="D20" i="1"/>
  <c r="AM20" i="1" s="1"/>
  <c r="I19" i="1"/>
  <c r="F19" i="1"/>
  <c r="D19" i="1"/>
  <c r="AM19" i="1" s="1"/>
  <c r="I18" i="1"/>
  <c r="F18" i="1"/>
  <c r="D18" i="1"/>
  <c r="AM18" i="1" s="1"/>
  <c r="I17" i="1"/>
  <c r="F17" i="1"/>
  <c r="D17" i="1"/>
  <c r="I16" i="1"/>
  <c r="F16" i="1"/>
  <c r="D16" i="1"/>
  <c r="I15" i="1"/>
  <c r="F15" i="1"/>
  <c r="D15" i="1"/>
  <c r="I14" i="1"/>
  <c r="F14" i="1"/>
  <c r="D14" i="1"/>
  <c r="I13" i="1"/>
  <c r="F13" i="1"/>
  <c r="D13" i="1"/>
  <c r="I12" i="1"/>
  <c r="F12" i="1"/>
  <c r="D12" i="1"/>
  <c r="I11" i="1"/>
  <c r="F11" i="1"/>
  <c r="D11" i="1"/>
  <c r="I10" i="1"/>
  <c r="F10" i="1"/>
  <c r="D10" i="1"/>
  <c r="I9" i="1"/>
  <c r="F9" i="1"/>
  <c r="D9" i="1"/>
  <c r="I8" i="1"/>
  <c r="F8" i="1"/>
  <c r="D8" i="1"/>
  <c r="AM8" i="1" s="1"/>
  <c r="I7" i="1"/>
  <c r="F7" i="1"/>
  <c r="D7" i="1"/>
  <c r="AM7" i="1" s="1"/>
  <c r="AM6" i="1"/>
  <c r="I6" i="1"/>
  <c r="F6" i="1"/>
  <c r="D6" i="1"/>
  <c r="AM5" i="1"/>
  <c r="I5" i="1"/>
  <c r="F5" i="1"/>
  <c r="D5" i="1"/>
  <c r="I4" i="1"/>
  <c r="F4" i="1"/>
  <c r="D4" i="1"/>
  <c r="AM4" i="1" s="1"/>
  <c r="AM3" i="1"/>
  <c r="I3" i="1"/>
  <c r="F3" i="1"/>
  <c r="D3" i="1"/>
  <c r="I2" i="1"/>
  <c r="F2" i="1"/>
  <c r="D2" i="1"/>
  <c r="AM2" i="1" s="1"/>
  <c r="AM27" i="1" l="1"/>
</calcChain>
</file>

<file path=xl/sharedStrings.xml><?xml version="1.0" encoding="utf-8"?>
<sst xmlns="http://schemas.openxmlformats.org/spreadsheetml/2006/main" count="344" uniqueCount="129">
  <si>
    <t>001</t>
  </si>
  <si>
    <t>V001</t>
  </si>
  <si>
    <t>BB-PR-VMWAR</t>
  </si>
  <si>
    <t>Backbone Prod Vmware</t>
  </si>
  <si>
    <t>undo shutdown</t>
  </si>
  <si>
    <t>Vcenter (nouveau)</t>
  </si>
  <si>
    <t>V001-VMW-0522</t>
  </si>
  <si>
    <t>0522</t>
  </si>
  <si>
    <t>Service console FRET tempo (reprise Duplo)</t>
  </si>
  <si>
    <t>V001-VMW-0528</t>
  </si>
  <si>
    <t>0528</t>
  </si>
  <si>
    <t>SAMU mode image (nouveau)</t>
  </si>
  <si>
    <t>V001-SAM-0523</t>
  </si>
  <si>
    <t>0523</t>
  </si>
  <si>
    <t>FWP</t>
  </si>
  <si>
    <t>V001-FWP-0300</t>
  </si>
  <si>
    <t>0300</t>
  </si>
  <si>
    <t>Interco Service Console Mulatiere (nouveau)</t>
  </si>
  <si>
    <t>V001-ISC-0526</t>
  </si>
  <si>
    <t>0526</t>
  </si>
  <si>
    <t>Interco Service Console Socrate (nouveau)</t>
  </si>
  <si>
    <t>V001-ISC-0527</t>
  </si>
  <si>
    <t>0527</t>
  </si>
  <si>
    <t>V001-SAM-0532</t>
  </si>
  <si>
    <t>002</t>
  </si>
  <si>
    <t>V002</t>
  </si>
  <si>
    <t>BB-PR-REPLI</t>
  </si>
  <si>
    <t>BackBone Prod Replication</t>
  </si>
  <si>
    <t>Replication1 (ex PA3) (reprise Duplo)</t>
  </si>
  <si>
    <t>V002-REP-0524</t>
  </si>
  <si>
    <t>0524</t>
  </si>
  <si>
    <t>Replication2 (ex PA3) (reprise Duplo)</t>
  </si>
  <si>
    <t>Replication3 (ex PA4) (reprise Duplo)</t>
  </si>
  <si>
    <t>Replication4 (ex PA4) (reprise Duplo)</t>
  </si>
  <si>
    <t>Interco Replication Mulatiere</t>
  </si>
  <si>
    <t>V002-INT-0530</t>
  </si>
  <si>
    <t>530</t>
  </si>
  <si>
    <t>0530</t>
  </si>
  <si>
    <t>Interco Replication Socrate</t>
  </si>
  <si>
    <t>V002-INT-0529</t>
  </si>
  <si>
    <t>529</t>
  </si>
  <si>
    <t>0529</t>
  </si>
  <si>
    <t>003</t>
  </si>
  <si>
    <t>V003</t>
  </si>
  <si>
    <t>BB-PR-VMOTI</t>
  </si>
  <si>
    <t>BackBone Prod Vmotion</t>
  </si>
  <si>
    <t>Vmotion (nouveau)</t>
  </si>
  <si>
    <t>V003-VMO-0520</t>
  </si>
  <si>
    <t>0520</t>
  </si>
  <si>
    <t>Vmotion Oracle1 (ex PA3) (reprise Duplo)</t>
  </si>
  <si>
    <t>V003-VMO-0547</t>
  </si>
  <si>
    <t>0547</t>
  </si>
  <si>
    <t>Vmotion Oracle2 (ex PA4) (reprise Duplo)</t>
  </si>
  <si>
    <t>004</t>
  </si>
  <si>
    <t>V004</t>
  </si>
  <si>
    <t>TR-PR-MULAT</t>
  </si>
  <si>
    <t>Transition Prod Mulatière</t>
  </si>
  <si>
    <t>FWP BiPLAN pour LMW</t>
  </si>
  <si>
    <t>V004-FWP-0250</t>
  </si>
  <si>
    <t>LBI</t>
  </si>
  <si>
    <t>LBI BiPLAN pour LMW</t>
  </si>
  <si>
    <t>V004-LBI-0100</t>
  </si>
  <si>
    <t xml:space="preserve">LMW_Infra_Thor </t>
  </si>
  <si>
    <t>V004-MUL-1118</t>
  </si>
  <si>
    <t>shutdown</t>
  </si>
  <si>
    <t>LMW_Prod_Infra_1</t>
  </si>
  <si>
    <t>V004-MUL-1115</t>
  </si>
  <si>
    <t>LMW_Prod_Infra_2</t>
  </si>
  <si>
    <t>V004-MUL-1116</t>
  </si>
  <si>
    <t>LMW_Prod_Infra_3</t>
  </si>
  <si>
    <t>V004-MUL-1117</t>
  </si>
  <si>
    <t>E3-PR-FRT3807</t>
  </si>
  <si>
    <t>V004-MUL-3807</t>
  </si>
  <si>
    <t>E3-PR-MID3810</t>
  </si>
  <si>
    <t>V004-MUL-3810</t>
  </si>
  <si>
    <t>E3-PR-BCK3813</t>
  </si>
  <si>
    <t>V004-MUL-3813</t>
  </si>
  <si>
    <t>E3-NP-FRT3907</t>
  </si>
  <si>
    <t>V004-MUL-3907</t>
  </si>
  <si>
    <t>E3-NP-MID3910</t>
  </si>
  <si>
    <t>V004-MUL-3910</t>
  </si>
  <si>
    <t>E3-NP-BCK3913</t>
  </si>
  <si>
    <t>V004-MUL-3913</t>
  </si>
  <si>
    <t>vpn-instance</t>
  </si>
  <si>
    <t>vpn-instance2</t>
  </si>
  <si>
    <t>vpn-instance3</t>
  </si>
  <si>
    <t>vpn-instance4</t>
  </si>
  <si>
    <t>description vpn-instance</t>
  </si>
  <si>
    <t>Route-distinguisher</t>
  </si>
  <si>
    <t>Détail sous-réseau</t>
  </si>
  <si>
    <t>sous-réseau Compute</t>
  </si>
  <si>
    <t>Masque</t>
  </si>
  <si>
    <t>Description Subnet compute</t>
  </si>
  <si>
    <t>Nom interface-vlan</t>
  </si>
  <si>
    <t>Etat int-vlan PA3/PA4</t>
  </si>
  <si>
    <t>vlan compute source</t>
  </si>
  <si>
    <t>vlan compute cible</t>
  </si>
  <si>
    <t>nom Vlan</t>
  </si>
  <si>
    <t>VRRP VRID</t>
  </si>
  <si>
    <t>RPCRT0300V00 Priority</t>
  </si>
  <si>
    <t>RPCRT0400V00  Priority</t>
  </si>
  <si>
    <t>IP VRRP</t>
  </si>
  <si>
    <t>RPCRT0300V00</t>
  </si>
  <si>
    <t>RPCRT0400V00</t>
  </si>
  <si>
    <t>Résa 3ème IP (non codée)</t>
  </si>
  <si>
    <t>Résa 4ème IP (non codée)</t>
  </si>
  <si>
    <t>IP FW</t>
  </si>
  <si>
    <t>Static-route default</t>
  </si>
  <si>
    <t>S/R VIP</t>
  </si>
  <si>
    <t>Masque VIP</t>
  </si>
  <si>
    <t>IP LB</t>
  </si>
  <si>
    <t>Static-route VIP LB</t>
  </si>
  <si>
    <t>DHCP server 1</t>
  </si>
  <si>
    <t>DHCP server 12</t>
  </si>
  <si>
    <t>DHCP server 2</t>
  </si>
  <si>
    <t>DHCP server 22</t>
  </si>
  <si>
    <t>DHCP server 3</t>
  </si>
  <si>
    <t>DHCP server 4</t>
  </si>
  <si>
    <t>DHCP server 5</t>
  </si>
  <si>
    <t>DHCP server 6</t>
  </si>
  <si>
    <t>Querier 1/2/3</t>
  </si>
  <si>
    <t>Zone FWP RPCFW9000V00</t>
  </si>
  <si>
    <t>Route Complémentaire</t>
  </si>
  <si>
    <t>Route Complémentaire5</t>
  </si>
  <si>
    <t>VRF_USE</t>
  </si>
  <si>
    <t>005</t>
  </si>
  <si>
    <t>006</t>
  </si>
  <si>
    <t>007</t>
  </si>
  <si>
    <t>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</si>
</sst>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1" tint="4.9989318521683403E-2"/>
        <bgColor theme="4" tint="0.79998168889431442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164" fontId="0" fillId="2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3" xfId="0" applyFill="1" applyBorder="1"/>
    <xf numFmtId="0" fontId="0" fillId="2" borderId="3" xfId="0" applyFill="1" applyBorder="1" applyAlignment="1">
      <alignment horizontal="left"/>
    </xf>
    <xf numFmtId="0" fontId="0" fillId="3" borderId="2" xfId="0" applyFill="1" applyBorder="1" applyAlignment="1">
      <alignment horizontal="center"/>
    </xf>
    <xf numFmtId="0" fontId="0" fillId="3" borderId="2" xfId="0" applyFill="1" applyBorder="1"/>
    <xf numFmtId="0" fontId="0" fillId="3" borderId="2" xfId="0" applyFill="1" applyBorder="1" applyAlignment="1">
      <alignment horizontal="left"/>
    </xf>
    <xf numFmtId="49" fontId="2" fillId="2" borderId="1" xfId="0" applyNumberFormat="1" applyFont="1" applyFill="1" applyBorder="1"/>
    <xf numFmtId="49" fontId="2" fillId="0" borderId="1" xfId="0" applyNumberFormat="1" applyFont="1" applyBorder="1"/>
    <xf numFmtId="0" fontId="1" fillId="4" borderId="4" xfId="0" applyFont="1" applyFill="1" applyBorder="1" applyAlignment="1">
      <alignment horizontal="center"/>
    </xf>
    <xf numFmtId="49" fontId="2" fillId="0" borderId="3" xfId="0" applyNumberFormat="1" applyFont="1" applyBorder="1"/>
    <xf numFmtId="46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53">
    <dxf>
      <numFmt numFmtId="30" formatCode="@"/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1" tint="4.9989318521683403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30" formatCode="@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top style="thin">
          <color indexed="64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676275</xdr:colOff>
      <xdr:row>1</xdr:row>
      <xdr:rowOff>85725</xdr:rowOff>
    </xdr:from>
    <xdr:to>
      <xdr:col>3</xdr:col>
      <xdr:colOff>695325</xdr:colOff>
      <xdr:row>3</xdr:row>
      <xdr:rowOff>95250</xdr:rowOff>
    </xdr:to>
    <xdr:sp macro="[0]!us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14B344B-043C-5834-7843-91522C5B3CE0}"/>
            </a:ext>
          </a:extLst>
        </xdr:cNvPr>
        <xdr:cNvSpPr/>
      </xdr:nvSpPr>
      <xdr:spPr>
        <a:xfrm>
          <a:off x="2200275" y="276225"/>
          <a:ext cx="781050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USF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ncf.sharepoint.com/sites/TGP-AR191GrpO365/Documents%20partages/Gouvernance%20-%20M&#233;thodologie%20-%20Orga%20TGPAR/R&#233;f&#233;rentiels/Adressage%20IP/SNCF_RIVOLI-TECH-AdressageIP%20Bipla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istant macro"/>
      <sheetName val="IPAM&amp;SCOP"/>
      <sheetName val="Aide Création VRF"/>
      <sheetName val="Aide calcul IP"/>
      <sheetName val="Subnets Prod"/>
      <sheetName val="Aide formule"/>
      <sheetName val="Spines L3"/>
      <sheetName val="Spines L3_old"/>
      <sheetName val="Subnets OOB"/>
      <sheetName val="L2"/>
      <sheetName val="LB"/>
      <sheetName val="LB_old"/>
      <sheetName val="Save bulles Duplo"/>
      <sheetName val="ORION"/>
      <sheetName val="ORION_old"/>
      <sheetName val="template SCOP Construction VRF"/>
      <sheetName val="template SCOP ajout Vlan"/>
      <sheetName val="template conf VxLan ORION Lyon"/>
      <sheetName val="template conf VxLan ORION L-bkp"/>
      <sheetName val="template SCOP Construction -bkp"/>
      <sheetName val="template SCOP ajout Vlan -bkp"/>
      <sheetName val="SNCF_RIVOLI-TECH-AdressageIP B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9AA3EE-BDFD-41FD-94CB-813AC5E885B6}" name="scop_L3" displayName="scop_L3" ref="A1:AO2" insertRow="1" totalsRowShown="0">
  <autoFilter ref="A1:AO2" xr:uid="{D19AA3EE-BDFD-41FD-94CB-813AC5E885B6}"/>
  <tableColumns count="41">
    <tableColumn id="1" xr3:uid="{C268AECF-176E-4F02-863B-DFE7BC2ED1C8}" name="vpn-instance" dataDxfId="0"/>
    <tableColumn id="2" xr3:uid="{A7DDF420-C269-4882-A00E-63B1E15B332D}" name="vpn-instance2"/>
    <tableColumn id="3" xr3:uid="{C7FFF497-03A6-43A6-AFBE-9DC7C843AA48}" name="vpn-instance3"/>
    <tableColumn id="4" xr3:uid="{0D25ECF0-366B-4931-9CC8-609DF5D99F15}" name="vpn-instance4"/>
    <tableColumn id="5" xr3:uid="{3B6379E3-F730-4406-B834-F3CC364AACEC}" name="description vpn-instance"/>
    <tableColumn id="6" xr3:uid="{3FB07DA5-0045-4FFD-9F27-443706C0CE04}" name="Route-distinguisher"/>
    <tableColumn id="7" xr3:uid="{A712A2B3-B500-4B18-A966-99CAC0C7DF46}" name="Détail sous-réseau"/>
    <tableColumn id="8" xr3:uid="{153EE3E5-D29D-4F7A-89DC-9675A585673C}" name="sous-réseau Compute"/>
    <tableColumn id="9" xr3:uid="{F502B9D2-6CCF-4ECE-89E4-0839165A4C14}" name="Masque"/>
    <tableColumn id="10" xr3:uid="{2ECB77B7-7412-438A-AC99-E0DBB9F5D06A}" name="Description Subnet compute"/>
    <tableColumn id="11" xr3:uid="{1A85A4A2-D159-4B07-8656-AA1C2075CA09}" name="Nom interface-vlan"/>
    <tableColumn id="12" xr3:uid="{8E2C0200-C0D1-4D0C-B64F-2C4409D968A4}" name="Etat int-vlan PA3/PA4"/>
    <tableColumn id="13" xr3:uid="{5039B2E8-FD96-4924-8AA7-071F161DCD75}" name="vlan compute source"/>
    <tableColumn id="14" xr3:uid="{46075681-99A8-4AFF-A2EA-96DD9CE43054}" name="vlan compute cible"/>
    <tableColumn id="15" xr3:uid="{01069D7D-7DD3-42B5-8FFA-6A5DE89148AC}" name="nom Vlan"/>
    <tableColumn id="16" xr3:uid="{20CF80AE-57B2-4B5A-9923-AF6FAE4073C9}" name="VRRP VRID"/>
    <tableColumn id="17" xr3:uid="{9D5EFCBC-9CF9-41FF-BF7E-FF68274F5148}" name="RPCRT0300V00 Priority"/>
    <tableColumn id="18" xr3:uid="{4CB88B5E-5FDD-464F-8E9F-09D783FD7BF5}" name="RPCRT0400V00  Priority"/>
    <tableColumn id="19" xr3:uid="{B65FAE94-34BE-4017-A131-CE7C492473A8}" name="IP VRRP"/>
    <tableColumn id="20" xr3:uid="{76A1511B-70BA-4E63-BB9B-B4936DAF8E28}" name="RPCRT0300V00"/>
    <tableColumn id="21" xr3:uid="{8681EFF1-787D-4530-8E5B-302B3BC6B08D}" name="RPCRT0400V00"/>
    <tableColumn id="22" xr3:uid="{0A99E953-7B3A-4D7A-AAF3-9F40B415376C}" name="Résa 3ème IP (non codée)"/>
    <tableColumn id="23" xr3:uid="{E51E1E01-FCF7-410E-A366-6050476E7298}" name="Résa 4ème IP (non codée)"/>
    <tableColumn id="24" xr3:uid="{C9BC7CE1-B0AE-41F7-9D77-C42665FAD9D2}" name="IP FW"/>
    <tableColumn id="25" xr3:uid="{DD925650-462D-4E6A-807C-1F13DC4B7C54}" name="Static-route default"/>
    <tableColumn id="26" xr3:uid="{C736B87B-6497-4168-A384-3D899F4436C5}" name="S/R VIP"/>
    <tableColumn id="27" xr3:uid="{738482B5-42C3-4AF1-9585-4FF6B827E474}" name="Masque VIP"/>
    <tableColumn id="28" xr3:uid="{642ECF86-9F16-44FD-8B96-27886B2D92B8}" name="IP LB"/>
    <tableColumn id="29" xr3:uid="{9994E921-BC85-4795-B18E-F6E2095281A6}" name="Static-route VIP LB"/>
    <tableColumn id="30" xr3:uid="{ED25E80C-A036-4296-BC65-CF6A4A782E47}" name="DHCP server 1"/>
    <tableColumn id="31" xr3:uid="{5422139F-CC32-4478-9DA8-BA0015649830}" name="DHCP server 12"/>
    <tableColumn id="32" xr3:uid="{0F1C67E0-42A5-4620-9E7C-5C0B0A8F3EFC}" name="DHCP server 2"/>
    <tableColumn id="33" xr3:uid="{404A910E-B489-4C1C-A72D-5CF3A3AFD3F5}" name="DHCP server 22"/>
    <tableColumn id="34" xr3:uid="{466C68AC-804A-4BD3-AD4F-5769C1C1FA8E}" name="DHCP server 3"/>
    <tableColumn id="35" xr3:uid="{3F838DD3-CED4-4968-B39A-255C177ACCEC}" name="DHCP server 4"/>
    <tableColumn id="36" xr3:uid="{10EF5F78-E790-4D67-A1B6-2C4F665D08C3}" name="DHCP server 5"/>
    <tableColumn id="37" xr3:uid="{B094C8EA-4E4B-4E51-9CF6-16885D03E9E0}" name="DHCP server 6"/>
    <tableColumn id="38" xr3:uid="{F27C4F88-A68D-4D99-9415-CC2CE22702E9}" name="Querier 1/2/3"/>
    <tableColumn id="39" xr3:uid="{E95712C0-41FD-48CF-9E21-A73C2899314E}" name="Zone FWP RPCFW9000V00"/>
    <tableColumn id="40" xr3:uid="{315606EE-7CC3-4FC5-8B32-80E1C9D8C438}" name="Route Complémentaire"/>
    <tableColumn id="41" xr3:uid="{0686A8CE-8D83-4EA9-9D98-62D8F04FDE87}" name="Route Complémentaire5"/>
  </tableColumns>
  <tableStyleInfo name="TableStyleMedium2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37E34D8-E8EB-4F21-89AA-7F6514FEEE5C}" name="t_TRAV" displayName="t_TRAV" ref="A1:A9" totalsRowShown="0" headerRowDxfId="52" dataDxfId="50" headerRowBorderDxfId="51" tableBorderDxfId="49" totalsRowBorderDxfId="48">
  <autoFilter ref="A1:A9" xr:uid="{937E34D8-E8EB-4F21-89AA-7F6514FEEE5C}"/>
  <tableColumns count="1">
    <tableColumn id="1" xr3:uid="{4FEC2FD4-AC84-4843-899B-1630844779ED}" name="VRF_USE" dataDxfId="4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CD89D4-1467-495E-BE43-12199047CEDA}" name="Spines_L3_new" displayName="Spines_L3_new" ref="A1:AO29" totalsRowShown="0" headerRowDxfId="46" dataDxfId="44" headerRowBorderDxfId="45" tableBorderDxfId="43" totalsRowBorderDxfId="42">
  <autoFilter ref="A1:AO29" xr:uid="{CFCD89D4-1467-495E-BE43-12199047CEDA}"/>
  <tableColumns count="41">
    <tableColumn id="1" xr3:uid="{2ADC371C-2905-40D2-86B5-8B8C2EF39411}" name="vpn-instance" dataDxfId="41"/>
    <tableColumn id="2" xr3:uid="{388282EA-CE4E-473A-8FED-F14B2D15AC92}" name="vpn-instance2" dataDxfId="40"/>
    <tableColumn id="3" xr3:uid="{0450A787-FCAD-4B71-B3A5-86D89326292D}" name="vpn-instance3" dataDxfId="39"/>
    <tableColumn id="4" xr3:uid="{DCFB359C-DA5F-4A62-8728-3FF77F3E92FC}" name="vpn-instance4" dataDxfId="38">
      <calculatedColumnFormula>_xlfn.CONCAT([1]!Spines_L3_new[[#This Row],[vpn-instance2]],"-",[1]!Spines_L3_new[[#This Row],[vpn-instance3]])</calculatedColumnFormula>
    </tableColumn>
    <tableColumn id="5" xr3:uid="{27A88880-E9F4-4423-89AD-09CF28D9401C}" name="description vpn-instance" dataDxfId="37"/>
    <tableColumn id="6" xr3:uid="{86501D75-CF1A-46D3-8493-E77DB80EB41D}" name="Route-distinguisher" dataDxfId="36">
      <calculatedColumnFormula>CONCATENATE(1000+A2,":1")</calculatedColumnFormula>
    </tableColumn>
    <tableColumn id="7" xr3:uid="{B2E75EA4-F333-479F-9058-4ECE061410FF}" name="Détail sous-réseau" dataDxfId="35"/>
    <tableColumn id="8" xr3:uid="{1857F18E-7655-4E49-A3DF-172453395A09}" name="sous-réseau Compute" dataDxfId="34"/>
    <tableColumn id="9" xr3:uid="{2D373111-A1BB-4137-BBCF-320B8B969A48}" name="Masque" dataDxfId="33">
      <calculatedColumnFormula>RIGHT(TRIM(H2),2)</calculatedColumnFormula>
    </tableColumn>
    <tableColumn id="10" xr3:uid="{D57DE7E5-30CC-4C37-B804-FC03EAE06DC9}" name="Description Subnet compute" dataDxfId="32"/>
    <tableColumn id="11" xr3:uid="{C49A4402-6573-4B80-B817-D7FEFBA9F1F1}" name="Nom interface-vlan" dataDxfId="31"/>
    <tableColumn id="12" xr3:uid="{DA6B55C5-467B-4965-9997-221157848C4F}" name="Etat int-vlan PA3/PA4" dataDxfId="30"/>
    <tableColumn id="13" xr3:uid="{0CEFB315-FD1B-450C-A667-90A1B66F749C}" name="vlan compute source" dataDxfId="29"/>
    <tableColumn id="14" xr3:uid="{786F7D8B-71EC-41AE-8702-EFE0ECD1485E}" name="vlan compute cible" dataDxfId="28"/>
    <tableColumn id="15" xr3:uid="{624E0D63-68F4-46CC-A035-AD830713A6A0}" name="nom Vlan" dataDxfId="27"/>
    <tableColumn id="16" xr3:uid="{F5697395-412C-4854-9CA9-228846037C04}" name="VRRP VRID" dataDxfId="26"/>
    <tableColumn id="17" xr3:uid="{393FBAC0-5012-4C36-8E06-A2F39712301A}" name="RPCRT0300V00 Priority" dataDxfId="25"/>
    <tableColumn id="18" xr3:uid="{EC6681CD-FD3E-43AE-8C18-3D6EDE5CB12D}" name="RPCRT0400V00  Priority" dataDxfId="24"/>
    <tableColumn id="19" xr3:uid="{7EA47180-44FA-4E45-A63C-8C6703293A40}" name="IP VRRP" dataDxfId="23"/>
    <tableColumn id="20" xr3:uid="{A4A07C9F-2229-4314-8478-1C8553C296B3}" name="RPCRT0300V00" dataDxfId="22"/>
    <tableColumn id="21" xr3:uid="{41F4A3E1-B606-41D8-B8F6-27DC6F34ACB5}" name="RPCRT0400V00" dataDxfId="21"/>
    <tableColumn id="22" xr3:uid="{246CD64B-E7C0-4FB8-8ADB-6704AC68BB4B}" name="Résa 3ème IP (non codée)" dataDxfId="20"/>
    <tableColumn id="23" xr3:uid="{DF2519E4-44BF-45AB-9278-6EA62DDA22C9}" name="Résa 4ème IP (non codée)" dataDxfId="19"/>
    <tableColumn id="24" xr3:uid="{3692948D-907E-4B7D-8387-A38C85F8CCB9}" name="IP FW" dataDxfId="18"/>
    <tableColumn id="25" xr3:uid="{EC7B6B3A-FB9E-4E8D-BCBB-33FE1281CB0B}" name="Static-route default" dataDxfId="17"/>
    <tableColumn id="26" xr3:uid="{08B23411-FF68-45BD-883D-946630217161}" name="S/R VIP" dataDxfId="16"/>
    <tableColumn id="27" xr3:uid="{7C97D9E4-8AF1-45AF-872B-12819768D6BC}" name="Masque VIP" dataDxfId="15"/>
    <tableColumn id="28" xr3:uid="{75908BEE-6E50-4AEC-8DC7-7FFC9E1EEAE3}" name="IP LB" dataDxfId="14"/>
    <tableColumn id="29" xr3:uid="{6BA711D5-09E3-4FFE-BC5B-1DCBAD30E013}" name="Static-route VIP LB" dataDxfId="13"/>
    <tableColumn id="30" xr3:uid="{AA170365-4AC1-4B69-B9E7-549251C5D2C8}" name="DHCP server 1" dataDxfId="12"/>
    <tableColumn id="31" xr3:uid="{64ADC8CB-8226-4B53-B804-1AA008D512F7}" name="DHCP server 12" dataDxfId="11"/>
    <tableColumn id="32" xr3:uid="{AD6BBCBA-1651-4AFD-8E6F-A303C966A51B}" name="DHCP server 2" dataDxfId="10"/>
    <tableColumn id="33" xr3:uid="{013C940A-F807-477D-9F8D-E9CC1CE9BADC}" name="DHCP server 22" dataDxfId="9"/>
    <tableColumn id="34" xr3:uid="{5A7655D3-85DC-4491-9BDF-8BE046F936CF}" name="DHCP server 3" dataDxfId="8"/>
    <tableColumn id="35" xr3:uid="{E8455D5C-F4B4-4AC8-AB98-A707CC973E7E}" name="DHCP server 4" dataDxfId="7"/>
    <tableColumn id="36" xr3:uid="{89830DF3-7A11-4F2F-94BA-41AD66B4A8D8}" name="DHCP server 5" dataDxfId="6"/>
    <tableColumn id="37" xr3:uid="{A5D7191C-6F08-4D9F-880F-21B491593C78}" name="DHCP server 6" dataDxfId="5"/>
    <tableColumn id="38" xr3:uid="{2101F3E5-D1FC-427A-A2B3-212E1CE41B1F}" name="Querier 1/2/3" dataDxfId="4"/>
    <tableColumn id="39" xr3:uid="{3375F252-528C-4E8A-8676-BD44361B468D}" name="Zone FWP RPCFW9000V00" dataDxfId="3">
      <calculatedColumnFormula>CONCATENATE("Z_",D2)</calculatedColumnFormula>
    </tableColumn>
    <tableColumn id="40" xr3:uid="{7F196DAF-220E-499D-91FB-4DA5D0B3EF17}" name="Route Complémentaire" dataDxfId="2"/>
    <tableColumn id="41" xr3:uid="{A1E0C89F-26C3-4425-B317-7690EE19791F}" name="Route Complémentaire5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737B3-52F6-4304-B409-905FC35DD193}">
  <sheetPr codeName="Feuil2"/>
  <dimension ref="A1:AO2"/>
  <sheetViews>
    <sheetView workbookViewId="0"/>
  </sheetViews>
  <sheetFormatPr baseColWidth="10" defaultRowHeight="15" x14ac:dyDescent="0.25"/>
  <sheetData>
    <row r="1" spans="1:41" x14ac:dyDescent="0.25">
      <c r="A1" t="s">
        <v>83</v>
      </c>
      <c r="B1" t="s">
        <v>84</v>
      </c>
      <c r="C1" t="s">
        <v>85</v>
      </c>
      <c r="D1" t="s">
        <v>86</v>
      </c>
      <c r="E1" t="s">
        <v>87</v>
      </c>
      <c r="F1" t="s">
        <v>88</v>
      </c>
      <c r="G1" t="s">
        <v>89</v>
      </c>
      <c r="H1" t="s">
        <v>90</v>
      </c>
      <c r="I1" t="s">
        <v>91</v>
      </c>
      <c r="J1" t="s">
        <v>92</v>
      </c>
      <c r="K1" t="s">
        <v>93</v>
      </c>
      <c r="L1" t="s">
        <v>94</v>
      </c>
      <c r="M1" t="s">
        <v>95</v>
      </c>
      <c r="N1" t="s">
        <v>96</v>
      </c>
      <c r="O1" t="s">
        <v>97</v>
      </c>
      <c r="P1" t="s">
        <v>98</v>
      </c>
      <c r="Q1" t="s">
        <v>99</v>
      </c>
      <c r="R1" t="s">
        <v>100</v>
      </c>
      <c r="S1" t="s">
        <v>101</v>
      </c>
      <c r="T1" t="s">
        <v>102</v>
      </c>
      <c r="U1" t="s">
        <v>103</v>
      </c>
      <c r="V1" t="s">
        <v>104</v>
      </c>
      <c r="W1" t="s">
        <v>105</v>
      </c>
      <c r="X1" t="s">
        <v>106</v>
      </c>
      <c r="Y1" t="s">
        <v>107</v>
      </c>
      <c r="Z1" t="s">
        <v>108</v>
      </c>
      <c r="AA1" t="s">
        <v>109</v>
      </c>
      <c r="AB1" t="s">
        <v>110</v>
      </c>
      <c r="AC1" t="s">
        <v>111</v>
      </c>
      <c r="AD1" t="s">
        <v>112</v>
      </c>
      <c r="AE1" t="s">
        <v>113</v>
      </c>
      <c r="AF1" t="s">
        <v>114</v>
      </c>
      <c r="AG1" t="s">
        <v>115</v>
      </c>
      <c r="AH1" t="s">
        <v>116</v>
      </c>
      <c r="AI1" t="s">
        <v>117</v>
      </c>
      <c r="AJ1" t="s">
        <v>118</v>
      </c>
      <c r="AK1" t="s">
        <v>119</v>
      </c>
      <c r="AL1" t="s">
        <v>120</v>
      </c>
      <c r="AM1" t="s">
        <v>121</v>
      </c>
      <c r="AN1" t="s">
        <v>122</v>
      </c>
      <c r="AO1" t="s">
        <v>123</v>
      </c>
    </row>
    <row r="2" spans="1:41" x14ac:dyDescent="0.25">
      <c r="A2" s="20"/>
      <c r="F2" s="1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11BF3-B462-464D-8982-757DB633A22F}">
  <sheetPr codeName="Feuil3"/>
  <dimension ref="A1:A9"/>
  <sheetViews>
    <sheetView tabSelected="1" workbookViewId="0"/>
  </sheetViews>
  <sheetFormatPr baseColWidth="10" defaultRowHeight="15" x14ac:dyDescent="0.25"/>
  <sheetData>
    <row r="1" spans="1:1" x14ac:dyDescent="0.25">
      <c r="A1" s="17" t="s">
        <v>124</v>
      </c>
    </row>
    <row r="2" spans="1:1" x14ac:dyDescent="0.25">
      <c r="A2" s="15" t="s">
        <v>0</v>
      </c>
    </row>
    <row r="3" spans="1:1" x14ac:dyDescent="0.25">
      <c r="A3" s="16" t="s">
        <v>24</v>
      </c>
    </row>
    <row r="4" spans="1:1" x14ac:dyDescent="0.25">
      <c r="A4" s="15" t="s">
        <v>42</v>
      </c>
    </row>
    <row r="5" spans="1:1" x14ac:dyDescent="0.25">
      <c r="A5" s="16" t="s">
        <v>53</v>
      </c>
    </row>
    <row r="6" spans="1:1" x14ac:dyDescent="0.25">
      <c r="A6" s="15" t="s">
        <v>125</v>
      </c>
    </row>
    <row r="7" spans="1:1" x14ac:dyDescent="0.25">
      <c r="A7" s="16" t="s">
        <v>126</v>
      </c>
    </row>
    <row r="8" spans="1:1" x14ac:dyDescent="0.25">
      <c r="A8" s="15" t="s">
        <v>127</v>
      </c>
    </row>
    <row r="9" spans="1:1" x14ac:dyDescent="0.25">
      <c r="A9" s="18" t="s">
        <v>128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O29"/>
  <sheetViews>
    <sheetView workbookViewId="0">
      <selection activeCell="B18" sqref="B18"/>
    </sheetView>
  </sheetViews>
  <sheetFormatPr baseColWidth="10" defaultColWidth="9.140625" defaultRowHeight="15" x14ac:dyDescent="0.25"/>
  <cols>
    <col min="1" max="1" width="17" bestFit="1" customWidth="1"/>
    <col min="2" max="2" width="18" bestFit="1" customWidth="1"/>
    <col min="3" max="3" width="16.7109375" customWidth="1"/>
    <col min="4" max="4" width="19.42578125" bestFit="1" customWidth="1"/>
    <col min="5" max="5" width="24.140625" customWidth="1"/>
    <col min="7" max="7" width="32.5703125" customWidth="1"/>
    <col min="8" max="8" width="22.7109375" bestFit="1" customWidth="1"/>
    <col min="10" max="10" width="11.5703125" customWidth="1"/>
    <col min="11" max="11" width="18" customWidth="1"/>
    <col min="12" max="12" width="17" customWidth="1"/>
    <col min="15" max="15" width="19" customWidth="1"/>
    <col min="16" max="18" width="11.5703125" customWidth="1"/>
    <col min="19" max="19" width="9.85546875" customWidth="1"/>
    <col min="20" max="23" width="10.85546875" customWidth="1"/>
    <col min="24" max="24" width="11.7109375" bestFit="1" customWidth="1"/>
    <col min="25" max="25" width="13.85546875" customWidth="1"/>
    <col min="26" max="28" width="12.5703125" customWidth="1"/>
    <col min="29" max="29" width="13.85546875" customWidth="1"/>
    <col min="30" max="38" width="12.5703125" customWidth="1"/>
    <col min="39" max="39" width="13.85546875" customWidth="1"/>
    <col min="40" max="41" width="12.5703125" customWidth="1"/>
  </cols>
  <sheetData>
    <row r="1" spans="1:41" x14ac:dyDescent="0.25">
      <c r="A1" s="12" t="s">
        <v>83</v>
      </c>
      <c r="B1" s="12" t="s">
        <v>84</v>
      </c>
      <c r="C1" s="13" t="s">
        <v>85</v>
      </c>
      <c r="D1" s="13" t="s">
        <v>86</v>
      </c>
      <c r="E1" s="13" t="s">
        <v>87</v>
      </c>
      <c r="F1" s="12" t="s">
        <v>88</v>
      </c>
      <c r="G1" s="13" t="s">
        <v>89</v>
      </c>
      <c r="H1" s="14" t="s">
        <v>90</v>
      </c>
      <c r="I1" s="13" t="s">
        <v>91</v>
      </c>
      <c r="J1" s="13" t="s">
        <v>92</v>
      </c>
      <c r="K1" s="13" t="s">
        <v>93</v>
      </c>
      <c r="L1" s="13" t="s">
        <v>94</v>
      </c>
      <c r="M1" s="12" t="s">
        <v>95</v>
      </c>
      <c r="N1" s="12" t="s">
        <v>96</v>
      </c>
      <c r="O1" s="13" t="s">
        <v>97</v>
      </c>
      <c r="P1" s="13" t="s">
        <v>98</v>
      </c>
      <c r="Q1" s="13" t="s">
        <v>99</v>
      </c>
      <c r="R1" s="13" t="s">
        <v>100</v>
      </c>
      <c r="S1" s="13" t="s">
        <v>101</v>
      </c>
      <c r="T1" s="13" t="s">
        <v>102</v>
      </c>
      <c r="U1" s="13" t="s">
        <v>103</v>
      </c>
      <c r="V1" s="13" t="s">
        <v>104</v>
      </c>
      <c r="W1" s="13" t="s">
        <v>105</v>
      </c>
      <c r="X1" s="13" t="s">
        <v>106</v>
      </c>
      <c r="Y1" s="13" t="s">
        <v>107</v>
      </c>
      <c r="Z1" s="13" t="s">
        <v>108</v>
      </c>
      <c r="AA1" s="13" t="s">
        <v>109</v>
      </c>
      <c r="AB1" s="13" t="s">
        <v>110</v>
      </c>
      <c r="AC1" s="13" t="s">
        <v>111</v>
      </c>
      <c r="AD1" s="13" t="s">
        <v>112</v>
      </c>
      <c r="AE1" s="13" t="s">
        <v>113</v>
      </c>
      <c r="AF1" s="13" t="s">
        <v>114</v>
      </c>
      <c r="AG1" s="13" t="s">
        <v>115</v>
      </c>
      <c r="AH1" s="13" t="s">
        <v>116</v>
      </c>
      <c r="AI1" s="13" t="s">
        <v>117</v>
      </c>
      <c r="AJ1" s="13" t="s">
        <v>118</v>
      </c>
      <c r="AK1" s="13" t="s">
        <v>119</v>
      </c>
      <c r="AL1" s="13" t="s">
        <v>120</v>
      </c>
      <c r="AM1" s="13" t="s">
        <v>121</v>
      </c>
      <c r="AN1" s="13" t="s">
        <v>122</v>
      </c>
      <c r="AO1" s="13" t="s">
        <v>123</v>
      </c>
    </row>
    <row r="2" spans="1:41" x14ac:dyDescent="0.25">
      <c r="A2" s="4" t="s">
        <v>0</v>
      </c>
      <c r="B2" s="4" t="s">
        <v>1</v>
      </c>
      <c r="C2" s="5" t="s">
        <v>2</v>
      </c>
      <c r="D2" s="5" t="str">
        <f>_xlfn.CONCAT([1]!Spines_L3_new[[#This Row],[vpn-instance2]],"-",[1]!Spines_L3_new[[#This Row],[vpn-instance3]])</f>
        <v>V001-BB-PR-VMWAR</v>
      </c>
      <c r="E2" s="5" t="s">
        <v>3</v>
      </c>
      <c r="F2" s="4" t="str">
        <f t="shared" ref="F2:F29" si="0">CONCATENATE(1000+A2,":1")</f>
        <v>1001:1</v>
      </c>
      <c r="G2" s="5" t="s">
        <v>5</v>
      </c>
      <c r="H2" s="6"/>
      <c r="I2" s="5" t="str">
        <f t="shared" ref="I2:I29" si="1">RIGHT(TRIM(H2),2)</f>
        <v/>
      </c>
      <c r="J2" s="5"/>
      <c r="K2" s="5" t="s">
        <v>6</v>
      </c>
      <c r="L2" s="5" t="s">
        <v>4</v>
      </c>
      <c r="M2" s="4">
        <v>522</v>
      </c>
      <c r="N2" s="4" t="s">
        <v>7</v>
      </c>
      <c r="O2" s="5" t="s">
        <v>6</v>
      </c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 t="str">
        <f t="shared" ref="AM2:AM8" si="2">CONCATENATE("Z_",D2)</f>
        <v>Z_V001-BB-PR-VMWAR</v>
      </c>
      <c r="AN2" s="5"/>
      <c r="AO2" s="5"/>
    </row>
    <row r="3" spans="1:41" x14ac:dyDescent="0.25">
      <c r="A3" s="1" t="s">
        <v>0</v>
      </c>
      <c r="B3" s="1" t="s">
        <v>1</v>
      </c>
      <c r="C3" s="2" t="s">
        <v>2</v>
      </c>
      <c r="D3" s="2" t="str">
        <f>_xlfn.CONCAT([1]!Spines_L3_new[[#This Row],[vpn-instance2]],"-",[1]!Spines_L3_new[[#This Row],[vpn-instance3]])</f>
        <v>V001-BB-PR-VMWAR</v>
      </c>
      <c r="E3" s="2" t="s">
        <v>3</v>
      </c>
      <c r="F3" s="1" t="str">
        <f t="shared" si="0"/>
        <v>1001:1</v>
      </c>
      <c r="G3" s="2" t="s">
        <v>8</v>
      </c>
      <c r="H3" s="3"/>
      <c r="I3" s="2" t="str">
        <f t="shared" si="1"/>
        <v/>
      </c>
      <c r="J3" s="2"/>
      <c r="K3" s="2" t="s">
        <v>9</v>
      </c>
      <c r="L3" s="2" t="s">
        <v>4</v>
      </c>
      <c r="M3" s="1">
        <v>528</v>
      </c>
      <c r="N3" s="1" t="s">
        <v>10</v>
      </c>
      <c r="O3" s="2" t="s">
        <v>9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 t="str">
        <f t="shared" si="2"/>
        <v>Z_V001-BB-PR-VMWAR</v>
      </c>
      <c r="AN3" s="2"/>
      <c r="AO3" s="2"/>
    </row>
    <row r="4" spans="1:41" x14ac:dyDescent="0.25">
      <c r="A4" s="4" t="s">
        <v>0</v>
      </c>
      <c r="B4" s="4" t="s">
        <v>1</v>
      </c>
      <c r="C4" s="5" t="s">
        <v>2</v>
      </c>
      <c r="D4" s="5" t="str">
        <f>_xlfn.CONCAT([1]!Spines_L3_new[[#This Row],[vpn-instance2]],"-",[1]!Spines_L3_new[[#This Row],[vpn-instance3]])</f>
        <v>V001-BB-PR-VMWAR</v>
      </c>
      <c r="E4" s="5" t="s">
        <v>3</v>
      </c>
      <c r="F4" s="4" t="str">
        <f t="shared" si="0"/>
        <v>1001:1</v>
      </c>
      <c r="G4" s="5" t="s">
        <v>11</v>
      </c>
      <c r="H4" s="6"/>
      <c r="I4" s="5" t="str">
        <f t="shared" si="1"/>
        <v/>
      </c>
      <c r="J4" s="5"/>
      <c r="K4" s="5" t="s">
        <v>12</v>
      </c>
      <c r="L4" s="5" t="s">
        <v>4</v>
      </c>
      <c r="M4" s="4">
        <v>523</v>
      </c>
      <c r="N4" s="4" t="s">
        <v>13</v>
      </c>
      <c r="O4" s="5" t="s">
        <v>12</v>
      </c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 t="str">
        <f t="shared" si="2"/>
        <v>Z_V001-BB-PR-VMWAR</v>
      </c>
      <c r="AN4" s="5"/>
      <c r="AO4" s="5"/>
    </row>
    <row r="5" spans="1:41" x14ac:dyDescent="0.25">
      <c r="A5" s="1" t="s">
        <v>0</v>
      </c>
      <c r="B5" s="1" t="s">
        <v>1</v>
      </c>
      <c r="C5" s="2" t="s">
        <v>2</v>
      </c>
      <c r="D5" s="2" t="str">
        <f>_xlfn.CONCAT([1]!Spines_L3_new[[#This Row],[vpn-instance2]],"-",[1]!Spines_L3_new[[#This Row],[vpn-instance3]])</f>
        <v>V001-BB-PR-VMWAR</v>
      </c>
      <c r="E5" s="2" t="s">
        <v>3</v>
      </c>
      <c r="F5" s="1" t="str">
        <f t="shared" si="0"/>
        <v>1001:1</v>
      </c>
      <c r="G5" s="2" t="s">
        <v>14</v>
      </c>
      <c r="H5" s="3"/>
      <c r="I5" s="2" t="str">
        <f t="shared" si="1"/>
        <v/>
      </c>
      <c r="J5" s="2"/>
      <c r="K5" s="2" t="s">
        <v>15</v>
      </c>
      <c r="L5" s="2" t="s">
        <v>4</v>
      </c>
      <c r="M5" s="1">
        <v>300</v>
      </c>
      <c r="N5" s="1" t="s">
        <v>16</v>
      </c>
      <c r="O5" s="2" t="s">
        <v>15</v>
      </c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 t="str">
        <f t="shared" si="2"/>
        <v>Z_V001-BB-PR-VMWAR</v>
      </c>
      <c r="AN5" s="2"/>
      <c r="AO5" s="2"/>
    </row>
    <row r="6" spans="1:41" x14ac:dyDescent="0.25">
      <c r="A6" s="4" t="s">
        <v>0</v>
      </c>
      <c r="B6" s="4" t="s">
        <v>1</v>
      </c>
      <c r="C6" s="5" t="s">
        <v>2</v>
      </c>
      <c r="D6" s="5" t="str">
        <f>_xlfn.CONCAT([1]!Spines_L3_new[[#This Row],[vpn-instance2]],"-",[1]!Spines_L3_new[[#This Row],[vpn-instance3]])</f>
        <v>V001-BB-PR-VMWAR</v>
      </c>
      <c r="E6" s="5" t="s">
        <v>3</v>
      </c>
      <c r="F6" s="4" t="str">
        <f t="shared" si="0"/>
        <v>1001:1</v>
      </c>
      <c r="G6" s="5" t="s">
        <v>17</v>
      </c>
      <c r="H6" s="6"/>
      <c r="I6" s="5" t="str">
        <f t="shared" si="1"/>
        <v/>
      </c>
      <c r="J6" s="5"/>
      <c r="K6" s="5" t="s">
        <v>18</v>
      </c>
      <c r="L6" s="5" t="s">
        <v>4</v>
      </c>
      <c r="M6" s="4">
        <v>526</v>
      </c>
      <c r="N6" s="4" t="s">
        <v>19</v>
      </c>
      <c r="O6" s="5" t="s">
        <v>18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 t="str">
        <f t="shared" si="2"/>
        <v>Z_V001-BB-PR-VMWAR</v>
      </c>
      <c r="AN6" s="5"/>
      <c r="AO6" s="5"/>
    </row>
    <row r="7" spans="1:41" x14ac:dyDescent="0.25">
      <c r="A7" s="1" t="s">
        <v>0</v>
      </c>
      <c r="B7" s="1" t="s">
        <v>1</v>
      </c>
      <c r="C7" s="2" t="s">
        <v>2</v>
      </c>
      <c r="D7" s="2" t="str">
        <f>_xlfn.CONCAT([1]!Spines_L3_new[[#This Row],[vpn-instance2]],"-",[1]!Spines_L3_new[[#This Row],[vpn-instance3]])</f>
        <v>V001-BB-PR-VMWAR</v>
      </c>
      <c r="E7" s="2" t="s">
        <v>3</v>
      </c>
      <c r="F7" s="1" t="str">
        <f t="shared" si="0"/>
        <v>1001:1</v>
      </c>
      <c r="G7" s="2" t="s">
        <v>20</v>
      </c>
      <c r="H7" s="3"/>
      <c r="I7" s="2" t="str">
        <f t="shared" si="1"/>
        <v/>
      </c>
      <c r="J7" s="2"/>
      <c r="K7" s="2" t="s">
        <v>21</v>
      </c>
      <c r="L7" s="2" t="s">
        <v>4</v>
      </c>
      <c r="M7" s="1">
        <v>527</v>
      </c>
      <c r="N7" s="7" t="s">
        <v>22</v>
      </c>
      <c r="O7" s="2" t="s">
        <v>21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 t="str">
        <f t="shared" si="2"/>
        <v>Z_V001-BB-PR-VMWAR</v>
      </c>
      <c r="AN7" s="2"/>
      <c r="AO7" s="2"/>
    </row>
    <row r="8" spans="1:41" x14ac:dyDescent="0.25">
      <c r="A8" s="4" t="s">
        <v>0</v>
      </c>
      <c r="B8" s="4" t="s">
        <v>1</v>
      </c>
      <c r="C8" s="5" t="s">
        <v>2</v>
      </c>
      <c r="D8" s="5" t="str">
        <f>_xlfn.CONCAT([1]!Spines_L3_new[[#This Row],[vpn-instance2]],"-",[1]!Spines_L3_new[[#This Row],[vpn-instance3]])</f>
        <v>V001-BB-PR-VMWAR</v>
      </c>
      <c r="E8" s="5" t="s">
        <v>3</v>
      </c>
      <c r="F8" s="4" t="str">
        <f t="shared" si="0"/>
        <v>1001:1</v>
      </c>
      <c r="G8" s="5" t="s">
        <v>11</v>
      </c>
      <c r="H8" s="6"/>
      <c r="I8" s="5" t="str">
        <f t="shared" si="1"/>
        <v/>
      </c>
      <c r="J8" s="5"/>
      <c r="K8" s="5" t="s">
        <v>23</v>
      </c>
      <c r="L8" s="5" t="s">
        <v>4</v>
      </c>
      <c r="M8" s="4">
        <v>532</v>
      </c>
      <c r="N8" s="8">
        <v>532</v>
      </c>
      <c r="O8" s="5" t="s">
        <v>23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 t="str">
        <f t="shared" si="2"/>
        <v>Z_V001-BB-PR-VMWAR</v>
      </c>
      <c r="AN8" s="5"/>
      <c r="AO8" s="5"/>
    </row>
    <row r="9" spans="1:41" x14ac:dyDescent="0.25">
      <c r="A9" s="1" t="s">
        <v>24</v>
      </c>
      <c r="B9" s="1" t="s">
        <v>25</v>
      </c>
      <c r="C9" s="2" t="s">
        <v>26</v>
      </c>
      <c r="D9" s="2" t="str">
        <f>_xlfn.CONCAT([1]!Spines_L3_new[[#This Row],[vpn-instance2]],"-",[1]!Spines_L3_new[[#This Row],[vpn-instance3]])</f>
        <v>V001-BB-PR-VMWAR</v>
      </c>
      <c r="E9" s="2" t="s">
        <v>27</v>
      </c>
      <c r="F9" s="1" t="str">
        <f t="shared" si="0"/>
        <v>1002:1</v>
      </c>
      <c r="G9" s="2" t="s">
        <v>28</v>
      </c>
      <c r="H9" s="3"/>
      <c r="I9" s="2" t="str">
        <f t="shared" si="1"/>
        <v/>
      </c>
      <c r="J9" s="2"/>
      <c r="K9" s="2" t="s">
        <v>29</v>
      </c>
      <c r="L9" s="2" t="s">
        <v>4</v>
      </c>
      <c r="M9" s="1">
        <v>524</v>
      </c>
      <c r="N9" s="1" t="s">
        <v>30</v>
      </c>
      <c r="O9" s="2" t="s">
        <v>29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 x14ac:dyDescent="0.25">
      <c r="A10" s="4" t="s">
        <v>24</v>
      </c>
      <c r="B10" s="4" t="s">
        <v>25</v>
      </c>
      <c r="C10" s="5" t="s">
        <v>26</v>
      </c>
      <c r="D10" s="5" t="str">
        <f>_xlfn.CONCAT([1]!Spines_L3_new[[#This Row],[vpn-instance2]],"-",[1]!Spines_L3_new[[#This Row],[vpn-instance3]])</f>
        <v>V002-BB-PR-REPLI</v>
      </c>
      <c r="E10" s="5" t="s">
        <v>27</v>
      </c>
      <c r="F10" s="4" t="str">
        <f t="shared" si="0"/>
        <v>1002:1</v>
      </c>
      <c r="G10" s="5" t="s">
        <v>31</v>
      </c>
      <c r="H10" s="6"/>
      <c r="I10" s="5" t="str">
        <f t="shared" si="1"/>
        <v/>
      </c>
      <c r="J10" s="5"/>
      <c r="K10" s="5" t="s">
        <v>29</v>
      </c>
      <c r="L10" s="5" t="s">
        <v>4</v>
      </c>
      <c r="M10" s="4">
        <v>524</v>
      </c>
      <c r="N10" s="4" t="s">
        <v>30</v>
      </c>
      <c r="O10" s="5" t="s">
        <v>29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</row>
    <row r="11" spans="1:41" x14ac:dyDescent="0.25">
      <c r="A11" s="1" t="s">
        <v>24</v>
      </c>
      <c r="B11" s="1" t="s">
        <v>25</v>
      </c>
      <c r="C11" s="2" t="s">
        <v>26</v>
      </c>
      <c r="D11" s="2" t="str">
        <f>_xlfn.CONCAT([1]!Spines_L3_new[[#This Row],[vpn-instance2]],"-",[1]!Spines_L3_new[[#This Row],[vpn-instance3]])</f>
        <v>V002-BB-PR-REPLI</v>
      </c>
      <c r="E11" s="2" t="s">
        <v>27</v>
      </c>
      <c r="F11" s="1" t="str">
        <f t="shared" si="0"/>
        <v>1002:1</v>
      </c>
      <c r="G11" s="2" t="s">
        <v>32</v>
      </c>
      <c r="H11" s="3"/>
      <c r="I11" s="2" t="str">
        <f t="shared" si="1"/>
        <v/>
      </c>
      <c r="J11" s="2"/>
      <c r="K11" s="2" t="s">
        <v>29</v>
      </c>
      <c r="L11" s="2" t="s">
        <v>4</v>
      </c>
      <c r="M11" s="1">
        <v>524</v>
      </c>
      <c r="N11" s="1" t="s">
        <v>30</v>
      </c>
      <c r="O11" s="2" t="s">
        <v>29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</row>
    <row r="12" spans="1:41" x14ac:dyDescent="0.25">
      <c r="A12" s="4" t="s">
        <v>24</v>
      </c>
      <c r="B12" s="4" t="s">
        <v>25</v>
      </c>
      <c r="C12" s="5" t="s">
        <v>26</v>
      </c>
      <c r="D12" s="5" t="str">
        <f>_xlfn.CONCAT([1]!Spines_L3_new[[#This Row],[vpn-instance2]],"-",[1]!Spines_L3_new[[#This Row],[vpn-instance3]])</f>
        <v>V002-BB-PR-REPLI</v>
      </c>
      <c r="E12" s="5" t="s">
        <v>27</v>
      </c>
      <c r="F12" s="4" t="str">
        <f t="shared" si="0"/>
        <v>1002:1</v>
      </c>
      <c r="G12" s="5" t="s">
        <v>33</v>
      </c>
      <c r="H12" s="6"/>
      <c r="I12" s="5" t="str">
        <f t="shared" si="1"/>
        <v/>
      </c>
      <c r="J12" s="5"/>
      <c r="K12" s="5" t="s">
        <v>29</v>
      </c>
      <c r="L12" s="5" t="s">
        <v>4</v>
      </c>
      <c r="M12" s="4">
        <v>524</v>
      </c>
      <c r="N12" s="4" t="s">
        <v>30</v>
      </c>
      <c r="O12" s="5" t="s">
        <v>29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</row>
    <row r="13" spans="1:41" x14ac:dyDescent="0.25">
      <c r="A13" s="1" t="s">
        <v>24</v>
      </c>
      <c r="B13" s="1" t="s">
        <v>25</v>
      </c>
      <c r="C13" s="2" t="s">
        <v>26</v>
      </c>
      <c r="D13" s="2" t="str">
        <f>_xlfn.CONCAT([1]!Spines_L3_new[[#This Row],[vpn-instance2]],"-",[1]!Spines_L3_new[[#This Row],[vpn-instance3]])</f>
        <v>V002-BB-PR-REPLI</v>
      </c>
      <c r="E13" s="2" t="s">
        <v>27</v>
      </c>
      <c r="F13" s="1" t="str">
        <f t="shared" si="0"/>
        <v>1002:1</v>
      </c>
      <c r="G13" s="2" t="s">
        <v>34</v>
      </c>
      <c r="H13" s="3"/>
      <c r="I13" s="2" t="str">
        <f t="shared" si="1"/>
        <v/>
      </c>
      <c r="J13" s="2"/>
      <c r="K13" s="2" t="s">
        <v>35</v>
      </c>
      <c r="L13" s="2" t="s">
        <v>4</v>
      </c>
      <c r="M13" s="1" t="s">
        <v>36</v>
      </c>
      <c r="N13" s="1" t="s">
        <v>37</v>
      </c>
      <c r="O13" s="2" t="s">
        <v>35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</row>
    <row r="14" spans="1:41" x14ac:dyDescent="0.25">
      <c r="A14" s="4" t="s">
        <v>24</v>
      </c>
      <c r="B14" s="4" t="s">
        <v>25</v>
      </c>
      <c r="C14" s="5" t="s">
        <v>26</v>
      </c>
      <c r="D14" s="5" t="str">
        <f>_xlfn.CONCAT([1]!Spines_L3_new[[#This Row],[vpn-instance2]],"-",[1]!Spines_L3_new[[#This Row],[vpn-instance3]])</f>
        <v>V002-BB-PR-REPLI</v>
      </c>
      <c r="E14" s="5" t="s">
        <v>27</v>
      </c>
      <c r="F14" s="4" t="str">
        <f t="shared" si="0"/>
        <v>1002:1</v>
      </c>
      <c r="G14" s="5" t="s">
        <v>38</v>
      </c>
      <c r="H14" s="6"/>
      <c r="I14" s="5" t="str">
        <f t="shared" si="1"/>
        <v/>
      </c>
      <c r="J14" s="5"/>
      <c r="K14" s="5" t="s">
        <v>39</v>
      </c>
      <c r="L14" s="5" t="s">
        <v>4</v>
      </c>
      <c r="M14" s="4" t="s">
        <v>40</v>
      </c>
      <c r="N14" s="4" t="s">
        <v>41</v>
      </c>
      <c r="O14" s="5" t="s">
        <v>39</v>
      </c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</row>
    <row r="15" spans="1:41" x14ac:dyDescent="0.25">
      <c r="A15" s="1" t="s">
        <v>42</v>
      </c>
      <c r="B15" s="1" t="s">
        <v>43</v>
      </c>
      <c r="C15" s="2" t="s">
        <v>44</v>
      </c>
      <c r="D15" s="2" t="str">
        <f>_xlfn.CONCAT([1]!Spines_L3_new[[#This Row],[vpn-instance2]],"-",[1]!Spines_L3_new[[#This Row],[vpn-instance3]])</f>
        <v>V002-BB-PR-REPLI</v>
      </c>
      <c r="E15" s="2" t="s">
        <v>45</v>
      </c>
      <c r="F15" s="1" t="str">
        <f t="shared" si="0"/>
        <v>1003:1</v>
      </c>
      <c r="G15" s="2" t="s">
        <v>46</v>
      </c>
      <c r="H15" s="3"/>
      <c r="I15" s="2" t="str">
        <f t="shared" si="1"/>
        <v/>
      </c>
      <c r="J15" s="2"/>
      <c r="K15" s="2" t="s">
        <v>47</v>
      </c>
      <c r="L15" s="2" t="s">
        <v>4</v>
      </c>
      <c r="M15" s="1">
        <v>520</v>
      </c>
      <c r="N15" s="1" t="s">
        <v>48</v>
      </c>
      <c r="O15" s="2" t="s">
        <v>47</v>
      </c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</row>
    <row r="16" spans="1:41" x14ac:dyDescent="0.25">
      <c r="A16" s="4" t="s">
        <v>42</v>
      </c>
      <c r="B16" s="4" t="s">
        <v>43</v>
      </c>
      <c r="C16" s="5" t="s">
        <v>44</v>
      </c>
      <c r="D16" s="5" t="str">
        <f>_xlfn.CONCAT([1]!Spines_L3_new[[#This Row],[vpn-instance2]],"-",[1]!Spines_L3_new[[#This Row],[vpn-instance3]])</f>
        <v>V003-BB-PR-VMOTI</v>
      </c>
      <c r="E16" s="5" t="s">
        <v>45</v>
      </c>
      <c r="F16" s="4" t="str">
        <f t="shared" si="0"/>
        <v>1003:1</v>
      </c>
      <c r="G16" s="5" t="s">
        <v>49</v>
      </c>
      <c r="H16" s="6"/>
      <c r="I16" s="5" t="str">
        <f t="shared" si="1"/>
        <v/>
      </c>
      <c r="J16" s="5"/>
      <c r="K16" s="5" t="s">
        <v>50</v>
      </c>
      <c r="L16" s="5" t="s">
        <v>4</v>
      </c>
      <c r="M16" s="4">
        <v>547</v>
      </c>
      <c r="N16" s="4" t="s">
        <v>51</v>
      </c>
      <c r="O16" s="5" t="s">
        <v>50</v>
      </c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</row>
    <row r="17" spans="1:41" x14ac:dyDescent="0.25">
      <c r="A17" s="1" t="s">
        <v>42</v>
      </c>
      <c r="B17" s="1" t="s">
        <v>43</v>
      </c>
      <c r="C17" s="2" t="s">
        <v>44</v>
      </c>
      <c r="D17" s="2" t="str">
        <f>_xlfn.CONCAT([1]!Spines_L3_new[[#This Row],[vpn-instance2]],"-",[1]!Spines_L3_new[[#This Row],[vpn-instance3]])</f>
        <v>V003-BB-PR-VMOTI</v>
      </c>
      <c r="E17" s="2" t="s">
        <v>45</v>
      </c>
      <c r="F17" s="1" t="str">
        <f t="shared" si="0"/>
        <v>1003:1</v>
      </c>
      <c r="G17" s="2" t="s">
        <v>52</v>
      </c>
      <c r="H17" s="3"/>
      <c r="I17" s="2" t="str">
        <f t="shared" si="1"/>
        <v/>
      </c>
      <c r="J17" s="2"/>
      <c r="K17" s="2" t="s">
        <v>50</v>
      </c>
      <c r="L17" s="2" t="s">
        <v>4</v>
      </c>
      <c r="M17" s="1">
        <v>547</v>
      </c>
      <c r="N17" s="1" t="s">
        <v>51</v>
      </c>
      <c r="O17" s="2" t="s">
        <v>50</v>
      </c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</row>
    <row r="18" spans="1:41" x14ac:dyDescent="0.25">
      <c r="A18" s="4" t="s">
        <v>53</v>
      </c>
      <c r="B18" s="4" t="s">
        <v>54</v>
      </c>
      <c r="C18" s="5" t="s">
        <v>55</v>
      </c>
      <c r="D18" s="5" t="str">
        <f>_xlfn.CONCAT([1]!Spines_L3_new[[#This Row],[vpn-instance2]],"-",[1]!Spines_L3_new[[#This Row],[vpn-instance3]])</f>
        <v>V003-BB-PR-VMOTI</v>
      </c>
      <c r="E18" s="5" t="s">
        <v>56</v>
      </c>
      <c r="F18" s="4" t="str">
        <f t="shared" si="0"/>
        <v>1004:1</v>
      </c>
      <c r="G18" s="5" t="s">
        <v>14</v>
      </c>
      <c r="H18" s="6"/>
      <c r="I18" s="5" t="str">
        <f t="shared" si="1"/>
        <v/>
      </c>
      <c r="J18" s="5" t="s">
        <v>57</v>
      </c>
      <c r="K18" s="5" t="s">
        <v>58</v>
      </c>
      <c r="L18" s="5" t="s">
        <v>4</v>
      </c>
      <c r="M18" s="4">
        <v>250</v>
      </c>
      <c r="N18" s="8">
        <v>250</v>
      </c>
      <c r="O18" s="5" t="s">
        <v>58</v>
      </c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 t="str">
        <f t="shared" ref="AM18:AM29" si="3">CONCATENATE("Z_",D18)</f>
        <v>Z_V003-BB-PR-VMOTI</v>
      </c>
      <c r="AN18" s="5"/>
      <c r="AO18" s="5"/>
    </row>
    <row r="19" spans="1:41" x14ac:dyDescent="0.25">
      <c r="A19" s="1" t="s">
        <v>53</v>
      </c>
      <c r="B19" s="1" t="s">
        <v>54</v>
      </c>
      <c r="C19" s="2" t="s">
        <v>55</v>
      </c>
      <c r="D19" s="2" t="str">
        <f>_xlfn.CONCAT([1]!Spines_L3_new[[#This Row],[vpn-instance2]],"-",[1]!Spines_L3_new[[#This Row],[vpn-instance3]])</f>
        <v>V004-TR-PR-MULAT</v>
      </c>
      <c r="E19" s="2" t="s">
        <v>56</v>
      </c>
      <c r="F19" s="1" t="str">
        <f t="shared" si="0"/>
        <v>1004:1</v>
      </c>
      <c r="G19" s="2" t="s">
        <v>59</v>
      </c>
      <c r="H19" s="3"/>
      <c r="I19" s="2" t="str">
        <f t="shared" si="1"/>
        <v/>
      </c>
      <c r="J19" s="2" t="s">
        <v>60</v>
      </c>
      <c r="K19" s="2" t="s">
        <v>61</v>
      </c>
      <c r="L19" s="2" t="s">
        <v>4</v>
      </c>
      <c r="M19" s="1">
        <v>100</v>
      </c>
      <c r="N19" s="7">
        <v>100</v>
      </c>
      <c r="O19" s="2" t="s">
        <v>61</v>
      </c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 t="str">
        <f t="shared" si="3"/>
        <v>Z_V004-TR-PR-MULAT</v>
      </c>
      <c r="AN19" s="2"/>
      <c r="AO19" s="2"/>
    </row>
    <row r="20" spans="1:41" x14ac:dyDescent="0.25">
      <c r="A20" s="4" t="s">
        <v>53</v>
      </c>
      <c r="B20" s="4" t="s">
        <v>54</v>
      </c>
      <c r="C20" s="5" t="s">
        <v>55</v>
      </c>
      <c r="D20" s="5" t="str">
        <f>_xlfn.CONCAT([1]!Spines_L3_new[[#This Row],[vpn-instance2]],"-",[1]!Spines_L3_new[[#This Row],[vpn-instance3]])</f>
        <v>V004-TR-PR-MULAT</v>
      </c>
      <c r="E20" s="5" t="s">
        <v>56</v>
      </c>
      <c r="F20" s="4" t="str">
        <f t="shared" si="0"/>
        <v>1004:1</v>
      </c>
      <c r="G20" s="5" t="s">
        <v>62</v>
      </c>
      <c r="H20" s="6"/>
      <c r="I20" s="5" t="str">
        <f t="shared" si="1"/>
        <v/>
      </c>
      <c r="J20" s="5" t="s">
        <v>62</v>
      </c>
      <c r="K20" s="5" t="s">
        <v>63</v>
      </c>
      <c r="L20" s="5" t="s">
        <v>64</v>
      </c>
      <c r="M20" s="4">
        <v>1118</v>
      </c>
      <c r="N20" s="4">
        <v>1118</v>
      </c>
      <c r="O20" s="5" t="s">
        <v>63</v>
      </c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 t="str">
        <f t="shared" si="3"/>
        <v>Z_V004-TR-PR-MULAT</v>
      </c>
      <c r="AN20" s="5"/>
      <c r="AO20" s="5"/>
    </row>
    <row r="21" spans="1:41" x14ac:dyDescent="0.25">
      <c r="A21" s="1" t="s">
        <v>53</v>
      </c>
      <c r="B21" s="1" t="s">
        <v>54</v>
      </c>
      <c r="C21" s="2" t="s">
        <v>55</v>
      </c>
      <c r="D21" s="2" t="str">
        <f>_xlfn.CONCAT([1]!Spines_L3_new[[#This Row],[vpn-instance2]],"-",[1]!Spines_L3_new[[#This Row],[vpn-instance3]])</f>
        <v>V004-TR-PR-MULAT</v>
      </c>
      <c r="E21" s="2" t="s">
        <v>56</v>
      </c>
      <c r="F21" s="1" t="str">
        <f t="shared" si="0"/>
        <v>1004:1</v>
      </c>
      <c r="G21" s="2" t="s">
        <v>65</v>
      </c>
      <c r="H21" s="3"/>
      <c r="I21" s="2" t="str">
        <f t="shared" si="1"/>
        <v/>
      </c>
      <c r="J21" s="2" t="s">
        <v>65</v>
      </c>
      <c r="K21" s="2" t="s">
        <v>66</v>
      </c>
      <c r="L21" s="2" t="s">
        <v>64</v>
      </c>
      <c r="M21" s="1">
        <v>1115</v>
      </c>
      <c r="N21" s="1">
        <v>1115</v>
      </c>
      <c r="O21" s="2" t="s">
        <v>66</v>
      </c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 t="str">
        <f t="shared" si="3"/>
        <v>Z_V004-TR-PR-MULAT</v>
      </c>
      <c r="AN21" s="2"/>
      <c r="AO21" s="2"/>
    </row>
    <row r="22" spans="1:41" x14ac:dyDescent="0.25">
      <c r="A22" s="4" t="s">
        <v>53</v>
      </c>
      <c r="B22" s="4" t="s">
        <v>54</v>
      </c>
      <c r="C22" s="5" t="s">
        <v>55</v>
      </c>
      <c r="D22" s="5" t="str">
        <f>_xlfn.CONCAT([1]!Spines_L3_new[[#This Row],[vpn-instance2]],"-",[1]!Spines_L3_new[[#This Row],[vpn-instance3]])</f>
        <v>V004-TR-PR-MULAT</v>
      </c>
      <c r="E22" s="5" t="s">
        <v>56</v>
      </c>
      <c r="F22" s="4" t="str">
        <f t="shared" si="0"/>
        <v>1004:1</v>
      </c>
      <c r="G22" s="5" t="s">
        <v>67</v>
      </c>
      <c r="H22" s="6"/>
      <c r="I22" s="5" t="str">
        <f t="shared" si="1"/>
        <v/>
      </c>
      <c r="J22" s="5" t="s">
        <v>67</v>
      </c>
      <c r="K22" s="5" t="s">
        <v>68</v>
      </c>
      <c r="L22" s="5" t="s">
        <v>64</v>
      </c>
      <c r="M22" s="4">
        <v>1116</v>
      </c>
      <c r="N22" s="4">
        <v>1116</v>
      </c>
      <c r="O22" s="5" t="s">
        <v>68</v>
      </c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 t="str">
        <f t="shared" si="3"/>
        <v>Z_V004-TR-PR-MULAT</v>
      </c>
      <c r="AN22" s="5"/>
      <c r="AO22" s="5"/>
    </row>
    <row r="23" spans="1:41" x14ac:dyDescent="0.25">
      <c r="A23" s="1" t="s">
        <v>53</v>
      </c>
      <c r="B23" s="1" t="s">
        <v>54</v>
      </c>
      <c r="C23" s="2" t="s">
        <v>55</v>
      </c>
      <c r="D23" s="2" t="str">
        <f>_xlfn.CONCAT([1]!Spines_L3_new[[#This Row],[vpn-instance2]],"-",[1]!Spines_L3_new[[#This Row],[vpn-instance3]])</f>
        <v>V004-TR-PR-MULAT</v>
      </c>
      <c r="E23" s="2" t="s">
        <v>56</v>
      </c>
      <c r="F23" s="1" t="str">
        <f t="shared" si="0"/>
        <v>1004:1</v>
      </c>
      <c r="G23" s="2" t="s">
        <v>69</v>
      </c>
      <c r="H23" s="3"/>
      <c r="I23" s="2" t="str">
        <f t="shared" si="1"/>
        <v/>
      </c>
      <c r="J23" s="2" t="s">
        <v>69</v>
      </c>
      <c r="K23" s="2" t="s">
        <v>70</v>
      </c>
      <c r="L23" s="2" t="s">
        <v>64</v>
      </c>
      <c r="M23" s="1">
        <v>1117</v>
      </c>
      <c r="N23" s="1">
        <v>1117</v>
      </c>
      <c r="O23" s="2" t="s">
        <v>70</v>
      </c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 t="str">
        <f t="shared" si="3"/>
        <v>Z_V004-TR-PR-MULAT</v>
      </c>
      <c r="AN23" s="2"/>
      <c r="AO23" s="2"/>
    </row>
    <row r="24" spans="1:41" x14ac:dyDescent="0.25">
      <c r="A24" s="4" t="s">
        <v>53</v>
      </c>
      <c r="B24" s="4" t="s">
        <v>54</v>
      </c>
      <c r="C24" s="5" t="s">
        <v>55</v>
      </c>
      <c r="D24" s="5" t="str">
        <f>_xlfn.CONCAT([1]!Spines_L3_new[[#This Row],[vpn-instance2]],"-",[1]!Spines_L3_new[[#This Row],[vpn-instance3]])</f>
        <v>V004-TR-PR-MULAT</v>
      </c>
      <c r="E24" s="5" t="s">
        <v>56</v>
      </c>
      <c r="F24" s="4" t="str">
        <f t="shared" si="0"/>
        <v>1004:1</v>
      </c>
      <c r="G24" s="5" t="s">
        <v>71</v>
      </c>
      <c r="H24" s="6"/>
      <c r="I24" s="5" t="str">
        <f t="shared" si="1"/>
        <v/>
      </c>
      <c r="J24" s="5" t="s">
        <v>71</v>
      </c>
      <c r="K24" s="5" t="s">
        <v>72</v>
      </c>
      <c r="L24" s="5" t="s">
        <v>64</v>
      </c>
      <c r="M24" s="4">
        <v>3807</v>
      </c>
      <c r="N24" s="4">
        <v>3807</v>
      </c>
      <c r="O24" s="5" t="s">
        <v>72</v>
      </c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 t="str">
        <f t="shared" si="3"/>
        <v>Z_V004-TR-PR-MULAT</v>
      </c>
      <c r="AN24" s="5"/>
      <c r="AO24" s="5"/>
    </row>
    <row r="25" spans="1:41" x14ac:dyDescent="0.25">
      <c r="A25" s="1" t="s">
        <v>53</v>
      </c>
      <c r="B25" s="1" t="s">
        <v>54</v>
      </c>
      <c r="C25" s="2" t="s">
        <v>55</v>
      </c>
      <c r="D25" s="2" t="str">
        <f>_xlfn.CONCAT([1]!Spines_L3_new[[#This Row],[vpn-instance2]],"-",[1]!Spines_L3_new[[#This Row],[vpn-instance3]])</f>
        <v>V004-TR-PR-MULAT</v>
      </c>
      <c r="E25" s="2" t="s">
        <v>56</v>
      </c>
      <c r="F25" s="1" t="str">
        <f t="shared" si="0"/>
        <v>1004:1</v>
      </c>
      <c r="G25" s="2" t="s">
        <v>73</v>
      </c>
      <c r="H25" s="3"/>
      <c r="I25" s="2" t="str">
        <f t="shared" si="1"/>
        <v/>
      </c>
      <c r="J25" s="2" t="s">
        <v>73</v>
      </c>
      <c r="K25" s="2" t="s">
        <v>74</v>
      </c>
      <c r="L25" s="2" t="s">
        <v>64</v>
      </c>
      <c r="M25" s="1">
        <v>3810</v>
      </c>
      <c r="N25" s="1">
        <v>3810</v>
      </c>
      <c r="O25" s="2" t="s">
        <v>74</v>
      </c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 t="str">
        <f t="shared" si="3"/>
        <v>Z_V004-TR-PR-MULAT</v>
      </c>
      <c r="AN25" s="2"/>
      <c r="AO25" s="2"/>
    </row>
    <row r="26" spans="1:41" x14ac:dyDescent="0.25">
      <c r="A26" s="4" t="s">
        <v>53</v>
      </c>
      <c r="B26" s="4" t="s">
        <v>54</v>
      </c>
      <c r="C26" s="5" t="s">
        <v>55</v>
      </c>
      <c r="D26" s="5" t="str">
        <f>_xlfn.CONCAT([1]!Spines_L3_new[[#This Row],[vpn-instance2]],"-",[1]!Spines_L3_new[[#This Row],[vpn-instance3]])</f>
        <v>V004-TR-PR-MULAT</v>
      </c>
      <c r="E26" s="5" t="s">
        <v>56</v>
      </c>
      <c r="F26" s="4" t="str">
        <f t="shared" si="0"/>
        <v>1004:1</v>
      </c>
      <c r="G26" s="5" t="s">
        <v>75</v>
      </c>
      <c r="H26" s="6"/>
      <c r="I26" s="5" t="str">
        <f t="shared" si="1"/>
        <v/>
      </c>
      <c r="J26" s="5" t="s">
        <v>75</v>
      </c>
      <c r="K26" s="5" t="s">
        <v>76</v>
      </c>
      <c r="L26" s="5" t="s">
        <v>64</v>
      </c>
      <c r="M26" s="4">
        <v>3813</v>
      </c>
      <c r="N26" s="4">
        <v>3813</v>
      </c>
      <c r="O26" s="5" t="s">
        <v>76</v>
      </c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 t="str">
        <f t="shared" si="3"/>
        <v>Z_V004-TR-PR-MULAT</v>
      </c>
      <c r="AN26" s="5"/>
      <c r="AO26" s="5"/>
    </row>
    <row r="27" spans="1:41" x14ac:dyDescent="0.25">
      <c r="A27" s="1" t="s">
        <v>53</v>
      </c>
      <c r="B27" s="1" t="s">
        <v>54</v>
      </c>
      <c r="C27" s="2" t="s">
        <v>55</v>
      </c>
      <c r="D27" s="2" t="str">
        <f>_xlfn.CONCAT([1]!Spines_L3_new[[#This Row],[vpn-instance2]],"-",[1]!Spines_L3_new[[#This Row],[vpn-instance3]])</f>
        <v>V004-TR-PR-MULAT</v>
      </c>
      <c r="E27" s="2" t="s">
        <v>56</v>
      </c>
      <c r="F27" s="1" t="str">
        <f t="shared" si="0"/>
        <v>1004:1</v>
      </c>
      <c r="G27" s="2" t="s">
        <v>77</v>
      </c>
      <c r="H27" s="3"/>
      <c r="I27" s="2" t="str">
        <f t="shared" si="1"/>
        <v/>
      </c>
      <c r="J27" s="2" t="s">
        <v>77</v>
      </c>
      <c r="K27" s="2" t="s">
        <v>78</v>
      </c>
      <c r="L27" s="2" t="s">
        <v>64</v>
      </c>
      <c r="M27" s="1">
        <v>3907</v>
      </c>
      <c r="N27" s="1">
        <v>3907</v>
      </c>
      <c r="O27" s="2" t="s">
        <v>78</v>
      </c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 t="str">
        <f t="shared" si="3"/>
        <v>Z_V004-TR-PR-MULAT</v>
      </c>
      <c r="AN27" s="2"/>
      <c r="AO27" s="2"/>
    </row>
    <row r="28" spans="1:41" x14ac:dyDescent="0.25">
      <c r="A28" s="4" t="s">
        <v>53</v>
      </c>
      <c r="B28" s="4" t="s">
        <v>54</v>
      </c>
      <c r="C28" s="5" t="s">
        <v>55</v>
      </c>
      <c r="D28" s="5" t="str">
        <f>_xlfn.CONCAT([1]!Spines_L3_new[[#This Row],[vpn-instance2]],"-",[1]!Spines_L3_new[[#This Row],[vpn-instance3]])</f>
        <v>V004-TR-PR-MULAT</v>
      </c>
      <c r="E28" s="5" t="s">
        <v>56</v>
      </c>
      <c r="F28" s="4" t="str">
        <f t="shared" si="0"/>
        <v>1004:1</v>
      </c>
      <c r="G28" s="5" t="s">
        <v>79</v>
      </c>
      <c r="H28" s="6"/>
      <c r="I28" s="5" t="str">
        <f t="shared" si="1"/>
        <v/>
      </c>
      <c r="J28" s="5" t="s">
        <v>79</v>
      </c>
      <c r="K28" s="5" t="s">
        <v>80</v>
      </c>
      <c r="L28" s="5" t="s">
        <v>64</v>
      </c>
      <c r="M28" s="4">
        <v>3910</v>
      </c>
      <c r="N28" s="4">
        <v>3910</v>
      </c>
      <c r="O28" s="5" t="s">
        <v>80</v>
      </c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 t="str">
        <f t="shared" si="3"/>
        <v>Z_V004-TR-PR-MULAT</v>
      </c>
      <c r="AN28" s="5"/>
      <c r="AO28" s="5"/>
    </row>
    <row r="29" spans="1:41" x14ac:dyDescent="0.25">
      <c r="A29" s="9" t="s">
        <v>53</v>
      </c>
      <c r="B29" s="9" t="s">
        <v>54</v>
      </c>
      <c r="C29" s="10" t="s">
        <v>55</v>
      </c>
      <c r="D29" s="10" t="str">
        <f>_xlfn.CONCAT([1]!Spines_L3_new[[#This Row],[vpn-instance2]],"-",[1]!Spines_L3_new[[#This Row],[vpn-instance3]])</f>
        <v>V004-TR-PR-MULAT</v>
      </c>
      <c r="E29" s="10" t="s">
        <v>56</v>
      </c>
      <c r="F29" s="9" t="str">
        <f t="shared" si="0"/>
        <v>1004:1</v>
      </c>
      <c r="G29" s="10" t="s">
        <v>81</v>
      </c>
      <c r="H29" s="11"/>
      <c r="I29" s="10" t="str">
        <f t="shared" si="1"/>
        <v/>
      </c>
      <c r="J29" s="10" t="s">
        <v>81</v>
      </c>
      <c r="K29" s="10" t="s">
        <v>82</v>
      </c>
      <c r="L29" s="10" t="s">
        <v>64</v>
      </c>
      <c r="M29" s="9">
        <v>3913</v>
      </c>
      <c r="N29" s="9">
        <v>3913</v>
      </c>
      <c r="O29" s="10" t="s">
        <v>82</v>
      </c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 t="str">
        <f t="shared" si="3"/>
        <v>Z_V004-TR-PR-MULAT</v>
      </c>
      <c r="AN29" s="10"/>
      <c r="AO29" s="10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Scop</vt:lpstr>
      <vt:lpstr>Aide</vt:lpstr>
      <vt:lpstr>Spines 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BOQUET Bruno (EXT MODIS)</dc:creator>
  <cp:lastModifiedBy>Hub</cp:lastModifiedBy>
  <dcterms:created xsi:type="dcterms:W3CDTF">2015-06-05T18:17:20Z</dcterms:created>
  <dcterms:modified xsi:type="dcterms:W3CDTF">2022-11-21T16:49:12Z</dcterms:modified>
</cp:coreProperties>
</file>