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usi\Documents\Excel\"/>
    </mc:Choice>
  </mc:AlternateContent>
  <xr:revisionPtr revIDLastSave="0" documentId="8_{C24437E3-5CA2-45F2-BFD9-FFB429F66A7D}" xr6:coauthVersionLast="47" xr6:coauthVersionMax="47" xr10:uidLastSave="{00000000-0000-0000-0000-000000000000}"/>
  <bookViews>
    <workbookView xWindow="-120" yWindow="-120" windowWidth="29040" windowHeight="16440" xr2:uid="{622E350D-8FFB-41C6-BFB4-9984CD86B0AB}"/>
  </bookViews>
  <sheets>
    <sheet name="Feuil1" sheetId="1" r:id="rId1"/>
    <sheet name="Feuil2" sheetId="2" r:id="rId2"/>
    <sheet name="Feuil3" sheetId="3" r:id="rId3"/>
  </sheets>
  <calcPr calcId="191029"/>
  <pivotCaches>
    <pivotCache cacheId="4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1" l="1" a="1"/>
  <c r="C10" i="1"/>
  <c r="D10" i="1" a="1"/>
  <c r="D10" i="1" s="1"/>
  <c r="E10" i="1" a="1"/>
  <c r="E10" i="1" s="1"/>
  <c r="F10" i="1" a="1"/>
  <c r="F10" i="1"/>
  <c r="G10" i="1" a="1"/>
  <c r="G10" i="1" s="1"/>
  <c r="H10" i="1" a="1"/>
  <c r="H10" i="1" s="1"/>
  <c r="I10" i="1" a="1"/>
  <c r="I10" i="1" s="1"/>
  <c r="J10" i="1" a="1"/>
  <c r="J10" i="1"/>
  <c r="K10" i="1" a="1"/>
  <c r="K10" i="1" s="1"/>
  <c r="L10" i="1" a="1"/>
  <c r="L10" i="1" s="1"/>
  <c r="M10" i="1" a="1"/>
  <c r="M10" i="1" s="1"/>
  <c r="B10" i="1" a="1"/>
  <c r="B10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<sst xmlns="http://schemas.openxmlformats.org/spreadsheetml/2006/main" count="107" uniqueCount="52">
  <si>
    <t>OrgCm</t>
  </si>
  <si>
    <t>CDis</t>
  </si>
  <si>
    <t>SA</t>
  </si>
  <si>
    <t>Div.</t>
  </si>
  <si>
    <t>Doc. vente</t>
  </si>
  <si>
    <t>TDVt</t>
  </si>
  <si>
    <t>T.Cde</t>
  </si>
  <si>
    <t>Type de commande</t>
  </si>
  <si>
    <t>Nº commande d'achat</t>
  </si>
  <si>
    <t>Poste</t>
  </si>
  <si>
    <t>Quantité d'ordre</t>
  </si>
  <si>
    <t>UQ</t>
  </si>
  <si>
    <t>Article</t>
  </si>
  <si>
    <t>Article saisi</t>
  </si>
  <si>
    <t>Code EAN/UPC</t>
  </si>
  <si>
    <t>Désignation</t>
  </si>
  <si>
    <t>TyPo</t>
  </si>
  <si>
    <t>Rf</t>
  </si>
  <si>
    <t>PExp</t>
  </si>
  <si>
    <t>Lot</t>
  </si>
  <si>
    <t>Mag.</t>
  </si>
  <si>
    <t>Don. ordre</t>
  </si>
  <si>
    <t>Nom 1</t>
  </si>
  <si>
    <t>Cde postal</t>
  </si>
  <si>
    <t>Localité</t>
  </si>
  <si>
    <t>Prix net</t>
  </si>
  <si>
    <t>Dev.</t>
  </si>
  <si>
    <t>Sous-total 5</t>
  </si>
  <si>
    <t>Dev.2</t>
  </si>
  <si>
    <t>Date cde</t>
  </si>
  <si>
    <t>Dat.lv.req</t>
  </si>
  <si>
    <t>E120</t>
  </si>
  <si>
    <t>Revel</t>
  </si>
  <si>
    <t>Commande standard</t>
  </si>
  <si>
    <t>DFUE</t>
  </si>
  <si>
    <t>Fd de rayon</t>
  </si>
  <si>
    <t>PC</t>
  </si>
  <si>
    <t>BA SHP SEC BLUSH 6/50ML STD 2019*</t>
  </si>
  <si>
    <t>TAN</t>
  </si>
  <si>
    <t>Commande validée</t>
  </si>
  <si>
    <t>SAMADA COMBS LA VILLE</t>
  </si>
  <si>
    <t>COMBS LA VILLE</t>
  </si>
  <si>
    <t>EUR</t>
  </si>
  <si>
    <t>BA ORIGINAL WIT 50ML 2019*****</t>
  </si>
  <si>
    <t>FF DEO ARGENT 6/125ML STD*</t>
  </si>
  <si>
    <t>BA SHP SEC MARRAKECH 6/200ML STD*</t>
  </si>
  <si>
    <t>BA NUDE WIT FR DT 6/200 ML COC 2019*</t>
  </si>
  <si>
    <t>Total général</t>
  </si>
  <si>
    <t>janv</t>
  </si>
  <si>
    <t>Mois</t>
  </si>
  <si>
    <t>QO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</si>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</sst>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theme="4" tint="0.39997558519241921"/>
      </right>
      <top style="thin">
        <color indexed="64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0"/>
      </top>
      <bottom style="thin">
        <color theme="4" tint="0.39997558519241921"/>
      </bottom>
      <diagonal/>
    </border>
    <border>
      <left style="thin">
        <color theme="0"/>
      </left>
      <right style="thin">
        <color theme="4" tint="0.39997558519241921"/>
      </right>
      <top style="thin">
        <color theme="0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1" fontId="2" fillId="2" borderId="1" xfId="1" applyNumberFormat="1" applyFont="1" applyFill="1" applyBorder="1"/>
    <xf numFmtId="1" fontId="2" fillId="2" borderId="1" xfId="1" applyNumberFormat="1" applyFont="1" applyFill="1" applyBorder="1" applyAlignment="1">
      <alignment wrapText="1"/>
    </xf>
    <xf numFmtId="164" fontId="2" fillId="2" borderId="1" xfId="1" applyNumberFormat="1" applyFont="1" applyFill="1" applyBorder="1"/>
    <xf numFmtId="1" fontId="1" fillId="3" borderId="2" xfId="1" applyNumberFormat="1" applyFill="1" applyBorder="1" applyAlignment="1">
      <alignment vertical="top"/>
    </xf>
    <xf numFmtId="1" fontId="1" fillId="3" borderId="3" xfId="1" applyNumberFormat="1" applyFill="1" applyBorder="1" applyAlignment="1">
      <alignment vertical="top"/>
    </xf>
    <xf numFmtId="1" fontId="1" fillId="3" borderId="3" xfId="1" applyNumberFormat="1" applyFill="1" applyBorder="1" applyAlignment="1">
      <alignment horizontal="right" vertical="top"/>
    </xf>
    <xf numFmtId="164" fontId="1" fillId="3" borderId="3" xfId="1" applyNumberFormat="1" applyFill="1" applyBorder="1" applyAlignment="1">
      <alignment horizontal="right" vertical="top"/>
    </xf>
    <xf numFmtId="1" fontId="1" fillId="4" borderId="2" xfId="1" applyNumberFormat="1" applyFill="1" applyBorder="1" applyAlignment="1">
      <alignment vertical="top"/>
    </xf>
    <xf numFmtId="1" fontId="1" fillId="4" borderId="3" xfId="1" applyNumberFormat="1" applyFill="1" applyBorder="1" applyAlignment="1">
      <alignment vertical="top"/>
    </xf>
    <xf numFmtId="1" fontId="1" fillId="4" borderId="3" xfId="1" applyNumberFormat="1" applyFill="1" applyBorder="1" applyAlignment="1">
      <alignment horizontal="right" vertical="top"/>
    </xf>
    <xf numFmtId="164" fontId="1" fillId="4" borderId="3" xfId="1" applyNumberFormat="1" applyFill="1" applyBorder="1" applyAlignment="1">
      <alignment horizontal="right" vertical="top"/>
    </xf>
    <xf numFmtId="17" fontId="0" fillId="0" borderId="4" xfId="0" applyNumberFormat="1" applyBorder="1"/>
    <xf numFmtId="1" fontId="0" fillId="0" borderId="0" xfId="0" applyNumberFormat="1" applyAlignment="1">
      <alignment horizontal="left"/>
    </xf>
    <xf numFmtId="0" fontId="0" fillId="0" borderId="0" xfId="0" pivotButton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</cellXfs>
  <cellStyles count="2">
    <cellStyle name="Normal" xfId="0" builtinId="0"/>
    <cellStyle name="Normal 2" xfId="1" xr:uid="{A0D72DB9-20FC-4703-A65F-DC37BD49F947}"/>
  </cellStyles>
  <dxfs count="17">
    <dxf>
      <alignment horizontal="left"/>
    </dxf>
    <dxf>
      <alignment horizontal="center"/>
    </dxf>
    <dxf>
      <alignment horizontal="left"/>
    </dxf>
    <dxf>
      <alignment horizontal="center"/>
    </dxf>
    <dxf>
      <alignment horizontal="left"/>
    </dxf>
    <dxf>
      <alignment horizontal="center"/>
    </dxf>
    <dxf>
      <alignment horizontal="center"/>
    </dxf>
    <dxf>
      <alignment horizontal="center"/>
    </dxf>
    <dxf>
      <alignment horizontal="left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ub Bibi" refreshedDate="44847.619373611109" createdVersion="8" refreshedVersion="8" minRefreshableVersion="3" recordCount="5" xr:uid="{F2C0AC5A-5803-4C56-A2D5-DF2CE271787D}">
  <cacheSource type="worksheet">
    <worksheetSource ref="A1:AE6" sheet="Feuil1"/>
  </cacheSource>
  <cacheFields count="32">
    <cacheField name="OrgCm" numFmtId="1">
      <sharedItems/>
    </cacheField>
    <cacheField name="CDis" numFmtId="1">
      <sharedItems containsSemiMixedTypes="0" containsString="0" containsNumber="1" containsInteger="1" minValue="10" maxValue="10"/>
    </cacheField>
    <cacheField name="SA" numFmtId="1">
      <sharedItems containsSemiMixedTypes="0" containsString="0" containsNumber="1" containsInteger="1" minValue="10" maxValue="10"/>
    </cacheField>
    <cacheField name="Div." numFmtId="1">
      <sharedItems/>
    </cacheField>
    <cacheField name="Doc. vente" numFmtId="1">
      <sharedItems containsSemiMixedTypes="0" containsString="0" containsNumber="1" containsInteger="1" minValue="419605" maxValue="419605"/>
    </cacheField>
    <cacheField name="TDVt" numFmtId="1">
      <sharedItems/>
    </cacheField>
    <cacheField name="T.Cde" numFmtId="1">
      <sharedItems/>
    </cacheField>
    <cacheField name="Type de commande" numFmtId="1">
      <sharedItems/>
    </cacheField>
    <cacheField name="Nº commande d'achat" numFmtId="1">
      <sharedItems containsSemiMixedTypes="0" containsString="0" containsNumber="1" containsInteger="1" minValue="5436377" maxValue="5436377"/>
    </cacheField>
    <cacheField name="Poste" numFmtId="1">
      <sharedItems containsSemiMixedTypes="0" containsString="0" containsNumber="1" containsInteger="1" minValue="240" maxValue="280"/>
    </cacheField>
    <cacheField name="Quantité d'ordre" numFmtId="1">
      <sharedItems containsSemiMixedTypes="0" containsString="0" containsNumber="1" containsInteger="1" minValue="360" maxValue="3840"/>
    </cacheField>
    <cacheField name="UQ" numFmtId="1">
      <sharedItems/>
    </cacheField>
    <cacheField name="Article" numFmtId="1">
      <sharedItems containsSemiMixedTypes="0" containsString="0" containsNumber="1" containsInteger="1" minValue="502273" maxValue="50529720"/>
    </cacheField>
    <cacheField name="Article saisi" numFmtId="1">
      <sharedItems containsSemiMixedTypes="0" containsString="0" containsNumber="1" containsInteger="1" minValue="502273" maxValue="50529720"/>
    </cacheField>
    <cacheField name="Code EAN/UPC" numFmtId="1">
      <sharedItems containsSemiMixedTypes="0" containsString="0" containsNumber="1" containsInteger="1" minValue="5010724527399" maxValue="5010724529836" count="5">
        <n v="5010724527399"/>
        <n v="5010724527504"/>
        <n v="5010724528204"/>
        <n v="5010724529560"/>
        <n v="5010724529836"/>
      </sharedItems>
    </cacheField>
    <cacheField name="Désignation" numFmtId="1">
      <sharedItems/>
    </cacheField>
    <cacheField name="TyPo" numFmtId="1">
      <sharedItems/>
    </cacheField>
    <cacheField name="Rf" numFmtId="1">
      <sharedItems/>
    </cacheField>
    <cacheField name="PExp" numFmtId="1">
      <sharedItems/>
    </cacheField>
    <cacheField name="Lot" numFmtId="1">
      <sharedItems containsNonDate="0" containsString="0" containsBlank="1"/>
    </cacheField>
    <cacheField name="Mag." numFmtId="1">
      <sharedItems containsNonDate="0" containsString="0" containsBlank="1"/>
    </cacheField>
    <cacheField name="Don. ordre" numFmtId="1">
      <sharedItems containsSemiMixedTypes="0" containsString="0" containsNumber="1" containsInteger="1" minValue="775805" maxValue="775805"/>
    </cacheField>
    <cacheField name="Nom 1" numFmtId="1">
      <sharedItems/>
    </cacheField>
    <cacheField name="Cde postal" numFmtId="1">
      <sharedItems containsSemiMixedTypes="0" containsString="0" containsNumber="1" containsInteger="1" minValue="77380" maxValue="77380"/>
    </cacheField>
    <cacheField name="Localité" numFmtId="1">
      <sharedItems/>
    </cacheField>
    <cacheField name="Prix net" numFmtId="1">
      <sharedItems containsSemiMixedTypes="0" containsString="0" containsNumber="1" minValue="1.83" maxValue="3.37"/>
    </cacheField>
    <cacheField name="Dev." numFmtId="1">
      <sharedItems/>
    </cacheField>
    <cacheField name="Sous-total 5" numFmtId="1">
      <sharedItems containsSemiMixedTypes="0" containsString="0" containsNumber="1" minValue="939.6" maxValue="12940.8"/>
    </cacheField>
    <cacheField name="Dev.2" numFmtId="1">
      <sharedItems/>
    </cacheField>
    <cacheField name="Date cde" numFmtId="164">
      <sharedItems containsSemiMixedTypes="0" containsNonDate="0" containsDate="1" containsString="0" minDate="2020-01-02T00:00:00" maxDate="2020-01-03T00:00:00"/>
    </cacheField>
    <cacheField name="Dat.lv.req" numFmtId="164">
      <sharedItems containsSemiMixedTypes="0" containsNonDate="0" containsDate="1" containsString="0" minDate="2020-01-09T00:00:00" maxDate="2020-01-10T00:00:00" count="1">
        <d v="2020-01-09T00:00:00"/>
      </sharedItems>
      <fieldGroup par="31"/>
    </cacheField>
    <cacheField name="Mois (Dat.lv.req)" numFmtId="0" databaseField="0">
      <fieldGroup base="30">
        <rangePr groupBy="months" startDate="2020-01-09T00:00:00" endDate="2020-01-10T00:00:00"/>
        <groupItems count="14">
          <s v="&lt;09/01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0/01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">
  <r>
    <s v="E120"/>
    <n v="10"/>
    <n v="10"/>
    <s v="Revel"/>
    <n v="419605"/>
    <s v="Commande standard"/>
    <s v="DFUE"/>
    <s v="Fd de rayon"/>
    <n v="5436377"/>
    <n v="240"/>
    <n v="1080"/>
    <s v="PC"/>
    <n v="50529520"/>
    <n v="50529520"/>
    <x v="0"/>
    <s v="BA SHP SEC BLUSH 6/50ML STD 2019*"/>
    <s v="TAN"/>
    <s v="Commande validée"/>
    <s v="E120"/>
    <m/>
    <m/>
    <n v="775805"/>
    <s v="SAMADA COMBS LA VILLE"/>
    <n v="77380"/>
    <s v="COMBS LA VILLE"/>
    <n v="1.83"/>
    <s v="EUR"/>
    <n v="1976.4"/>
    <s v="EUR"/>
    <d v="2020-01-02T00:00:00"/>
    <x v="0"/>
  </r>
  <r>
    <s v="E120"/>
    <n v="10"/>
    <n v="10"/>
    <s v="Revel"/>
    <n v="419605"/>
    <s v="Commande standard"/>
    <s v="DFUE"/>
    <s v="Fd de rayon"/>
    <n v="5436377"/>
    <n v="250"/>
    <n v="1620"/>
    <s v="PC"/>
    <n v="50529720"/>
    <n v="50529720"/>
    <x v="1"/>
    <s v="BA ORIGINAL WIT 50ML 2019*****"/>
    <s v="TAN"/>
    <s v="Commande validée"/>
    <s v="E120"/>
    <m/>
    <m/>
    <n v="775805"/>
    <s v="SAMADA COMBS LA VILLE"/>
    <n v="77380"/>
    <s v="COMBS LA VILLE"/>
    <n v="1.83"/>
    <s v="EUR"/>
    <n v="2964.6"/>
    <s v="EUR"/>
    <d v="2020-01-02T00:00:00"/>
    <x v="0"/>
  </r>
  <r>
    <s v="E120"/>
    <n v="10"/>
    <n v="10"/>
    <s v="Revel"/>
    <n v="419605"/>
    <s v="Commande standard"/>
    <s v="DFUE"/>
    <s v="Fd de rayon"/>
    <n v="5436377"/>
    <n v="260"/>
    <n v="360"/>
    <s v="PC"/>
    <n v="504654"/>
    <n v="504654"/>
    <x v="2"/>
    <s v="FF DEO ARGENT 6/125ML STD*"/>
    <s v="TAN"/>
    <s v="Commande validée"/>
    <s v="E120"/>
    <m/>
    <m/>
    <n v="775805"/>
    <s v="SAMADA COMBS LA VILLE"/>
    <n v="77380"/>
    <s v="COMBS LA VILLE"/>
    <n v="2.61"/>
    <s v="EUR"/>
    <n v="939.6"/>
    <s v="EUR"/>
    <d v="2020-01-02T00:00:00"/>
    <x v="0"/>
  </r>
  <r>
    <s v="E120"/>
    <n v="10"/>
    <n v="10"/>
    <s v="Revel"/>
    <n v="419605"/>
    <s v="Commande standard"/>
    <s v="DFUE"/>
    <s v="Fd de rayon"/>
    <n v="5436377"/>
    <n v="270"/>
    <n v="1536"/>
    <s v="PC"/>
    <n v="502273"/>
    <n v="502273"/>
    <x v="3"/>
    <s v="BA SHP SEC MARRAKECH 6/200ML STD*"/>
    <s v="TAN"/>
    <s v="Commande validée"/>
    <s v="E120"/>
    <m/>
    <m/>
    <n v="775805"/>
    <s v="SAMADA COMBS LA VILLE"/>
    <n v="77380"/>
    <s v="COMBS LA VILLE"/>
    <n v="3.37"/>
    <s v="EUR"/>
    <n v="5176.32"/>
    <s v="EUR"/>
    <d v="2020-01-02T00:00:00"/>
    <x v="0"/>
  </r>
  <r>
    <s v="E120"/>
    <n v="10"/>
    <n v="10"/>
    <s v="Revel"/>
    <n v="419605"/>
    <s v="Commande standard"/>
    <s v="DFUE"/>
    <s v="Fd de rayon"/>
    <n v="5436377"/>
    <n v="280"/>
    <n v="3840"/>
    <s v="PC"/>
    <n v="505164"/>
    <n v="505164"/>
    <x v="4"/>
    <s v="BA NUDE WIT FR DT 6/200 ML COC 2019*"/>
    <s v="TAN"/>
    <s v="Commande validée"/>
    <s v="E120"/>
    <m/>
    <m/>
    <n v="775805"/>
    <s v="SAMADA COMBS LA VILLE"/>
    <n v="77380"/>
    <s v="COMBS LA VILLE"/>
    <n v="3.37"/>
    <s v="EUR"/>
    <n v="12940.8"/>
    <s v="EUR"/>
    <d v="2020-01-02T00:00:0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E69C5CA-8F1C-4A8F-A4A6-EE29B8C6DA4F}" name="Tableau croisé dynamique1" cacheId="4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rowHeaderCaption="Code" colHeaderCaption="Mois">
  <location ref="B14:D21" firstHeaderRow="1" firstDataRow="2" firstDataCol="1"/>
  <pivotFields count="32">
    <pivotField showAll="0"/>
    <pivotField numFmtId="1" showAll="0"/>
    <pivotField numFmtId="1" showAll="0"/>
    <pivotField showAll="0"/>
    <pivotField numFmtId="1" showAll="0"/>
    <pivotField showAll="0"/>
    <pivotField showAll="0"/>
    <pivotField showAll="0"/>
    <pivotField numFmtId="1" showAll="0"/>
    <pivotField numFmtId="1" showAll="0"/>
    <pivotField dataField="1" numFmtId="1" showAll="0"/>
    <pivotField showAll="0"/>
    <pivotField numFmtId="1" showAll="0"/>
    <pivotField numFmtId="1" showAll="0"/>
    <pivotField axis="axisRow" numFmtId="1" showAll="0">
      <items count="6">
        <item x="0"/>
        <item x="1"/>
        <item x="2"/>
        <item x="3"/>
        <item x="4"/>
        <item t="default"/>
      </items>
    </pivotField>
    <pivotField showAll="0"/>
    <pivotField showAll="0"/>
    <pivotField showAll="0"/>
    <pivotField showAll="0"/>
    <pivotField showAll="0"/>
    <pivotField showAll="0"/>
    <pivotField numFmtId="1" showAll="0"/>
    <pivotField showAll="0"/>
    <pivotField numFmtId="1" showAll="0"/>
    <pivotField showAll="0"/>
    <pivotField numFmtId="1" showAll="0"/>
    <pivotField showAll="0"/>
    <pivotField numFmtId="1" showAll="0"/>
    <pivotField showAll="0"/>
    <pivotField numFmtId="164" showAll="0"/>
    <pivotField numFmtId="164" showAll="0">
      <items count="2">
        <item x="0"/>
        <item t="default"/>
      </items>
    </pivotField>
    <pivotField axis="axisCol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</pivotFields>
  <rowFields count="1">
    <field x="14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31"/>
  </colFields>
  <colItems count="2">
    <i>
      <x v="1"/>
    </i>
    <i t="grand">
      <x/>
    </i>
  </colItems>
  <dataFields count="1">
    <dataField name="QO" fld="10" baseField="0" baseItem="0"/>
  </dataFields>
  <formats count="10">
    <format dxfId="16">
      <pivotArea type="all" dataOnly="0" outline="0" fieldPosition="0"/>
    </format>
    <format dxfId="15">
      <pivotArea outline="0" collapsedLevelsAreSubtotals="1" fieldPosition="0"/>
    </format>
    <format dxfId="14">
      <pivotArea field="31" type="button" dataOnly="0" labelOnly="1" outline="0" axis="axisCol" fieldPosition="0"/>
    </format>
    <format dxfId="13">
      <pivotArea type="topRight" dataOnly="0" labelOnly="1" outline="0" fieldPosition="0"/>
    </format>
    <format dxfId="12">
      <pivotArea dataOnly="0" labelOnly="1" fieldPosition="0">
        <references count="1">
          <reference field="31" count="1">
            <x v="1"/>
          </reference>
        </references>
      </pivotArea>
    </format>
    <format dxfId="11">
      <pivotArea dataOnly="0" labelOnly="1" grandCol="1" outline="0" fieldPosition="0"/>
    </format>
    <format dxfId="8">
      <pivotArea dataOnly="0" labelOnly="1" fieldPosition="0">
        <references count="1">
          <reference field="14" count="0"/>
        </references>
      </pivotArea>
    </format>
    <format dxfId="5">
      <pivotArea type="origin" dataOnly="0" labelOnly="1" outline="0" fieldPosition="0"/>
    </format>
    <format dxfId="3">
      <pivotArea field="14" type="button" dataOnly="0" labelOnly="1" outline="0" axis="axisRow" fieldPosition="0"/>
    </format>
    <format dxfId="1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2AE5B-C22F-4171-917C-CE83D14A6381}">
  <dimension ref="A1:AE21"/>
  <sheetViews>
    <sheetView tabSelected="1" workbookViewId="0">
      <selection activeCell="B14" sqref="B14"/>
    </sheetView>
  </sheetViews>
  <sheetFormatPr baseColWidth="10" defaultRowHeight="15" x14ac:dyDescent="0.25"/>
  <cols>
    <col min="1" max="1" width="14" bestFit="1" customWidth="1"/>
    <col min="2" max="2" width="26" bestFit="1" customWidth="1"/>
    <col min="3" max="3" width="23.85546875" bestFit="1" customWidth="1"/>
    <col min="4" max="4" width="12.5703125" bestFit="1" customWidth="1"/>
    <col min="15" max="15" width="14.28515625" bestFit="1" customWidth="1"/>
  </cols>
  <sheetData>
    <row r="1" spans="1:31" ht="26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3" t="s">
        <v>29</v>
      </c>
      <c r="AE1" s="3" t="s">
        <v>30</v>
      </c>
    </row>
    <row r="2" spans="1:31" x14ac:dyDescent="0.25">
      <c r="A2" s="4" t="s">
        <v>31</v>
      </c>
      <c r="B2" s="5">
        <v>10</v>
      </c>
      <c r="C2" s="5">
        <v>10</v>
      </c>
      <c r="D2" s="5" t="s">
        <v>32</v>
      </c>
      <c r="E2" s="5">
        <v>419605</v>
      </c>
      <c r="F2" s="5" t="s">
        <v>33</v>
      </c>
      <c r="G2" s="5" t="s">
        <v>34</v>
      </c>
      <c r="H2" s="5" t="s">
        <v>35</v>
      </c>
      <c r="I2" s="5">
        <v>5436377</v>
      </c>
      <c r="J2" s="5">
        <v>240</v>
      </c>
      <c r="K2" s="6">
        <v>1080</v>
      </c>
      <c r="L2" s="5" t="s">
        <v>36</v>
      </c>
      <c r="M2" s="5">
        <v>50529520</v>
      </c>
      <c r="N2" s="5">
        <v>50529520</v>
      </c>
      <c r="O2" s="5">
        <v>5010724527399</v>
      </c>
      <c r="P2" s="5" t="s">
        <v>37</v>
      </c>
      <c r="Q2" s="5" t="s">
        <v>38</v>
      </c>
      <c r="R2" s="5" t="s">
        <v>39</v>
      </c>
      <c r="S2" s="5" t="s">
        <v>31</v>
      </c>
      <c r="T2" s="5"/>
      <c r="U2" s="5"/>
      <c r="V2" s="5">
        <v>775805</v>
      </c>
      <c r="W2" s="5" t="s">
        <v>40</v>
      </c>
      <c r="X2" s="5">
        <v>77380</v>
      </c>
      <c r="Y2" s="5" t="s">
        <v>41</v>
      </c>
      <c r="Z2" s="6">
        <v>1.83</v>
      </c>
      <c r="AA2" s="5" t="s">
        <v>42</v>
      </c>
      <c r="AB2" s="6">
        <v>1976.4</v>
      </c>
      <c r="AC2" s="5" t="s">
        <v>42</v>
      </c>
      <c r="AD2" s="7">
        <v>43832</v>
      </c>
      <c r="AE2" s="7">
        <v>43839</v>
      </c>
    </row>
    <row r="3" spans="1:31" x14ac:dyDescent="0.25">
      <c r="A3" s="8" t="s">
        <v>31</v>
      </c>
      <c r="B3" s="9">
        <v>10</v>
      </c>
      <c r="C3" s="9">
        <v>10</v>
      </c>
      <c r="D3" s="9" t="s">
        <v>32</v>
      </c>
      <c r="E3" s="9">
        <v>419605</v>
      </c>
      <c r="F3" s="9" t="s">
        <v>33</v>
      </c>
      <c r="G3" s="9" t="s">
        <v>34</v>
      </c>
      <c r="H3" s="9" t="s">
        <v>35</v>
      </c>
      <c r="I3" s="9">
        <v>5436377</v>
      </c>
      <c r="J3" s="9">
        <v>250</v>
      </c>
      <c r="K3" s="10">
        <v>1620</v>
      </c>
      <c r="L3" s="9" t="s">
        <v>36</v>
      </c>
      <c r="M3" s="9">
        <v>50529720</v>
      </c>
      <c r="N3" s="9">
        <v>50529720</v>
      </c>
      <c r="O3" s="9">
        <v>5010724527504</v>
      </c>
      <c r="P3" s="9" t="s">
        <v>43</v>
      </c>
      <c r="Q3" s="9" t="s">
        <v>38</v>
      </c>
      <c r="R3" s="9" t="s">
        <v>39</v>
      </c>
      <c r="S3" s="9" t="s">
        <v>31</v>
      </c>
      <c r="T3" s="9"/>
      <c r="U3" s="9"/>
      <c r="V3" s="9">
        <v>775805</v>
      </c>
      <c r="W3" s="9" t="s">
        <v>40</v>
      </c>
      <c r="X3" s="9">
        <v>77380</v>
      </c>
      <c r="Y3" s="9" t="s">
        <v>41</v>
      </c>
      <c r="Z3" s="10">
        <v>1.83</v>
      </c>
      <c r="AA3" s="9" t="s">
        <v>42</v>
      </c>
      <c r="AB3" s="10">
        <v>2964.6</v>
      </c>
      <c r="AC3" s="9" t="s">
        <v>42</v>
      </c>
      <c r="AD3" s="11">
        <v>43832</v>
      </c>
      <c r="AE3" s="11">
        <v>43839</v>
      </c>
    </row>
    <row r="4" spans="1:31" x14ac:dyDescent="0.25">
      <c r="A4" s="4" t="s">
        <v>31</v>
      </c>
      <c r="B4" s="5">
        <v>10</v>
      </c>
      <c r="C4" s="5">
        <v>10</v>
      </c>
      <c r="D4" s="5" t="s">
        <v>32</v>
      </c>
      <c r="E4" s="5">
        <v>419605</v>
      </c>
      <c r="F4" s="5" t="s">
        <v>33</v>
      </c>
      <c r="G4" s="5" t="s">
        <v>34</v>
      </c>
      <c r="H4" s="5" t="s">
        <v>35</v>
      </c>
      <c r="I4" s="5">
        <v>5436377</v>
      </c>
      <c r="J4" s="5">
        <v>260</v>
      </c>
      <c r="K4" s="6">
        <v>360</v>
      </c>
      <c r="L4" s="5" t="s">
        <v>36</v>
      </c>
      <c r="M4" s="5">
        <v>504654</v>
      </c>
      <c r="N4" s="5">
        <v>504654</v>
      </c>
      <c r="O4" s="5">
        <v>5010724528204</v>
      </c>
      <c r="P4" s="5" t="s">
        <v>44</v>
      </c>
      <c r="Q4" s="5" t="s">
        <v>38</v>
      </c>
      <c r="R4" s="5" t="s">
        <v>39</v>
      </c>
      <c r="S4" s="5" t="s">
        <v>31</v>
      </c>
      <c r="T4" s="5"/>
      <c r="U4" s="5"/>
      <c r="V4" s="5">
        <v>775805</v>
      </c>
      <c r="W4" s="5" t="s">
        <v>40</v>
      </c>
      <c r="X4" s="5">
        <v>77380</v>
      </c>
      <c r="Y4" s="5" t="s">
        <v>41</v>
      </c>
      <c r="Z4" s="6">
        <v>2.61</v>
      </c>
      <c r="AA4" s="5" t="s">
        <v>42</v>
      </c>
      <c r="AB4" s="6">
        <v>939.6</v>
      </c>
      <c r="AC4" s="5" t="s">
        <v>42</v>
      </c>
      <c r="AD4" s="7">
        <v>43832</v>
      </c>
      <c r="AE4" s="7">
        <v>43839</v>
      </c>
    </row>
    <row r="5" spans="1:31" x14ac:dyDescent="0.25">
      <c r="A5" s="8" t="s">
        <v>31</v>
      </c>
      <c r="B5" s="9">
        <v>10</v>
      </c>
      <c r="C5" s="9">
        <v>10</v>
      </c>
      <c r="D5" s="9" t="s">
        <v>32</v>
      </c>
      <c r="E5" s="9">
        <v>419605</v>
      </c>
      <c r="F5" s="9" t="s">
        <v>33</v>
      </c>
      <c r="G5" s="9" t="s">
        <v>34</v>
      </c>
      <c r="H5" s="9" t="s">
        <v>35</v>
      </c>
      <c r="I5" s="9">
        <v>5436377</v>
      </c>
      <c r="J5" s="9">
        <v>270</v>
      </c>
      <c r="K5" s="10">
        <v>1536</v>
      </c>
      <c r="L5" s="9" t="s">
        <v>36</v>
      </c>
      <c r="M5" s="9">
        <v>502273</v>
      </c>
      <c r="N5" s="9">
        <v>502273</v>
      </c>
      <c r="O5" s="9">
        <v>5010724529560</v>
      </c>
      <c r="P5" s="9" t="s">
        <v>45</v>
      </c>
      <c r="Q5" s="9" t="s">
        <v>38</v>
      </c>
      <c r="R5" s="9" t="s">
        <v>39</v>
      </c>
      <c r="S5" s="9" t="s">
        <v>31</v>
      </c>
      <c r="T5" s="9"/>
      <c r="U5" s="9"/>
      <c r="V5" s="9">
        <v>775805</v>
      </c>
      <c r="W5" s="9" t="s">
        <v>40</v>
      </c>
      <c r="X5" s="9">
        <v>77380</v>
      </c>
      <c r="Y5" s="9" t="s">
        <v>41</v>
      </c>
      <c r="Z5" s="10">
        <v>3.37</v>
      </c>
      <c r="AA5" s="9" t="s">
        <v>42</v>
      </c>
      <c r="AB5" s="10">
        <v>5176.32</v>
      </c>
      <c r="AC5" s="9" t="s">
        <v>42</v>
      </c>
      <c r="AD5" s="11">
        <v>43832</v>
      </c>
      <c r="AE5" s="11">
        <v>43839</v>
      </c>
    </row>
    <row r="6" spans="1:31" x14ac:dyDescent="0.25">
      <c r="A6" s="4" t="s">
        <v>31</v>
      </c>
      <c r="B6" s="5">
        <v>10</v>
      </c>
      <c r="C6" s="5">
        <v>10</v>
      </c>
      <c r="D6" s="5" t="s">
        <v>32</v>
      </c>
      <c r="E6" s="5">
        <v>419605</v>
      </c>
      <c r="F6" s="5" t="s">
        <v>33</v>
      </c>
      <c r="G6" s="5" t="s">
        <v>34</v>
      </c>
      <c r="H6" s="5" t="s">
        <v>35</v>
      </c>
      <c r="I6" s="5">
        <v>5436377</v>
      </c>
      <c r="J6" s="5">
        <v>280</v>
      </c>
      <c r="K6" s="6">
        <v>3840</v>
      </c>
      <c r="L6" s="5" t="s">
        <v>36</v>
      </c>
      <c r="M6" s="5">
        <v>505164</v>
      </c>
      <c r="N6" s="5">
        <v>505164</v>
      </c>
      <c r="O6" s="5">
        <v>5010724529836</v>
      </c>
      <c r="P6" s="5" t="s">
        <v>46</v>
      </c>
      <c r="Q6" s="5" t="s">
        <v>38</v>
      </c>
      <c r="R6" s="5" t="s">
        <v>39</v>
      </c>
      <c r="S6" s="5" t="s">
        <v>31</v>
      </c>
      <c r="T6" s="5"/>
      <c r="U6" s="5"/>
      <c r="V6" s="5">
        <v>775805</v>
      </c>
      <c r="W6" s="5" t="s">
        <v>40</v>
      </c>
      <c r="X6" s="5">
        <v>77380</v>
      </c>
      <c r="Y6" s="5" t="s">
        <v>41</v>
      </c>
      <c r="Z6" s="6">
        <v>3.37</v>
      </c>
      <c r="AA6" s="5" t="s">
        <v>42</v>
      </c>
      <c r="AB6" s="6">
        <v>12940.8</v>
      </c>
      <c r="AC6" s="5" t="s">
        <v>42</v>
      </c>
      <c r="AD6" s="7">
        <v>43832</v>
      </c>
      <c r="AE6" s="7">
        <v>43839</v>
      </c>
    </row>
    <row r="9" spans="1:31" x14ac:dyDescent="0.25">
      <c r="B9" s="12">
        <v>43831</v>
      </c>
      <c r="C9" s="12">
        <v>43862</v>
      </c>
      <c r="D9" s="12">
        <v>43891</v>
      </c>
      <c r="E9" s="12">
        <v>43922</v>
      </c>
      <c r="F9" s="12">
        <v>43952</v>
      </c>
      <c r="G9" s="12">
        <v>43983</v>
      </c>
      <c r="H9" s="12">
        <v>44013</v>
      </c>
      <c r="I9" s="12">
        <v>44044</v>
      </c>
      <c r="J9" s="12">
        <v>44075</v>
      </c>
      <c r="K9" s="12">
        <v>44105</v>
      </c>
      <c r="L9" s="12">
        <v>44136</v>
      </c>
      <c r="M9" s="12">
        <v>44166</v>
      </c>
    </row>
    <row r="10" spans="1:31" x14ac:dyDescent="0.25">
      <c r="A10" s="5">
        <v>5010724527399</v>
      </c>
      <c r="B10" cm="1">
        <f t="array" ref="B10">SUMPRODUCT(($O$2:$O$6=$A10)*(MONTH($AE$2:$AE$6)=MONTH(B$9))*($K$2:$K$6))</f>
        <v>1080</v>
      </c>
      <c r="C10" cm="1">
        <f t="array" ref="C10">SUMPRODUCT(($O$2:$O$6=$A10)*(MONTH($AE$2:$AE$6)=MONTH(C$9))*($K$2:$K$6))</f>
        <v>0</v>
      </c>
      <c r="D10" cm="1">
        <f t="array" ref="D10">SUMPRODUCT(($O$2:$O$6=$A10)*(MONTH($AE$2:$AE$6)=MONTH(D$9))*($K$2:$K$6))</f>
        <v>0</v>
      </c>
      <c r="E10" cm="1">
        <f t="array" ref="E10">SUMPRODUCT(($O$2:$O$6=$A10)*(MONTH($AE$2:$AE$6)=MONTH(E$9))*($K$2:$K$6))</f>
        <v>0</v>
      </c>
      <c r="F10" cm="1">
        <f t="array" ref="F10">SUMPRODUCT(($O$2:$O$6=$A10)*(MONTH($AE$2:$AE$6)=MONTH(F$9))*($K$2:$K$6))</f>
        <v>0</v>
      </c>
      <c r="G10" cm="1">
        <f t="array" ref="G10">SUMPRODUCT(($O$2:$O$6=$A10)*(MONTH($AE$2:$AE$6)=MONTH(G$9))*($K$2:$K$6))</f>
        <v>0</v>
      </c>
      <c r="H10" cm="1">
        <f t="array" ref="H10">SUMPRODUCT(($O$2:$O$6=$A10)*(MONTH($AE$2:$AE$6)=MONTH(H$9))*($K$2:$K$6))</f>
        <v>0</v>
      </c>
      <c r="I10" cm="1">
        <f t="array" ref="I10">SUMPRODUCT(($O$2:$O$6=$A10)*(MONTH($AE$2:$AE$6)=MONTH(I$9))*($K$2:$K$6))</f>
        <v>0</v>
      </c>
      <c r="J10" cm="1">
        <f t="array" ref="J10">SUMPRODUCT(($O$2:$O$6=$A10)*(MONTH($AE$2:$AE$6)=MONTH(J$9))*($K$2:$K$6))</f>
        <v>0</v>
      </c>
      <c r="K10" cm="1">
        <f t="array" ref="K10">SUMPRODUCT(($O$2:$O$6=$A10)*(MONTH($AE$2:$AE$6)=MONTH(K$9))*($K$2:$K$6))</f>
        <v>0</v>
      </c>
      <c r="L10" cm="1">
        <f t="array" ref="L10">SUMPRODUCT(($O$2:$O$6=$A10)*(MONTH($AE$2:$AE$6)=MONTH(L$9))*($K$2:$K$6))</f>
        <v>0</v>
      </c>
      <c r="M10" cm="1">
        <f t="array" ref="M10">SUMPRODUCT(($O$2:$O$6=$A10)*(MONTH($AE$2:$AE$6)=MONTH(M$9))*($K$2:$K$6))</f>
        <v>0</v>
      </c>
    </row>
    <row r="11" spans="1:31" x14ac:dyDescent="0.25">
      <c r="B11">
        <v>1080</v>
      </c>
    </row>
    <row r="14" spans="1:31" x14ac:dyDescent="0.25">
      <c r="B14" s="14" t="s">
        <v>50</v>
      </c>
      <c r="C14" s="14" t="s">
        <v>49</v>
      </c>
      <c r="D14" s="15"/>
    </row>
    <row r="15" spans="1:31" x14ac:dyDescent="0.25">
      <c r="B15" s="14" t="s">
        <v>51</v>
      </c>
      <c r="C15" s="15" t="s">
        <v>48</v>
      </c>
      <c r="D15" s="15" t="s">
        <v>47</v>
      </c>
    </row>
    <row r="16" spans="1:31" x14ac:dyDescent="0.25">
      <c r="B16" s="13">
        <v>5010724527399</v>
      </c>
      <c r="C16" s="17">
        <v>1080</v>
      </c>
      <c r="D16" s="17">
        <v>1080</v>
      </c>
    </row>
    <row r="17" spans="2:4" x14ac:dyDescent="0.25">
      <c r="B17" s="13">
        <v>5010724527504</v>
      </c>
      <c r="C17" s="17">
        <v>1620</v>
      </c>
      <c r="D17" s="17">
        <v>1620</v>
      </c>
    </row>
    <row r="18" spans="2:4" x14ac:dyDescent="0.25">
      <c r="B18" s="13">
        <v>5010724528204</v>
      </c>
      <c r="C18" s="17">
        <v>360</v>
      </c>
      <c r="D18" s="17">
        <v>360</v>
      </c>
    </row>
    <row r="19" spans="2:4" x14ac:dyDescent="0.25">
      <c r="B19" s="13">
        <v>5010724529560</v>
      </c>
      <c r="C19" s="17">
        <v>1536</v>
      </c>
      <c r="D19" s="17">
        <v>1536</v>
      </c>
    </row>
    <row r="20" spans="2:4" x14ac:dyDescent="0.25">
      <c r="B20" s="13">
        <v>5010724529836</v>
      </c>
      <c r="C20" s="17">
        <v>3840</v>
      </c>
      <c r="D20" s="17">
        <v>3840</v>
      </c>
    </row>
    <row r="21" spans="2:4" x14ac:dyDescent="0.25">
      <c r="B21" s="16" t="s">
        <v>47</v>
      </c>
      <c r="C21" s="17">
        <v>8436</v>
      </c>
      <c r="D21" s="17">
        <v>8436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803A5F-A0A9-46EA-AC2F-1EA24C4B0F3A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6D1D05-6167-45ED-8EFC-00E5D957E867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Majeri, Maximilien</dc:creator>
  <cp:lastModifiedBy>Hub Bibi</cp:lastModifiedBy>
  <dcterms:created xsi:type="dcterms:W3CDTF">2022-10-13T12:05:45Z</dcterms:created>
  <dcterms:modified xsi:type="dcterms:W3CDTF">2022-10-13T12:54:37Z</dcterms:modified>
</cp:coreProperties>
</file>