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9821F801-AFF3-4BD9-BA27-9EC28A0B7A9A}" xr6:coauthVersionLast="47" xr6:coauthVersionMax="47" xr10:uidLastSave="{00000000-0000-0000-0000-000000000000}"/>
  <bookViews>
    <workbookView xWindow="-120" yWindow="-120" windowWidth="29040" windowHeight="16440" activeTab="2" xr2:uid="{00000000-000D-0000-FFFF-FFFF00000000}"/>
  </bookViews>
  <sheets>
    <sheet name="volume levé vantelle" sheetId="6" r:id="rId1"/>
    <sheet name="volume bief" sheetId="2" r:id="rId2"/>
    <sheet name="Feuil2" sheetId="3" r:id="rId3"/>
  </sheets>
  <definedNames>
    <definedName name="base">OFFSET('volume bief'!$A$1,1,4,COUNTA('volume bief'!$A:$A)-1,COUNTA('volume bief'!$1:$1)-4)</definedName>
    <definedName name="bief">OFFSET('volume bief'!$A$1,1,,COUNTA('volume bief'!$A:$A)-1)</definedName>
    <definedName name="Haut_Bief_Amont">'volume levé vantelle'!$B$3:$O$3</definedName>
    <definedName name="hauteur">OFFSET('volume bief'!$A$1,,4,,COUNTA('volume bief'!$1:$1)-4)</definedName>
    <definedName name="vantelle">OFFSET('volume levé vantelle'!$A$6,1,,COUNTA('volume levé vantelle'!$A:$A)-2)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2" l="1"/>
  <c r="F3" i="2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/>
  <c r="AC3" i="2"/>
  <c r="AD3" i="2" s="1"/>
  <c r="AE3" i="2" s="1"/>
  <c r="AF3" i="2" s="1"/>
  <c r="AG3" i="2" s="1"/>
  <c r="AH3" i="2" s="1"/>
  <c r="AI3" i="2" s="1"/>
  <c r="AJ3" i="2" s="1"/>
  <c r="AK3" i="2" s="1"/>
  <c r="AL3" i="2" s="1"/>
  <c r="AM3" i="2" s="1"/>
  <c r="AN3" i="2" s="1"/>
  <c r="AO3" i="2" s="1"/>
  <c r="AP3" i="2" s="1"/>
  <c r="AQ3" i="2" s="1"/>
  <c r="AR3" i="2" s="1"/>
  <c r="AS3" i="2"/>
  <c r="Z3" i="2" s="1"/>
  <c r="AA3" i="2" s="1"/>
  <c r="AB3" i="2" s="1"/>
  <c r="E4" i="2"/>
  <c r="Y4" i="2"/>
  <c r="E5" i="2"/>
  <c r="F5" i="2" s="1"/>
  <c r="G5" i="2" s="1"/>
  <c r="H5" i="2" s="1"/>
  <c r="I5" i="2" s="1"/>
  <c r="J5" i="2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/>
  <c r="Z5" i="2"/>
  <c r="AA5" i="2"/>
  <c r="AB5" i="2" s="1"/>
  <c r="AC5" i="2" s="1"/>
  <c r="AD5" i="2" s="1"/>
  <c r="AE5" i="2" s="1"/>
  <c r="AF5" i="2" s="1"/>
  <c r="AG5" i="2" s="1"/>
  <c r="AH5" i="2" s="1"/>
  <c r="AI5" i="2" s="1"/>
  <c r="AJ5" i="2" s="1"/>
  <c r="AK5" i="2" s="1"/>
  <c r="AL5" i="2" s="1"/>
  <c r="AM5" i="2" s="1"/>
  <c r="AN5" i="2"/>
  <c r="AO5" i="2" s="1"/>
  <c r="AP5" i="2" s="1"/>
  <c r="AQ5" i="2"/>
  <c r="AR5" i="2" s="1"/>
  <c r="AS5" i="2"/>
  <c r="E6" i="2"/>
  <c r="Y6" i="2"/>
  <c r="E7" i="2"/>
  <c r="Y7" i="2"/>
  <c r="AS7" i="2" s="1"/>
  <c r="Z7" i="2"/>
  <c r="AA7" i="2" s="1"/>
  <c r="AB7" i="2" s="1"/>
  <c r="AC7" i="2" s="1"/>
  <c r="AD7" i="2" s="1"/>
  <c r="AE7" i="2" s="1"/>
  <c r="AF7" i="2"/>
  <c r="AG7" i="2" s="1"/>
  <c r="AH7" i="2"/>
  <c r="AI7" i="2" s="1"/>
  <c r="AJ7" i="2" s="1"/>
  <c r="AK7" i="2" s="1"/>
  <c r="AL7" i="2" s="1"/>
  <c r="AM7" i="2" s="1"/>
  <c r="AN7" i="2" s="1"/>
  <c r="AO7" i="2" s="1"/>
  <c r="AP7" i="2" s="1"/>
  <c r="AQ7" i="2" s="1"/>
  <c r="AR7" i="2" s="1"/>
  <c r="E8" i="2"/>
  <c r="Y8" i="2"/>
  <c r="E9" i="2"/>
  <c r="F9" i="2"/>
  <c r="G9" i="2" s="1"/>
  <c r="H9" i="2" s="1"/>
  <c r="I9" i="2" s="1"/>
  <c r="J9" i="2" s="1"/>
  <c r="K9" i="2" s="1"/>
  <c r="L9" i="2" s="1"/>
  <c r="M9" i="2" s="1"/>
  <c r="N9" i="2" s="1"/>
  <c r="O9" i="2" s="1"/>
  <c r="P9" i="2" s="1"/>
  <c r="Q9" i="2" s="1"/>
  <c r="R9" i="2" s="1"/>
  <c r="S9" i="2" s="1"/>
  <c r="T9" i="2" s="1"/>
  <c r="U9" i="2" s="1"/>
  <c r="V9" i="2" s="1"/>
  <c r="W9" i="2" s="1"/>
  <c r="X9" i="2" s="1"/>
  <c r="Y9" i="2"/>
  <c r="E10" i="2"/>
  <c r="Y10" i="2"/>
  <c r="E11" i="2"/>
  <c r="M11" i="2"/>
  <c r="N11" i="2" s="1"/>
  <c r="O11" i="2" s="1"/>
  <c r="P11" i="2" s="1"/>
  <c r="Q11" i="2" s="1"/>
  <c r="R11" i="2" s="1"/>
  <c r="S11" i="2" s="1"/>
  <c r="T11" i="2" s="1"/>
  <c r="U11" i="2" s="1"/>
  <c r="V11" i="2" s="1"/>
  <c r="W11" i="2" s="1"/>
  <c r="X11" i="2" s="1"/>
  <c r="Y11" i="2"/>
  <c r="F11" i="2" s="1"/>
  <c r="G11" i="2" s="1"/>
  <c r="H11" i="2" s="1"/>
  <c r="I11" i="2" s="1"/>
  <c r="J11" i="2" s="1"/>
  <c r="K11" i="2" s="1"/>
  <c r="L11" i="2" s="1"/>
  <c r="Z11" i="2"/>
  <c r="AA11" i="2" s="1"/>
  <c r="AB11" i="2" s="1"/>
  <c r="AC11" i="2"/>
  <c r="AD11" i="2" s="1"/>
  <c r="AE11" i="2" s="1"/>
  <c r="AF11" i="2" s="1"/>
  <c r="AG11" i="2" s="1"/>
  <c r="AH11" i="2" s="1"/>
  <c r="AI11" i="2" s="1"/>
  <c r="AJ11" i="2" s="1"/>
  <c r="AK11" i="2" s="1"/>
  <c r="AL11" i="2"/>
  <c r="AM11" i="2" s="1"/>
  <c r="AN11" i="2" s="1"/>
  <c r="AO11" i="2" s="1"/>
  <c r="AP11" i="2" s="1"/>
  <c r="AQ11" i="2" s="1"/>
  <c r="AR11" i="2" s="1"/>
  <c r="AS11" i="2"/>
  <c r="E12" i="2"/>
  <c r="Y12" i="2"/>
  <c r="E13" i="2"/>
  <c r="F13" i="2" s="1"/>
  <c r="G13" i="2"/>
  <c r="H13" i="2" s="1"/>
  <c r="I13" i="2" s="1"/>
  <c r="J13" i="2"/>
  <c r="K13" i="2" s="1"/>
  <c r="L13" i="2" s="1"/>
  <c r="M13" i="2" s="1"/>
  <c r="N13" i="2" s="1"/>
  <c r="O13" i="2" s="1"/>
  <c r="P13" i="2" s="1"/>
  <c r="Q13" i="2" s="1"/>
  <c r="R13" i="2" s="1"/>
  <c r="S13" i="2" s="1"/>
  <c r="T13" i="2" s="1"/>
  <c r="U13" i="2" s="1"/>
  <c r="V13" i="2" s="1"/>
  <c r="W13" i="2" s="1"/>
  <c r="X13" i="2" s="1"/>
  <c r="Y13" i="2"/>
  <c r="Z13" i="2"/>
  <c r="AA13" i="2"/>
  <c r="AB13" i="2" s="1"/>
  <c r="AC13" i="2" s="1"/>
  <c r="AD13" i="2" s="1"/>
  <c r="AE13" i="2"/>
  <c r="AF13" i="2" s="1"/>
  <c r="AG13" i="2" s="1"/>
  <c r="AH13" i="2" s="1"/>
  <c r="AI13" i="2" s="1"/>
  <c r="AJ13" i="2" s="1"/>
  <c r="AK13" i="2" s="1"/>
  <c r="AL13" i="2" s="1"/>
  <c r="AM13" i="2" s="1"/>
  <c r="AN13" i="2" s="1"/>
  <c r="AO13" i="2" s="1"/>
  <c r="AP13" i="2" s="1"/>
  <c r="AQ13" i="2" s="1"/>
  <c r="AR13" i="2" s="1"/>
  <c r="AS13" i="2"/>
  <c r="E14" i="2"/>
  <c r="Y14" i="2"/>
  <c r="E15" i="2"/>
  <c r="Y15" i="2"/>
  <c r="E16" i="2"/>
  <c r="F16" i="2" s="1"/>
  <c r="G16" i="2"/>
  <c r="H16" i="2"/>
  <c r="I16" i="2" s="1"/>
  <c r="J16" i="2" s="1"/>
  <c r="K16" i="2" s="1"/>
  <c r="L16" i="2" s="1"/>
  <c r="M16" i="2" s="1"/>
  <c r="N16" i="2" s="1"/>
  <c r="O16" i="2" s="1"/>
  <c r="P16" i="2" s="1"/>
  <c r="Q16" i="2" s="1"/>
  <c r="R16" i="2" s="1"/>
  <c r="S16" i="2" s="1"/>
  <c r="T16" i="2" s="1"/>
  <c r="U16" i="2" s="1"/>
  <c r="V16" i="2" s="1"/>
  <c r="W16" i="2" s="1"/>
  <c r="X16" i="2" s="1"/>
  <c r="Y16" i="2"/>
  <c r="AS16" i="2"/>
  <c r="E17" i="2"/>
  <c r="F17" i="2"/>
  <c r="G17" i="2" s="1"/>
  <c r="H17" i="2" s="1"/>
  <c r="I17" i="2" s="1"/>
  <c r="J17" i="2" s="1"/>
  <c r="K17" i="2" s="1"/>
  <c r="L17" i="2" s="1"/>
  <c r="M17" i="2" s="1"/>
  <c r="N17" i="2" s="1"/>
  <c r="O17" i="2" s="1"/>
  <c r="P17" i="2" s="1"/>
  <c r="Q17" i="2" s="1"/>
  <c r="R17" i="2" s="1"/>
  <c r="S17" i="2" s="1"/>
  <c r="T17" i="2" s="1"/>
  <c r="U17" i="2" s="1"/>
  <c r="V17" i="2" s="1"/>
  <c r="W17" i="2" s="1"/>
  <c r="X17" i="2" s="1"/>
  <c r="Y17" i="2"/>
  <c r="AS17" i="2" s="1"/>
  <c r="Z17" i="2" s="1"/>
  <c r="AA17" i="2"/>
  <c r="AB17" i="2" s="1"/>
  <c r="AC17" i="2" s="1"/>
  <c r="AD17" i="2" s="1"/>
  <c r="AE17" i="2" s="1"/>
  <c r="AF17" i="2" s="1"/>
  <c r="AG17" i="2" s="1"/>
  <c r="AH17" i="2" s="1"/>
  <c r="AI17" i="2" s="1"/>
  <c r="AJ17" i="2" s="1"/>
  <c r="AK17" i="2" s="1"/>
  <c r="AL17" i="2"/>
  <c r="AM17" i="2"/>
  <c r="AN17" i="2" s="1"/>
  <c r="AO17" i="2" s="1"/>
  <c r="AP17" i="2" s="1"/>
  <c r="AQ17" i="2" s="1"/>
  <c r="AR17" i="2" s="1"/>
  <c r="E18" i="2"/>
  <c r="Q18" i="2"/>
  <c r="R18" i="2"/>
  <c r="S18" i="2" s="1"/>
  <c r="T18" i="2" s="1"/>
  <c r="U18" i="2" s="1"/>
  <c r="V18" i="2" s="1"/>
  <c r="W18" i="2" s="1"/>
  <c r="X18" i="2" s="1"/>
  <c r="Y18" i="2"/>
  <c r="F18" i="2" s="1"/>
  <c r="G18" i="2" s="1"/>
  <c r="H18" i="2" s="1"/>
  <c r="I18" i="2" s="1"/>
  <c r="J18" i="2" s="1"/>
  <c r="K18" i="2" s="1"/>
  <c r="L18" i="2" s="1"/>
  <c r="M18" i="2" s="1"/>
  <c r="N18" i="2" s="1"/>
  <c r="O18" i="2" s="1"/>
  <c r="P18" i="2" s="1"/>
  <c r="AS18" i="2"/>
  <c r="Z18" i="2" s="1"/>
  <c r="AA18" i="2" s="1"/>
  <c r="AB18" i="2" s="1"/>
  <c r="AC18" i="2" s="1"/>
  <c r="AD18" i="2" s="1"/>
  <c r="AE18" i="2" s="1"/>
  <c r="AF18" i="2" s="1"/>
  <c r="AG18" i="2" s="1"/>
  <c r="AH18" i="2" s="1"/>
  <c r="AI18" i="2" s="1"/>
  <c r="AJ18" i="2" s="1"/>
  <c r="AK18" i="2" s="1"/>
  <c r="AL18" i="2" s="1"/>
  <c r="AM18" i="2" s="1"/>
  <c r="AN18" i="2" s="1"/>
  <c r="AO18" i="2" s="1"/>
  <c r="AP18" i="2" s="1"/>
  <c r="AQ18" i="2" s="1"/>
  <c r="AR18" i="2" s="1"/>
  <c r="E19" i="2"/>
  <c r="Y19" i="2"/>
  <c r="E20" i="2"/>
  <c r="Y20" i="2"/>
  <c r="E21" i="2"/>
  <c r="F21" i="2" s="1"/>
  <c r="G21" i="2" s="1"/>
  <c r="H21" i="2" s="1"/>
  <c r="I21" i="2" s="1"/>
  <c r="J21" i="2" s="1"/>
  <c r="K21" i="2" s="1"/>
  <c r="L21" i="2" s="1"/>
  <c r="M21" i="2" s="1"/>
  <c r="N21" i="2" s="1"/>
  <c r="O21" i="2" s="1"/>
  <c r="P21" i="2" s="1"/>
  <c r="Q21" i="2" s="1"/>
  <c r="R21" i="2" s="1"/>
  <c r="S21" i="2" s="1"/>
  <c r="T21" i="2" s="1"/>
  <c r="U21" i="2" s="1"/>
  <c r="V21" i="2" s="1"/>
  <c r="W21" i="2" s="1"/>
  <c r="X21" i="2" s="1"/>
  <c r="Y21" i="2"/>
  <c r="AS21" i="2" s="1"/>
  <c r="Z21" i="2"/>
  <c r="AA21" i="2" s="1"/>
  <c r="AB21" i="2" s="1"/>
  <c r="AC21" i="2" s="1"/>
  <c r="AD21" i="2" s="1"/>
  <c r="AE21" i="2" s="1"/>
  <c r="AF21" i="2" s="1"/>
  <c r="AG21" i="2" s="1"/>
  <c r="AH21" i="2" s="1"/>
  <c r="AI21" i="2" s="1"/>
  <c r="AJ21" i="2" s="1"/>
  <c r="AK21" i="2" s="1"/>
  <c r="AL21" i="2" s="1"/>
  <c r="AM21" i="2" s="1"/>
  <c r="AN21" i="2" s="1"/>
  <c r="AO21" i="2" s="1"/>
  <c r="AP21" i="2" s="1"/>
  <c r="AQ21" i="2" s="1"/>
  <c r="AR21" i="2" s="1"/>
  <c r="E22" i="2"/>
  <c r="Y22" i="2"/>
  <c r="E23" i="2"/>
  <c r="AS23" i="2" s="1"/>
  <c r="Z23" i="2" s="1"/>
  <c r="AA23" i="2" s="1"/>
  <c r="AB23" i="2" s="1"/>
  <c r="AC23" i="2" s="1"/>
  <c r="AD23" i="2" s="1"/>
  <c r="AE23" i="2" s="1"/>
  <c r="F23" i="2"/>
  <c r="G23" i="2" s="1"/>
  <c r="H23" i="2" s="1"/>
  <c r="I23" i="2" s="1"/>
  <c r="J23" i="2" s="1"/>
  <c r="K23" i="2" s="1"/>
  <c r="L23" i="2" s="1"/>
  <c r="M23" i="2" s="1"/>
  <c r="N23" i="2" s="1"/>
  <c r="O23" i="2" s="1"/>
  <c r="P23" i="2" s="1"/>
  <c r="Q23" i="2" s="1"/>
  <c r="R23" i="2" s="1"/>
  <c r="S23" i="2" s="1"/>
  <c r="T23" i="2" s="1"/>
  <c r="U23" i="2" s="1"/>
  <c r="V23" i="2" s="1"/>
  <c r="W23" i="2" s="1"/>
  <c r="X23" i="2" s="1"/>
  <c r="Y23" i="2"/>
  <c r="AF23" i="2"/>
  <c r="AG23" i="2" s="1"/>
  <c r="AH23" i="2" s="1"/>
  <c r="AI23" i="2" s="1"/>
  <c r="AJ23" i="2" s="1"/>
  <c r="AK23" i="2" s="1"/>
  <c r="AL23" i="2" s="1"/>
  <c r="AM23" i="2" s="1"/>
  <c r="AN23" i="2" s="1"/>
  <c r="AO23" i="2" s="1"/>
  <c r="AP23" i="2" s="1"/>
  <c r="AQ23" i="2" s="1"/>
  <c r="AR23" i="2" s="1"/>
  <c r="E24" i="2"/>
  <c r="F24" i="2"/>
  <c r="G24" i="2"/>
  <c r="H24" i="2" s="1"/>
  <c r="I24" i="2" s="1"/>
  <c r="J24" i="2" s="1"/>
  <c r="K24" i="2" s="1"/>
  <c r="L24" i="2" s="1"/>
  <c r="M24" i="2" s="1"/>
  <c r="N24" i="2" s="1"/>
  <c r="O24" i="2" s="1"/>
  <c r="P24" i="2" s="1"/>
  <c r="Q24" i="2" s="1"/>
  <c r="R24" i="2" s="1"/>
  <c r="S24" i="2" s="1"/>
  <c r="T24" i="2" s="1"/>
  <c r="U24" i="2" s="1"/>
  <c r="V24" i="2" s="1"/>
  <c r="W24" i="2" s="1"/>
  <c r="X24" i="2" s="1"/>
  <c r="Y24" i="2"/>
  <c r="AS24" i="2" s="1"/>
  <c r="E25" i="2"/>
  <c r="Y25" i="2"/>
  <c r="E26" i="2"/>
  <c r="Y26" i="2"/>
  <c r="E27" i="2"/>
  <c r="Y27" i="2"/>
  <c r="E28" i="2"/>
  <c r="F28" i="2"/>
  <c r="G28" i="2"/>
  <c r="H28" i="2" s="1"/>
  <c r="I28" i="2" s="1"/>
  <c r="J28" i="2"/>
  <c r="K28" i="2" s="1"/>
  <c r="L28" i="2" s="1"/>
  <c r="M28" i="2" s="1"/>
  <c r="N28" i="2" s="1"/>
  <c r="O28" i="2" s="1"/>
  <c r="P28" i="2" s="1"/>
  <c r="Q28" i="2" s="1"/>
  <c r="R28" i="2" s="1"/>
  <c r="S28" i="2" s="1"/>
  <c r="T28" i="2" s="1"/>
  <c r="U28" i="2" s="1"/>
  <c r="V28" i="2" s="1"/>
  <c r="W28" i="2" s="1"/>
  <c r="X28" i="2" s="1"/>
  <c r="Y28" i="2"/>
  <c r="AS28" i="2" s="1"/>
  <c r="Z28" i="2" s="1"/>
  <c r="AA28" i="2" s="1"/>
  <c r="AB28" i="2" s="1"/>
  <c r="AC28" i="2" s="1"/>
  <c r="AD28" i="2" s="1"/>
  <c r="AE28" i="2" s="1"/>
  <c r="AF28" i="2" s="1"/>
  <c r="AG28" i="2" s="1"/>
  <c r="AH28" i="2" s="1"/>
  <c r="AI28" i="2" s="1"/>
  <c r="AJ28" i="2" s="1"/>
  <c r="AK28" i="2" s="1"/>
  <c r="AL28" i="2" s="1"/>
  <c r="AM28" i="2" s="1"/>
  <c r="AN28" i="2" s="1"/>
  <c r="AO28" i="2" s="1"/>
  <c r="AP28" i="2" s="1"/>
  <c r="AQ28" i="2" s="1"/>
  <c r="AR28" i="2" s="1"/>
  <c r="E29" i="2"/>
  <c r="Y29" i="2"/>
  <c r="E30" i="2"/>
  <c r="AS30" i="2" s="1"/>
  <c r="Z30" i="2" s="1"/>
  <c r="AA30" i="2" s="1"/>
  <c r="AB30" i="2" s="1"/>
  <c r="F30" i="2"/>
  <c r="G30" i="2" s="1"/>
  <c r="H30" i="2" s="1"/>
  <c r="I30" i="2" s="1"/>
  <c r="J30" i="2" s="1"/>
  <c r="K30" i="2" s="1"/>
  <c r="L30" i="2" s="1"/>
  <c r="M30" i="2" s="1"/>
  <c r="N30" i="2" s="1"/>
  <c r="O30" i="2" s="1"/>
  <c r="P30" i="2" s="1"/>
  <c r="Q30" i="2" s="1"/>
  <c r="R30" i="2" s="1"/>
  <c r="S30" i="2" s="1"/>
  <c r="T30" i="2" s="1"/>
  <c r="U30" i="2" s="1"/>
  <c r="V30" i="2" s="1"/>
  <c r="W30" i="2" s="1"/>
  <c r="X30" i="2" s="1"/>
  <c r="Y30" i="2"/>
  <c r="AC30" i="2"/>
  <c r="AD30" i="2" s="1"/>
  <c r="AE30" i="2" s="1"/>
  <c r="AF30" i="2" s="1"/>
  <c r="AG30" i="2" s="1"/>
  <c r="AH30" i="2" s="1"/>
  <c r="AI30" i="2" s="1"/>
  <c r="AJ30" i="2" s="1"/>
  <c r="AK30" i="2" s="1"/>
  <c r="AL30" i="2" s="1"/>
  <c r="AM30" i="2" s="1"/>
  <c r="AN30" i="2" s="1"/>
  <c r="AO30" i="2" s="1"/>
  <c r="AP30" i="2" s="1"/>
  <c r="AQ30" i="2" s="1"/>
  <c r="AR30" i="2" s="1"/>
  <c r="E31" i="2"/>
  <c r="F31" i="2"/>
  <c r="G31" i="2" s="1"/>
  <c r="H31" i="2" s="1"/>
  <c r="I31" i="2"/>
  <c r="J31" i="2" s="1"/>
  <c r="K31" i="2"/>
  <c r="L31" i="2" s="1"/>
  <c r="M31" i="2"/>
  <c r="N31" i="2" s="1"/>
  <c r="O31" i="2" s="1"/>
  <c r="P31" i="2" s="1"/>
  <c r="Q31" i="2" s="1"/>
  <c r="R31" i="2" s="1"/>
  <c r="S31" i="2" s="1"/>
  <c r="T31" i="2" s="1"/>
  <c r="U31" i="2" s="1"/>
  <c r="V31" i="2" s="1"/>
  <c r="W31" i="2" s="1"/>
  <c r="X31" i="2" s="1"/>
  <c r="Y31" i="2"/>
  <c r="AS31" i="2"/>
  <c r="E32" i="2"/>
  <c r="F32" i="2" s="1"/>
  <c r="G32" i="2" s="1"/>
  <c r="H32" i="2" s="1"/>
  <c r="I32" i="2" s="1"/>
  <c r="J32" i="2" s="1"/>
  <c r="K32" i="2" s="1"/>
  <c r="L32" i="2"/>
  <c r="M32" i="2"/>
  <c r="N32" i="2" s="1"/>
  <c r="O32" i="2" s="1"/>
  <c r="P32" i="2" s="1"/>
  <c r="Q32" i="2" s="1"/>
  <c r="R32" i="2" s="1"/>
  <c r="S32" i="2" s="1"/>
  <c r="T32" i="2" s="1"/>
  <c r="U32" i="2" s="1"/>
  <c r="V32" i="2" s="1"/>
  <c r="W32" i="2" s="1"/>
  <c r="X32" i="2" s="1"/>
  <c r="Y32" i="2"/>
  <c r="AS32" i="2"/>
  <c r="Z32" i="2" s="1"/>
  <c r="AA32" i="2" s="1"/>
  <c r="AB32" i="2" s="1"/>
  <c r="AC32" i="2" s="1"/>
  <c r="AD32" i="2" s="1"/>
  <c r="AE32" i="2" s="1"/>
  <c r="AF32" i="2" s="1"/>
  <c r="AG32" i="2" s="1"/>
  <c r="AH32" i="2" s="1"/>
  <c r="AI32" i="2" s="1"/>
  <c r="AJ32" i="2" s="1"/>
  <c r="AK32" i="2" s="1"/>
  <c r="AL32" i="2" s="1"/>
  <c r="AM32" i="2" s="1"/>
  <c r="AN32" i="2" s="1"/>
  <c r="AO32" i="2" s="1"/>
  <c r="AP32" i="2" s="1"/>
  <c r="AQ32" i="2" s="1"/>
  <c r="AR32" i="2" s="1"/>
  <c r="E33" i="2"/>
  <c r="Y33" i="2"/>
  <c r="AS33" i="2"/>
  <c r="E34" i="2"/>
  <c r="Y34" i="2"/>
  <c r="E35" i="2"/>
  <c r="F35" i="2" s="1"/>
  <c r="G35" i="2" s="1"/>
  <c r="H35" i="2" s="1"/>
  <c r="I35" i="2" s="1"/>
  <c r="J35" i="2" s="1"/>
  <c r="K35" i="2" s="1"/>
  <c r="L35" i="2" s="1"/>
  <c r="M35" i="2" s="1"/>
  <c r="N35" i="2" s="1"/>
  <c r="O35" i="2" s="1"/>
  <c r="P35" i="2" s="1"/>
  <c r="Q35" i="2" s="1"/>
  <c r="R35" i="2" s="1"/>
  <c r="S35" i="2" s="1"/>
  <c r="T35" i="2" s="1"/>
  <c r="U35" i="2" s="1"/>
  <c r="V35" i="2" s="1"/>
  <c r="W35" i="2" s="1"/>
  <c r="X35" i="2" s="1"/>
  <c r="Y35" i="2"/>
  <c r="E36" i="2"/>
  <c r="F36" i="2"/>
  <c r="G36" i="2" s="1"/>
  <c r="H36" i="2" s="1"/>
  <c r="I36" i="2" s="1"/>
  <c r="J36" i="2" s="1"/>
  <c r="K36" i="2" s="1"/>
  <c r="L36" i="2" s="1"/>
  <c r="M36" i="2" s="1"/>
  <c r="N36" i="2" s="1"/>
  <c r="O36" i="2" s="1"/>
  <c r="P36" i="2" s="1"/>
  <c r="Q36" i="2" s="1"/>
  <c r="R36" i="2" s="1"/>
  <c r="S36" i="2" s="1"/>
  <c r="T36" i="2" s="1"/>
  <c r="U36" i="2" s="1"/>
  <c r="V36" i="2" s="1"/>
  <c r="W36" i="2" s="1"/>
  <c r="X36" i="2" s="1"/>
  <c r="Y36" i="2"/>
  <c r="E37" i="2"/>
  <c r="F37" i="2" s="1"/>
  <c r="G37" i="2" s="1"/>
  <c r="H37" i="2" s="1"/>
  <c r="I37" i="2"/>
  <c r="J37" i="2" s="1"/>
  <c r="K37" i="2" s="1"/>
  <c r="L37" i="2"/>
  <c r="M37" i="2" s="1"/>
  <c r="N37" i="2" s="1"/>
  <c r="O37" i="2" s="1"/>
  <c r="P37" i="2" s="1"/>
  <c r="Q37" i="2" s="1"/>
  <c r="R37" i="2" s="1"/>
  <c r="S37" i="2" s="1"/>
  <c r="T37" i="2" s="1"/>
  <c r="U37" i="2" s="1"/>
  <c r="V37" i="2" s="1"/>
  <c r="W37" i="2" s="1"/>
  <c r="X37" i="2" s="1"/>
  <c r="Y37" i="2"/>
  <c r="AS37" i="2" s="1"/>
  <c r="E38" i="2"/>
  <c r="AS38" i="2" s="1"/>
  <c r="F38" i="2"/>
  <c r="G38" i="2"/>
  <c r="H38" i="2" s="1"/>
  <c r="I38" i="2" s="1"/>
  <c r="J38" i="2" s="1"/>
  <c r="K38" i="2" s="1"/>
  <c r="L38" i="2" s="1"/>
  <c r="M38" i="2" s="1"/>
  <c r="N38" i="2" s="1"/>
  <c r="O38" i="2" s="1"/>
  <c r="P38" i="2" s="1"/>
  <c r="Q38" i="2" s="1"/>
  <c r="R38" i="2" s="1"/>
  <c r="S38" i="2" s="1"/>
  <c r="T38" i="2" s="1"/>
  <c r="U38" i="2" s="1"/>
  <c r="V38" i="2" s="1"/>
  <c r="W38" i="2" s="1"/>
  <c r="X38" i="2" s="1"/>
  <c r="Y38" i="2"/>
  <c r="Z38" i="2"/>
  <c r="AA38" i="2" s="1"/>
  <c r="AB38" i="2" s="1"/>
  <c r="AC38" i="2" s="1"/>
  <c r="AD38" i="2" s="1"/>
  <c r="AE38" i="2"/>
  <c r="AF38" i="2" s="1"/>
  <c r="AG38" i="2" s="1"/>
  <c r="AH38" i="2" s="1"/>
  <c r="AI38" i="2"/>
  <c r="AJ38" i="2" s="1"/>
  <c r="AK38" i="2" s="1"/>
  <c r="AL38" i="2" s="1"/>
  <c r="AM38" i="2" s="1"/>
  <c r="AN38" i="2" s="1"/>
  <c r="AO38" i="2" s="1"/>
  <c r="AP38" i="2" s="1"/>
  <c r="AQ38" i="2" s="1"/>
  <c r="AR38" i="2" s="1"/>
  <c r="E39" i="2"/>
  <c r="F39" i="2"/>
  <c r="G39" i="2" s="1"/>
  <c r="H39" i="2" s="1"/>
  <c r="I39" i="2"/>
  <c r="J39" i="2" s="1"/>
  <c r="K39" i="2"/>
  <c r="L39" i="2"/>
  <c r="M39" i="2" s="1"/>
  <c r="N39" i="2" s="1"/>
  <c r="O39" i="2" s="1"/>
  <c r="P39" i="2" s="1"/>
  <c r="Q39" i="2" s="1"/>
  <c r="R39" i="2" s="1"/>
  <c r="S39" i="2" s="1"/>
  <c r="T39" i="2" s="1"/>
  <c r="U39" i="2" s="1"/>
  <c r="V39" i="2" s="1"/>
  <c r="W39" i="2" s="1"/>
  <c r="X39" i="2" s="1"/>
  <c r="Y39" i="2"/>
  <c r="AS39" i="2"/>
  <c r="E40" i="2"/>
  <c r="Y40" i="2"/>
  <c r="E41" i="2"/>
  <c r="Y41" i="2"/>
  <c r="AS41" i="2"/>
  <c r="Z41" i="2" s="1"/>
  <c r="AA41" i="2" s="1"/>
  <c r="AB41" i="2" s="1"/>
  <c r="AC41" i="2" s="1"/>
  <c r="AD41" i="2" s="1"/>
  <c r="AE41" i="2" s="1"/>
  <c r="AF41" i="2" s="1"/>
  <c r="AG41" i="2" s="1"/>
  <c r="AH41" i="2" s="1"/>
  <c r="AI41" i="2" s="1"/>
  <c r="AJ41" i="2" s="1"/>
  <c r="AK41" i="2" s="1"/>
  <c r="AL41" i="2" s="1"/>
  <c r="AM41" i="2" s="1"/>
  <c r="AN41" i="2" s="1"/>
  <c r="AO41" i="2" s="1"/>
  <c r="AP41" i="2" s="1"/>
  <c r="AQ41" i="2" s="1"/>
  <c r="AR41" i="2" s="1"/>
  <c r="E42" i="2"/>
  <c r="F42" i="2"/>
  <c r="G42" i="2"/>
  <c r="H42" i="2" s="1"/>
  <c r="I42" i="2" s="1"/>
  <c r="J42" i="2" s="1"/>
  <c r="K42" i="2" s="1"/>
  <c r="L42" i="2" s="1"/>
  <c r="M42" i="2" s="1"/>
  <c r="N42" i="2" s="1"/>
  <c r="O42" i="2" s="1"/>
  <c r="P42" i="2" s="1"/>
  <c r="Q42" i="2" s="1"/>
  <c r="R42" i="2" s="1"/>
  <c r="S42" i="2" s="1"/>
  <c r="T42" i="2" s="1"/>
  <c r="U42" i="2" s="1"/>
  <c r="V42" i="2" s="1"/>
  <c r="W42" i="2" s="1"/>
  <c r="X42" i="2" s="1"/>
  <c r="Y42" i="2"/>
  <c r="AS42" i="2"/>
  <c r="E43" i="2"/>
  <c r="Y43" i="2"/>
  <c r="E44" i="2"/>
  <c r="Y44" i="2"/>
  <c r="E45" i="2"/>
  <c r="F45" i="2" s="1"/>
  <c r="G45" i="2" s="1"/>
  <c r="H45" i="2" s="1"/>
  <c r="I45" i="2"/>
  <c r="J45" i="2" s="1"/>
  <c r="K45" i="2" s="1"/>
  <c r="L45" i="2" s="1"/>
  <c r="M45" i="2" s="1"/>
  <c r="N45" i="2" s="1"/>
  <c r="O45" i="2" s="1"/>
  <c r="P45" i="2" s="1"/>
  <c r="Q45" i="2" s="1"/>
  <c r="R45" i="2" s="1"/>
  <c r="S45" i="2" s="1"/>
  <c r="T45" i="2" s="1"/>
  <c r="U45" i="2" s="1"/>
  <c r="V45" i="2" s="1"/>
  <c r="W45" i="2" s="1"/>
  <c r="X45" i="2" s="1"/>
  <c r="Y45" i="2"/>
  <c r="Z45" i="2"/>
  <c r="AA45" i="2" s="1"/>
  <c r="AB45" i="2" s="1"/>
  <c r="AC45" i="2" s="1"/>
  <c r="AD45" i="2" s="1"/>
  <c r="AE45" i="2" s="1"/>
  <c r="AF45" i="2" s="1"/>
  <c r="AG45" i="2" s="1"/>
  <c r="AH45" i="2" s="1"/>
  <c r="AI45" i="2" s="1"/>
  <c r="AJ45" i="2" s="1"/>
  <c r="AK45" i="2" s="1"/>
  <c r="AL45" i="2" s="1"/>
  <c r="AM45" i="2" s="1"/>
  <c r="AN45" i="2" s="1"/>
  <c r="AO45" i="2" s="1"/>
  <c r="AP45" i="2" s="1"/>
  <c r="AQ45" i="2" s="1"/>
  <c r="AR45" i="2" s="1"/>
  <c r="AS45" i="2"/>
  <c r="E46" i="2"/>
  <c r="Y46" i="2"/>
  <c r="E47" i="2"/>
  <c r="F47" i="2" s="1"/>
  <c r="G47" i="2" s="1"/>
  <c r="H47" i="2" s="1"/>
  <c r="I47" i="2" s="1"/>
  <c r="J47" i="2" s="1"/>
  <c r="K47" i="2" s="1"/>
  <c r="L47" i="2" s="1"/>
  <c r="M47" i="2" s="1"/>
  <c r="N47" i="2" s="1"/>
  <c r="O47" i="2" s="1"/>
  <c r="P47" i="2" s="1"/>
  <c r="Q47" i="2" s="1"/>
  <c r="R47" i="2" s="1"/>
  <c r="S47" i="2" s="1"/>
  <c r="T47" i="2" s="1"/>
  <c r="U47" i="2" s="1"/>
  <c r="V47" i="2" s="1"/>
  <c r="W47" i="2" s="1"/>
  <c r="X47" i="2" s="1"/>
  <c r="Y47" i="2"/>
  <c r="E48" i="2"/>
  <c r="Y48" i="2"/>
  <c r="E49" i="2"/>
  <c r="Y49" i="2"/>
  <c r="E50" i="2"/>
  <c r="F50" i="2" s="1"/>
  <c r="G50" i="2" s="1"/>
  <c r="H50" i="2" s="1"/>
  <c r="I50" i="2" s="1"/>
  <c r="J50" i="2" s="1"/>
  <c r="K50" i="2" s="1"/>
  <c r="L50" i="2" s="1"/>
  <c r="M50" i="2" s="1"/>
  <c r="N50" i="2" s="1"/>
  <c r="O50" i="2" s="1"/>
  <c r="P50" i="2" s="1"/>
  <c r="Q50" i="2" s="1"/>
  <c r="R50" i="2" s="1"/>
  <c r="S50" i="2" s="1"/>
  <c r="T50" i="2" s="1"/>
  <c r="U50" i="2" s="1"/>
  <c r="V50" i="2" s="1"/>
  <c r="W50" i="2" s="1"/>
  <c r="X50" i="2" s="1"/>
  <c r="Y50" i="2"/>
  <c r="E51" i="2"/>
  <c r="F51" i="2"/>
  <c r="G51" i="2"/>
  <c r="H51" i="2" s="1"/>
  <c r="I51" i="2" s="1"/>
  <c r="J51" i="2" s="1"/>
  <c r="K51" i="2" s="1"/>
  <c r="L51" i="2" s="1"/>
  <c r="M51" i="2" s="1"/>
  <c r="N51" i="2" s="1"/>
  <c r="O51" i="2" s="1"/>
  <c r="P51" i="2" s="1"/>
  <c r="Q51" i="2" s="1"/>
  <c r="R51" i="2" s="1"/>
  <c r="S51" i="2" s="1"/>
  <c r="T51" i="2" s="1"/>
  <c r="U51" i="2" s="1"/>
  <c r="V51" i="2" s="1"/>
  <c r="W51" i="2" s="1"/>
  <c r="X51" i="2" s="1"/>
  <c r="Y51" i="2"/>
  <c r="E52" i="2"/>
  <c r="F52" i="2" s="1"/>
  <c r="G52" i="2" s="1"/>
  <c r="H52" i="2" s="1"/>
  <c r="I52" i="2" s="1"/>
  <c r="J52" i="2" s="1"/>
  <c r="K52" i="2" s="1"/>
  <c r="L52" i="2" s="1"/>
  <c r="M52" i="2" s="1"/>
  <c r="N52" i="2" s="1"/>
  <c r="O52" i="2" s="1"/>
  <c r="P52" i="2" s="1"/>
  <c r="Q52" i="2" s="1"/>
  <c r="R52" i="2" s="1"/>
  <c r="S52" i="2" s="1"/>
  <c r="T52" i="2" s="1"/>
  <c r="U52" i="2" s="1"/>
  <c r="V52" i="2" s="1"/>
  <c r="W52" i="2" s="1"/>
  <c r="X52" i="2" s="1"/>
  <c r="Y52" i="2"/>
  <c r="E53" i="2"/>
  <c r="Y53" i="2"/>
  <c r="AS53" i="2" s="1"/>
  <c r="E54" i="2"/>
  <c r="F54" i="2" s="1"/>
  <c r="G54" i="2" s="1"/>
  <c r="H54" i="2" s="1"/>
  <c r="I54" i="2" s="1"/>
  <c r="J54" i="2" s="1"/>
  <c r="K54" i="2" s="1"/>
  <c r="L54" i="2" s="1"/>
  <c r="M54" i="2" s="1"/>
  <c r="N54" i="2" s="1"/>
  <c r="O54" i="2" s="1"/>
  <c r="P54" i="2" s="1"/>
  <c r="Q54" i="2" s="1"/>
  <c r="R54" i="2" s="1"/>
  <c r="S54" i="2" s="1"/>
  <c r="T54" i="2" s="1"/>
  <c r="U54" i="2" s="1"/>
  <c r="V54" i="2" s="1"/>
  <c r="W54" i="2" s="1"/>
  <c r="X54" i="2" s="1"/>
  <c r="Y54" i="2"/>
  <c r="E55" i="2"/>
  <c r="F55" i="2" s="1"/>
  <c r="G55" i="2"/>
  <c r="H55" i="2" s="1"/>
  <c r="I55" i="2" s="1"/>
  <c r="J55" i="2" s="1"/>
  <c r="K55" i="2" s="1"/>
  <c r="L55" i="2" s="1"/>
  <c r="M55" i="2" s="1"/>
  <c r="N55" i="2" s="1"/>
  <c r="O55" i="2" s="1"/>
  <c r="P55" i="2" s="1"/>
  <c r="Q55" i="2" s="1"/>
  <c r="R55" i="2" s="1"/>
  <c r="S55" i="2" s="1"/>
  <c r="T55" i="2" s="1"/>
  <c r="U55" i="2" s="1"/>
  <c r="V55" i="2" s="1"/>
  <c r="W55" i="2" s="1"/>
  <c r="X55" i="2" s="1"/>
  <c r="Y55" i="2"/>
  <c r="E56" i="2"/>
  <c r="F56" i="2"/>
  <c r="G56" i="2" s="1"/>
  <c r="H56" i="2" s="1"/>
  <c r="I56" i="2" s="1"/>
  <c r="J56" i="2" s="1"/>
  <c r="K56" i="2" s="1"/>
  <c r="L56" i="2" s="1"/>
  <c r="M56" i="2" s="1"/>
  <c r="N56" i="2" s="1"/>
  <c r="O56" i="2" s="1"/>
  <c r="P56" i="2" s="1"/>
  <c r="Q56" i="2" s="1"/>
  <c r="R56" i="2" s="1"/>
  <c r="S56" i="2" s="1"/>
  <c r="T56" i="2" s="1"/>
  <c r="U56" i="2" s="1"/>
  <c r="V56" i="2" s="1"/>
  <c r="W56" i="2" s="1"/>
  <c r="X56" i="2" s="1"/>
  <c r="Y56" i="2"/>
  <c r="AS56" i="2" s="1"/>
  <c r="Z56" i="2"/>
  <c r="AA56" i="2"/>
  <c r="AB56" i="2" s="1"/>
  <c r="AC56" i="2" s="1"/>
  <c r="AD56" i="2" s="1"/>
  <c r="AE56" i="2" s="1"/>
  <c r="AF56" i="2" s="1"/>
  <c r="AG56" i="2" s="1"/>
  <c r="AH56" i="2" s="1"/>
  <c r="AI56" i="2" s="1"/>
  <c r="AJ56" i="2" s="1"/>
  <c r="AK56" i="2" s="1"/>
  <c r="AL56" i="2" s="1"/>
  <c r="AM56" i="2" s="1"/>
  <c r="AN56" i="2" s="1"/>
  <c r="AO56" i="2" s="1"/>
  <c r="AP56" i="2" s="1"/>
  <c r="AQ56" i="2" s="1"/>
  <c r="AR56" i="2" s="1"/>
  <c r="E57" i="2"/>
  <c r="Y57" i="2"/>
  <c r="E58" i="2"/>
  <c r="F58" i="2" s="1"/>
  <c r="G58" i="2" s="1"/>
  <c r="H58" i="2" s="1"/>
  <c r="I58" i="2" s="1"/>
  <c r="J58" i="2" s="1"/>
  <c r="K58" i="2" s="1"/>
  <c r="L58" i="2" s="1"/>
  <c r="M58" i="2" s="1"/>
  <c r="N58" i="2" s="1"/>
  <c r="O58" i="2" s="1"/>
  <c r="P58" i="2" s="1"/>
  <c r="Q58" i="2" s="1"/>
  <c r="R58" i="2" s="1"/>
  <c r="S58" i="2" s="1"/>
  <c r="T58" i="2" s="1"/>
  <c r="U58" i="2" s="1"/>
  <c r="V58" i="2" s="1"/>
  <c r="W58" i="2" s="1"/>
  <c r="X58" i="2" s="1"/>
  <c r="Y58" i="2"/>
  <c r="D8" i="6"/>
  <c r="D9" i="6" s="1"/>
  <c r="D10" i="6" s="1"/>
  <c r="D11" i="6" s="1"/>
  <c r="D12" i="6" s="1"/>
  <c r="D13" i="6" s="1"/>
  <c r="D14" i="6" s="1"/>
  <c r="D15" i="6" s="1"/>
  <c r="Z57" i="2" l="1"/>
  <c r="AA57" i="2" s="1"/>
  <c r="AB57" i="2" s="1"/>
  <c r="AC57" i="2" s="1"/>
  <c r="AD57" i="2" s="1"/>
  <c r="AE57" i="2" s="1"/>
  <c r="AF57" i="2" s="1"/>
  <c r="AG57" i="2" s="1"/>
  <c r="AH57" i="2" s="1"/>
  <c r="AI57" i="2" s="1"/>
  <c r="AJ57" i="2" s="1"/>
  <c r="AK57" i="2" s="1"/>
  <c r="AL57" i="2" s="1"/>
  <c r="AM57" i="2" s="1"/>
  <c r="AN57" i="2" s="1"/>
  <c r="AO57" i="2" s="1"/>
  <c r="AP57" i="2" s="1"/>
  <c r="AQ57" i="2" s="1"/>
  <c r="AR57" i="2" s="1"/>
  <c r="AS48" i="2"/>
  <c r="F48" i="2"/>
  <c r="G48" i="2" s="1"/>
  <c r="H48" i="2" s="1"/>
  <c r="I48" i="2" s="1"/>
  <c r="J48" i="2" s="1"/>
  <c r="K48" i="2" s="1"/>
  <c r="L48" i="2" s="1"/>
  <c r="M48" i="2" s="1"/>
  <c r="N48" i="2" s="1"/>
  <c r="O48" i="2" s="1"/>
  <c r="P48" i="2" s="1"/>
  <c r="Q48" i="2" s="1"/>
  <c r="R48" i="2" s="1"/>
  <c r="S48" i="2" s="1"/>
  <c r="T48" i="2" s="1"/>
  <c r="U48" i="2" s="1"/>
  <c r="V48" i="2" s="1"/>
  <c r="W48" i="2" s="1"/>
  <c r="X48" i="2" s="1"/>
  <c r="AS57" i="2"/>
  <c r="F53" i="2"/>
  <c r="G53" i="2" s="1"/>
  <c r="H53" i="2" s="1"/>
  <c r="I53" i="2" s="1"/>
  <c r="J53" i="2" s="1"/>
  <c r="K53" i="2" s="1"/>
  <c r="L53" i="2" s="1"/>
  <c r="M53" i="2" s="1"/>
  <c r="N53" i="2" s="1"/>
  <c r="O53" i="2" s="1"/>
  <c r="P53" i="2" s="1"/>
  <c r="Q53" i="2" s="1"/>
  <c r="R53" i="2" s="1"/>
  <c r="S53" i="2" s="1"/>
  <c r="T53" i="2" s="1"/>
  <c r="U53" i="2" s="1"/>
  <c r="V53" i="2" s="1"/>
  <c r="W53" i="2" s="1"/>
  <c r="X53" i="2" s="1"/>
  <c r="Z49" i="2"/>
  <c r="AA49" i="2" s="1"/>
  <c r="AB49" i="2" s="1"/>
  <c r="AC49" i="2" s="1"/>
  <c r="AD49" i="2" s="1"/>
  <c r="AE49" i="2" s="1"/>
  <c r="AF49" i="2" s="1"/>
  <c r="AG49" i="2" s="1"/>
  <c r="AH49" i="2" s="1"/>
  <c r="AI49" i="2" s="1"/>
  <c r="AJ49" i="2" s="1"/>
  <c r="AK49" i="2" s="1"/>
  <c r="AL49" i="2" s="1"/>
  <c r="AM49" i="2" s="1"/>
  <c r="AN49" i="2" s="1"/>
  <c r="AO49" i="2" s="1"/>
  <c r="AP49" i="2" s="1"/>
  <c r="AQ49" i="2" s="1"/>
  <c r="AR49" i="2" s="1"/>
  <c r="AS49" i="2"/>
  <c r="AS44" i="2"/>
  <c r="Z44" i="2" s="1"/>
  <c r="AA44" i="2" s="1"/>
  <c r="AB44" i="2" s="1"/>
  <c r="AC44" i="2" s="1"/>
  <c r="AD44" i="2" s="1"/>
  <c r="AE44" i="2" s="1"/>
  <c r="AF44" i="2" s="1"/>
  <c r="AG44" i="2" s="1"/>
  <c r="AH44" i="2" s="1"/>
  <c r="AI44" i="2" s="1"/>
  <c r="AJ44" i="2" s="1"/>
  <c r="AK44" i="2" s="1"/>
  <c r="AL44" i="2" s="1"/>
  <c r="AM44" i="2" s="1"/>
  <c r="AN44" i="2" s="1"/>
  <c r="AO44" i="2" s="1"/>
  <c r="AP44" i="2" s="1"/>
  <c r="AQ44" i="2" s="1"/>
  <c r="AR44" i="2" s="1"/>
  <c r="F44" i="2"/>
  <c r="G44" i="2" s="1"/>
  <c r="H44" i="2" s="1"/>
  <c r="I44" i="2" s="1"/>
  <c r="J44" i="2" s="1"/>
  <c r="K44" i="2" s="1"/>
  <c r="L44" i="2" s="1"/>
  <c r="M44" i="2" s="1"/>
  <c r="N44" i="2" s="1"/>
  <c r="O44" i="2" s="1"/>
  <c r="P44" i="2" s="1"/>
  <c r="Q44" i="2" s="1"/>
  <c r="R44" i="2" s="1"/>
  <c r="S44" i="2" s="1"/>
  <c r="T44" i="2" s="1"/>
  <c r="U44" i="2" s="1"/>
  <c r="V44" i="2" s="1"/>
  <c r="W44" i="2" s="1"/>
  <c r="X44" i="2" s="1"/>
  <c r="AS43" i="2"/>
  <c r="F43" i="2"/>
  <c r="G43" i="2" s="1"/>
  <c r="H43" i="2" s="1"/>
  <c r="I43" i="2" s="1"/>
  <c r="J43" i="2" s="1"/>
  <c r="K43" i="2" s="1"/>
  <c r="L43" i="2" s="1"/>
  <c r="M43" i="2" s="1"/>
  <c r="N43" i="2" s="1"/>
  <c r="O43" i="2" s="1"/>
  <c r="P43" i="2" s="1"/>
  <c r="Q43" i="2" s="1"/>
  <c r="R43" i="2" s="1"/>
  <c r="S43" i="2" s="1"/>
  <c r="T43" i="2" s="1"/>
  <c r="U43" i="2" s="1"/>
  <c r="V43" i="2" s="1"/>
  <c r="W43" i="2" s="1"/>
  <c r="X43" i="2" s="1"/>
  <c r="AS40" i="2"/>
  <c r="Z40" i="2" s="1"/>
  <c r="AA40" i="2" s="1"/>
  <c r="AB40" i="2" s="1"/>
  <c r="AC40" i="2" s="1"/>
  <c r="AD40" i="2" s="1"/>
  <c r="AE40" i="2" s="1"/>
  <c r="AF40" i="2" s="1"/>
  <c r="AG40" i="2" s="1"/>
  <c r="AH40" i="2" s="1"/>
  <c r="AI40" i="2" s="1"/>
  <c r="AJ40" i="2" s="1"/>
  <c r="AK40" i="2" s="1"/>
  <c r="AL40" i="2" s="1"/>
  <c r="AM40" i="2" s="1"/>
  <c r="AN40" i="2" s="1"/>
  <c r="AO40" i="2" s="1"/>
  <c r="AP40" i="2" s="1"/>
  <c r="AQ40" i="2" s="1"/>
  <c r="AR40" i="2" s="1"/>
  <c r="AS47" i="2"/>
  <c r="Z47" i="2" s="1"/>
  <c r="AA47" i="2" s="1"/>
  <c r="AB47" i="2" s="1"/>
  <c r="AC47" i="2" s="1"/>
  <c r="AD47" i="2" s="1"/>
  <c r="AE47" i="2" s="1"/>
  <c r="AF47" i="2" s="1"/>
  <c r="AG47" i="2" s="1"/>
  <c r="AH47" i="2" s="1"/>
  <c r="AI47" i="2" s="1"/>
  <c r="AJ47" i="2" s="1"/>
  <c r="AK47" i="2" s="1"/>
  <c r="AL47" i="2" s="1"/>
  <c r="AM47" i="2" s="1"/>
  <c r="AN47" i="2" s="1"/>
  <c r="AO47" i="2" s="1"/>
  <c r="AP47" i="2" s="1"/>
  <c r="AQ47" i="2" s="1"/>
  <c r="AR47" i="2" s="1"/>
  <c r="AS46" i="2"/>
  <c r="Z46" i="2"/>
  <c r="AA46" i="2" s="1"/>
  <c r="AB46" i="2" s="1"/>
  <c r="AC46" i="2" s="1"/>
  <c r="AD46" i="2" s="1"/>
  <c r="AE46" i="2" s="1"/>
  <c r="AF46" i="2" s="1"/>
  <c r="AG46" i="2" s="1"/>
  <c r="AH46" i="2" s="1"/>
  <c r="AI46" i="2" s="1"/>
  <c r="AJ46" i="2" s="1"/>
  <c r="AK46" i="2" s="1"/>
  <c r="AL46" i="2" s="1"/>
  <c r="AM46" i="2" s="1"/>
  <c r="AN46" i="2" s="1"/>
  <c r="AO46" i="2" s="1"/>
  <c r="AP46" i="2" s="1"/>
  <c r="AQ46" i="2" s="1"/>
  <c r="AR46" i="2" s="1"/>
  <c r="AS58" i="2"/>
  <c r="Z58" i="2" s="1"/>
  <c r="AA58" i="2" s="1"/>
  <c r="AB58" i="2" s="1"/>
  <c r="AC58" i="2" s="1"/>
  <c r="AD58" i="2" s="1"/>
  <c r="AE58" i="2" s="1"/>
  <c r="AF58" i="2" s="1"/>
  <c r="AG58" i="2" s="1"/>
  <c r="AH58" i="2" s="1"/>
  <c r="AI58" i="2" s="1"/>
  <c r="AJ58" i="2" s="1"/>
  <c r="AK58" i="2" s="1"/>
  <c r="AL58" i="2" s="1"/>
  <c r="AM58" i="2" s="1"/>
  <c r="AN58" i="2" s="1"/>
  <c r="AO58" i="2" s="1"/>
  <c r="AP58" i="2" s="1"/>
  <c r="AQ58" i="2" s="1"/>
  <c r="AR58" i="2" s="1"/>
  <c r="Z43" i="2"/>
  <c r="AA43" i="2" s="1"/>
  <c r="AB43" i="2" s="1"/>
  <c r="AC43" i="2" s="1"/>
  <c r="AD43" i="2" s="1"/>
  <c r="AE43" i="2" s="1"/>
  <c r="AF43" i="2" s="1"/>
  <c r="AG43" i="2" s="1"/>
  <c r="AH43" i="2" s="1"/>
  <c r="AI43" i="2" s="1"/>
  <c r="AJ43" i="2" s="1"/>
  <c r="AK43" i="2" s="1"/>
  <c r="AL43" i="2" s="1"/>
  <c r="AM43" i="2" s="1"/>
  <c r="AN43" i="2" s="1"/>
  <c r="AO43" i="2" s="1"/>
  <c r="AP43" i="2" s="1"/>
  <c r="AQ43" i="2" s="1"/>
  <c r="AR43" i="2" s="1"/>
  <c r="AS50" i="2"/>
  <c r="Z50" i="2" s="1"/>
  <c r="AA50" i="2" s="1"/>
  <c r="AB50" i="2" s="1"/>
  <c r="AC50" i="2" s="1"/>
  <c r="AD50" i="2" s="1"/>
  <c r="AE50" i="2" s="1"/>
  <c r="AF50" i="2" s="1"/>
  <c r="AG50" i="2" s="1"/>
  <c r="AH50" i="2" s="1"/>
  <c r="AI50" i="2" s="1"/>
  <c r="AJ50" i="2" s="1"/>
  <c r="AK50" i="2" s="1"/>
  <c r="AL50" i="2" s="1"/>
  <c r="AM50" i="2" s="1"/>
  <c r="AN50" i="2" s="1"/>
  <c r="AO50" i="2" s="1"/>
  <c r="AP50" i="2" s="1"/>
  <c r="AQ50" i="2" s="1"/>
  <c r="AR50" i="2" s="1"/>
  <c r="Z53" i="2"/>
  <c r="AA53" i="2" s="1"/>
  <c r="AB53" i="2" s="1"/>
  <c r="AC53" i="2" s="1"/>
  <c r="AD53" i="2" s="1"/>
  <c r="AE53" i="2" s="1"/>
  <c r="AF53" i="2" s="1"/>
  <c r="AG53" i="2" s="1"/>
  <c r="AH53" i="2" s="1"/>
  <c r="AI53" i="2" s="1"/>
  <c r="AJ53" i="2" s="1"/>
  <c r="AK53" i="2" s="1"/>
  <c r="AL53" i="2" s="1"/>
  <c r="AM53" i="2" s="1"/>
  <c r="AN53" i="2" s="1"/>
  <c r="AO53" i="2" s="1"/>
  <c r="AP53" i="2" s="1"/>
  <c r="AQ53" i="2" s="1"/>
  <c r="AR53" i="2" s="1"/>
  <c r="AS52" i="2"/>
  <c r="Z52" i="2" s="1"/>
  <c r="AA52" i="2" s="1"/>
  <c r="AB52" i="2" s="1"/>
  <c r="AC52" i="2" s="1"/>
  <c r="AD52" i="2" s="1"/>
  <c r="AE52" i="2" s="1"/>
  <c r="AF52" i="2" s="1"/>
  <c r="AG52" i="2" s="1"/>
  <c r="AH52" i="2" s="1"/>
  <c r="AI52" i="2" s="1"/>
  <c r="AJ52" i="2" s="1"/>
  <c r="AK52" i="2" s="1"/>
  <c r="AL52" i="2" s="1"/>
  <c r="AM52" i="2" s="1"/>
  <c r="AN52" i="2" s="1"/>
  <c r="AO52" i="2" s="1"/>
  <c r="AP52" i="2" s="1"/>
  <c r="AQ52" i="2" s="1"/>
  <c r="AR52" i="2" s="1"/>
  <c r="F49" i="2"/>
  <c r="G49" i="2" s="1"/>
  <c r="H49" i="2" s="1"/>
  <c r="I49" i="2" s="1"/>
  <c r="J49" i="2" s="1"/>
  <c r="K49" i="2" s="1"/>
  <c r="L49" i="2" s="1"/>
  <c r="M49" i="2" s="1"/>
  <c r="N49" i="2" s="1"/>
  <c r="O49" i="2" s="1"/>
  <c r="P49" i="2" s="1"/>
  <c r="Q49" i="2" s="1"/>
  <c r="R49" i="2" s="1"/>
  <c r="S49" i="2" s="1"/>
  <c r="T49" i="2" s="1"/>
  <c r="U49" i="2" s="1"/>
  <c r="V49" i="2" s="1"/>
  <c r="W49" i="2" s="1"/>
  <c r="X49" i="2" s="1"/>
  <c r="F46" i="2"/>
  <c r="G46" i="2" s="1"/>
  <c r="H46" i="2" s="1"/>
  <c r="I46" i="2" s="1"/>
  <c r="J46" i="2" s="1"/>
  <c r="K46" i="2" s="1"/>
  <c r="L46" i="2" s="1"/>
  <c r="M46" i="2" s="1"/>
  <c r="N46" i="2" s="1"/>
  <c r="O46" i="2" s="1"/>
  <c r="P46" i="2" s="1"/>
  <c r="Q46" i="2" s="1"/>
  <c r="R46" i="2" s="1"/>
  <c r="S46" i="2" s="1"/>
  <c r="T46" i="2" s="1"/>
  <c r="U46" i="2" s="1"/>
  <c r="V46" i="2" s="1"/>
  <c r="W46" i="2" s="1"/>
  <c r="X46" i="2" s="1"/>
  <c r="AS36" i="2"/>
  <c r="Z36" i="2" s="1"/>
  <c r="AA36" i="2" s="1"/>
  <c r="AB36" i="2" s="1"/>
  <c r="AC36" i="2" s="1"/>
  <c r="AD36" i="2" s="1"/>
  <c r="AE36" i="2" s="1"/>
  <c r="AF36" i="2" s="1"/>
  <c r="AG36" i="2" s="1"/>
  <c r="AH36" i="2" s="1"/>
  <c r="AI36" i="2" s="1"/>
  <c r="AJ36" i="2" s="1"/>
  <c r="AK36" i="2" s="1"/>
  <c r="AL36" i="2" s="1"/>
  <c r="AM36" i="2" s="1"/>
  <c r="AN36" i="2" s="1"/>
  <c r="AO36" i="2" s="1"/>
  <c r="AP36" i="2" s="1"/>
  <c r="AQ36" i="2" s="1"/>
  <c r="AR36" i="2" s="1"/>
  <c r="F57" i="2"/>
  <c r="G57" i="2" s="1"/>
  <c r="H57" i="2" s="1"/>
  <c r="I57" i="2" s="1"/>
  <c r="J57" i="2" s="1"/>
  <c r="K57" i="2" s="1"/>
  <c r="L57" i="2" s="1"/>
  <c r="M57" i="2" s="1"/>
  <c r="N57" i="2" s="1"/>
  <c r="O57" i="2" s="1"/>
  <c r="P57" i="2" s="1"/>
  <c r="Q57" i="2" s="1"/>
  <c r="R57" i="2" s="1"/>
  <c r="S57" i="2" s="1"/>
  <c r="T57" i="2" s="1"/>
  <c r="U57" i="2" s="1"/>
  <c r="V57" i="2" s="1"/>
  <c r="W57" i="2" s="1"/>
  <c r="X57" i="2" s="1"/>
  <c r="AS35" i="2"/>
  <c r="Z35" i="2" s="1"/>
  <c r="AA35" i="2" s="1"/>
  <c r="AB35" i="2" s="1"/>
  <c r="AC35" i="2" s="1"/>
  <c r="AD35" i="2" s="1"/>
  <c r="AE35" i="2" s="1"/>
  <c r="AF35" i="2" s="1"/>
  <c r="AG35" i="2" s="1"/>
  <c r="AH35" i="2" s="1"/>
  <c r="AI35" i="2" s="1"/>
  <c r="AJ35" i="2" s="1"/>
  <c r="AK35" i="2" s="1"/>
  <c r="AL35" i="2" s="1"/>
  <c r="AM35" i="2" s="1"/>
  <c r="AN35" i="2" s="1"/>
  <c r="AO35" i="2" s="1"/>
  <c r="AP35" i="2" s="1"/>
  <c r="AQ35" i="2" s="1"/>
  <c r="AR35" i="2" s="1"/>
  <c r="AS34" i="2"/>
  <c r="F34" i="2"/>
  <c r="G34" i="2" s="1"/>
  <c r="H34" i="2" s="1"/>
  <c r="I34" i="2" s="1"/>
  <c r="J34" i="2" s="1"/>
  <c r="K34" i="2" s="1"/>
  <c r="L34" i="2" s="1"/>
  <c r="M34" i="2" s="1"/>
  <c r="N34" i="2" s="1"/>
  <c r="O34" i="2" s="1"/>
  <c r="P34" i="2" s="1"/>
  <c r="Q34" i="2" s="1"/>
  <c r="R34" i="2" s="1"/>
  <c r="S34" i="2" s="1"/>
  <c r="T34" i="2" s="1"/>
  <c r="U34" i="2" s="1"/>
  <c r="V34" i="2" s="1"/>
  <c r="W34" i="2" s="1"/>
  <c r="X34" i="2" s="1"/>
  <c r="Z34" i="2"/>
  <c r="AA34" i="2" s="1"/>
  <c r="AB34" i="2" s="1"/>
  <c r="AC34" i="2" s="1"/>
  <c r="AD34" i="2" s="1"/>
  <c r="AE34" i="2" s="1"/>
  <c r="AF34" i="2" s="1"/>
  <c r="AG34" i="2" s="1"/>
  <c r="AH34" i="2" s="1"/>
  <c r="AI34" i="2" s="1"/>
  <c r="AJ34" i="2" s="1"/>
  <c r="AK34" i="2" s="1"/>
  <c r="AL34" i="2" s="1"/>
  <c r="AM34" i="2" s="1"/>
  <c r="AN34" i="2" s="1"/>
  <c r="AO34" i="2" s="1"/>
  <c r="AP34" i="2" s="1"/>
  <c r="AQ34" i="2" s="1"/>
  <c r="AR34" i="2" s="1"/>
  <c r="AS55" i="2"/>
  <c r="Z55" i="2" s="1"/>
  <c r="AA55" i="2" s="1"/>
  <c r="AB55" i="2" s="1"/>
  <c r="AC55" i="2" s="1"/>
  <c r="AD55" i="2" s="1"/>
  <c r="AE55" i="2" s="1"/>
  <c r="AF55" i="2" s="1"/>
  <c r="AG55" i="2" s="1"/>
  <c r="AH55" i="2" s="1"/>
  <c r="AI55" i="2" s="1"/>
  <c r="AJ55" i="2" s="1"/>
  <c r="AK55" i="2" s="1"/>
  <c r="AL55" i="2" s="1"/>
  <c r="AM55" i="2" s="1"/>
  <c r="AN55" i="2" s="1"/>
  <c r="AO55" i="2" s="1"/>
  <c r="AP55" i="2" s="1"/>
  <c r="AQ55" i="2" s="1"/>
  <c r="AR55" i="2" s="1"/>
  <c r="AS54" i="2"/>
  <c r="Z54" i="2" s="1"/>
  <c r="AA54" i="2" s="1"/>
  <c r="AB54" i="2" s="1"/>
  <c r="AC54" i="2" s="1"/>
  <c r="AD54" i="2" s="1"/>
  <c r="AE54" i="2" s="1"/>
  <c r="AF54" i="2" s="1"/>
  <c r="AG54" i="2" s="1"/>
  <c r="AH54" i="2" s="1"/>
  <c r="AI54" i="2" s="1"/>
  <c r="AJ54" i="2" s="1"/>
  <c r="AK54" i="2" s="1"/>
  <c r="AL54" i="2" s="1"/>
  <c r="AM54" i="2" s="1"/>
  <c r="AN54" i="2" s="1"/>
  <c r="AO54" i="2" s="1"/>
  <c r="AP54" i="2" s="1"/>
  <c r="AQ54" i="2" s="1"/>
  <c r="AR54" i="2" s="1"/>
  <c r="AS51" i="2"/>
  <c r="Z51" i="2" s="1"/>
  <c r="AA51" i="2" s="1"/>
  <c r="AB51" i="2" s="1"/>
  <c r="AC51" i="2" s="1"/>
  <c r="AD51" i="2" s="1"/>
  <c r="AE51" i="2" s="1"/>
  <c r="AF51" i="2" s="1"/>
  <c r="AG51" i="2" s="1"/>
  <c r="AH51" i="2" s="1"/>
  <c r="AI51" i="2" s="1"/>
  <c r="AJ51" i="2" s="1"/>
  <c r="AK51" i="2" s="1"/>
  <c r="AL51" i="2" s="1"/>
  <c r="AM51" i="2" s="1"/>
  <c r="AN51" i="2" s="1"/>
  <c r="AO51" i="2" s="1"/>
  <c r="AP51" i="2" s="1"/>
  <c r="AQ51" i="2" s="1"/>
  <c r="AR51" i="2" s="1"/>
  <c r="Z48" i="2"/>
  <c r="AA48" i="2" s="1"/>
  <c r="AB48" i="2" s="1"/>
  <c r="AC48" i="2" s="1"/>
  <c r="AD48" i="2" s="1"/>
  <c r="AE48" i="2" s="1"/>
  <c r="AF48" i="2" s="1"/>
  <c r="AG48" i="2" s="1"/>
  <c r="AH48" i="2" s="1"/>
  <c r="AI48" i="2" s="1"/>
  <c r="AJ48" i="2" s="1"/>
  <c r="AK48" i="2" s="1"/>
  <c r="AL48" i="2" s="1"/>
  <c r="AM48" i="2" s="1"/>
  <c r="AN48" i="2" s="1"/>
  <c r="AO48" i="2" s="1"/>
  <c r="AP48" i="2" s="1"/>
  <c r="AQ48" i="2" s="1"/>
  <c r="AR48" i="2" s="1"/>
  <c r="F40" i="2"/>
  <c r="G40" i="2" s="1"/>
  <c r="H40" i="2" s="1"/>
  <c r="I40" i="2" s="1"/>
  <c r="J40" i="2" s="1"/>
  <c r="K40" i="2" s="1"/>
  <c r="L40" i="2" s="1"/>
  <c r="M40" i="2" s="1"/>
  <c r="N40" i="2" s="1"/>
  <c r="O40" i="2" s="1"/>
  <c r="P40" i="2" s="1"/>
  <c r="Q40" i="2" s="1"/>
  <c r="R40" i="2" s="1"/>
  <c r="S40" i="2" s="1"/>
  <c r="T40" i="2" s="1"/>
  <c r="U40" i="2" s="1"/>
  <c r="V40" i="2" s="1"/>
  <c r="W40" i="2" s="1"/>
  <c r="X40" i="2" s="1"/>
  <c r="Z33" i="2"/>
  <c r="AA33" i="2" s="1"/>
  <c r="AB33" i="2" s="1"/>
  <c r="AC33" i="2" s="1"/>
  <c r="AD33" i="2" s="1"/>
  <c r="AE33" i="2" s="1"/>
  <c r="AF33" i="2" s="1"/>
  <c r="AG33" i="2" s="1"/>
  <c r="AH33" i="2" s="1"/>
  <c r="AI33" i="2" s="1"/>
  <c r="AJ33" i="2" s="1"/>
  <c r="AK33" i="2" s="1"/>
  <c r="AL33" i="2" s="1"/>
  <c r="AM33" i="2" s="1"/>
  <c r="AN33" i="2" s="1"/>
  <c r="AO33" i="2" s="1"/>
  <c r="AP33" i="2" s="1"/>
  <c r="AQ33" i="2" s="1"/>
  <c r="AR33" i="2" s="1"/>
  <c r="Z42" i="2"/>
  <c r="AA42" i="2" s="1"/>
  <c r="AB42" i="2" s="1"/>
  <c r="AC42" i="2" s="1"/>
  <c r="AD42" i="2" s="1"/>
  <c r="AE42" i="2" s="1"/>
  <c r="AF42" i="2" s="1"/>
  <c r="AG42" i="2" s="1"/>
  <c r="AH42" i="2" s="1"/>
  <c r="AI42" i="2" s="1"/>
  <c r="AJ42" i="2" s="1"/>
  <c r="AK42" i="2" s="1"/>
  <c r="AL42" i="2" s="1"/>
  <c r="AM42" i="2" s="1"/>
  <c r="AN42" i="2" s="1"/>
  <c r="AO42" i="2" s="1"/>
  <c r="AP42" i="2" s="1"/>
  <c r="AQ42" i="2" s="1"/>
  <c r="AR42" i="2" s="1"/>
  <c r="Z39" i="2"/>
  <c r="AA39" i="2" s="1"/>
  <c r="AB39" i="2" s="1"/>
  <c r="AC39" i="2" s="1"/>
  <c r="AD39" i="2" s="1"/>
  <c r="AE39" i="2" s="1"/>
  <c r="AF39" i="2" s="1"/>
  <c r="AG39" i="2" s="1"/>
  <c r="AH39" i="2" s="1"/>
  <c r="AI39" i="2" s="1"/>
  <c r="AJ39" i="2" s="1"/>
  <c r="AK39" i="2" s="1"/>
  <c r="AL39" i="2" s="1"/>
  <c r="AM39" i="2" s="1"/>
  <c r="AN39" i="2" s="1"/>
  <c r="AO39" i="2" s="1"/>
  <c r="AP39" i="2" s="1"/>
  <c r="AQ39" i="2" s="1"/>
  <c r="AR39" i="2" s="1"/>
  <c r="AS26" i="2"/>
  <c r="Z26" i="2" s="1"/>
  <c r="AA26" i="2" s="1"/>
  <c r="AB26" i="2" s="1"/>
  <c r="AC26" i="2" s="1"/>
  <c r="AD26" i="2" s="1"/>
  <c r="AE26" i="2" s="1"/>
  <c r="AF26" i="2" s="1"/>
  <c r="AG26" i="2" s="1"/>
  <c r="AH26" i="2" s="1"/>
  <c r="AI26" i="2" s="1"/>
  <c r="AJ26" i="2" s="1"/>
  <c r="AK26" i="2" s="1"/>
  <c r="AL26" i="2" s="1"/>
  <c r="AM26" i="2" s="1"/>
  <c r="AN26" i="2" s="1"/>
  <c r="AO26" i="2" s="1"/>
  <c r="AP26" i="2" s="1"/>
  <c r="AQ26" i="2" s="1"/>
  <c r="AR26" i="2" s="1"/>
  <c r="F10" i="2"/>
  <c r="G10" i="2" s="1"/>
  <c r="H10" i="2" s="1"/>
  <c r="I10" i="2" s="1"/>
  <c r="J10" i="2" s="1"/>
  <c r="K10" i="2" s="1"/>
  <c r="L10" i="2" s="1"/>
  <c r="M10" i="2" s="1"/>
  <c r="N10" i="2" s="1"/>
  <c r="O10" i="2" s="1"/>
  <c r="P10" i="2" s="1"/>
  <c r="Q10" i="2" s="1"/>
  <c r="R10" i="2" s="1"/>
  <c r="S10" i="2" s="1"/>
  <c r="T10" i="2" s="1"/>
  <c r="U10" i="2" s="1"/>
  <c r="V10" i="2" s="1"/>
  <c r="W10" i="2" s="1"/>
  <c r="X10" i="2" s="1"/>
  <c r="AS10" i="2"/>
  <c r="Z10" i="2" s="1"/>
  <c r="AA10" i="2" s="1"/>
  <c r="AB10" i="2" s="1"/>
  <c r="AC10" i="2" s="1"/>
  <c r="AD10" i="2" s="1"/>
  <c r="AE10" i="2" s="1"/>
  <c r="AF10" i="2" s="1"/>
  <c r="AG10" i="2" s="1"/>
  <c r="AH10" i="2" s="1"/>
  <c r="AI10" i="2" s="1"/>
  <c r="AJ10" i="2" s="1"/>
  <c r="AK10" i="2" s="1"/>
  <c r="AL10" i="2" s="1"/>
  <c r="AM10" i="2" s="1"/>
  <c r="AN10" i="2" s="1"/>
  <c r="AO10" i="2" s="1"/>
  <c r="AP10" i="2" s="1"/>
  <c r="AQ10" i="2" s="1"/>
  <c r="AR10" i="2" s="1"/>
  <c r="AS29" i="2"/>
  <c r="Z29" i="2" s="1"/>
  <c r="AA29" i="2" s="1"/>
  <c r="AB29" i="2" s="1"/>
  <c r="AC29" i="2" s="1"/>
  <c r="AD29" i="2" s="1"/>
  <c r="AE29" i="2" s="1"/>
  <c r="AF29" i="2" s="1"/>
  <c r="AG29" i="2" s="1"/>
  <c r="AH29" i="2" s="1"/>
  <c r="AI29" i="2" s="1"/>
  <c r="AJ29" i="2" s="1"/>
  <c r="AK29" i="2" s="1"/>
  <c r="AL29" i="2" s="1"/>
  <c r="AM29" i="2" s="1"/>
  <c r="AN29" i="2" s="1"/>
  <c r="AO29" i="2" s="1"/>
  <c r="AP29" i="2" s="1"/>
  <c r="AQ29" i="2" s="1"/>
  <c r="AR29" i="2" s="1"/>
  <c r="F29" i="2"/>
  <c r="G29" i="2" s="1"/>
  <c r="H29" i="2" s="1"/>
  <c r="I29" i="2" s="1"/>
  <c r="J29" i="2" s="1"/>
  <c r="K29" i="2" s="1"/>
  <c r="L29" i="2" s="1"/>
  <c r="M29" i="2" s="1"/>
  <c r="N29" i="2" s="1"/>
  <c r="O29" i="2" s="1"/>
  <c r="P29" i="2" s="1"/>
  <c r="Q29" i="2" s="1"/>
  <c r="R29" i="2" s="1"/>
  <c r="S29" i="2" s="1"/>
  <c r="T29" i="2" s="1"/>
  <c r="U29" i="2" s="1"/>
  <c r="V29" i="2" s="1"/>
  <c r="W29" i="2" s="1"/>
  <c r="X29" i="2" s="1"/>
  <c r="Z22" i="2"/>
  <c r="AA22" i="2" s="1"/>
  <c r="AB22" i="2" s="1"/>
  <c r="AC22" i="2" s="1"/>
  <c r="AD22" i="2" s="1"/>
  <c r="AE22" i="2" s="1"/>
  <c r="AF22" i="2" s="1"/>
  <c r="AG22" i="2" s="1"/>
  <c r="AH22" i="2" s="1"/>
  <c r="AI22" i="2" s="1"/>
  <c r="AJ22" i="2" s="1"/>
  <c r="AK22" i="2" s="1"/>
  <c r="AL22" i="2" s="1"/>
  <c r="AM22" i="2" s="1"/>
  <c r="AN22" i="2" s="1"/>
  <c r="AO22" i="2" s="1"/>
  <c r="AP22" i="2" s="1"/>
  <c r="AQ22" i="2" s="1"/>
  <c r="AR22" i="2" s="1"/>
  <c r="F22" i="2"/>
  <c r="G22" i="2" s="1"/>
  <c r="H22" i="2" s="1"/>
  <c r="I22" i="2" s="1"/>
  <c r="J22" i="2" s="1"/>
  <c r="K22" i="2" s="1"/>
  <c r="L22" i="2" s="1"/>
  <c r="M22" i="2" s="1"/>
  <c r="N22" i="2" s="1"/>
  <c r="O22" i="2" s="1"/>
  <c r="P22" i="2" s="1"/>
  <c r="Q22" i="2" s="1"/>
  <c r="R22" i="2" s="1"/>
  <c r="S22" i="2" s="1"/>
  <c r="T22" i="2" s="1"/>
  <c r="U22" i="2" s="1"/>
  <c r="V22" i="2" s="1"/>
  <c r="W22" i="2" s="1"/>
  <c r="X22" i="2" s="1"/>
  <c r="AS22" i="2"/>
  <c r="F41" i="2"/>
  <c r="G41" i="2" s="1"/>
  <c r="H41" i="2" s="1"/>
  <c r="I41" i="2" s="1"/>
  <c r="J41" i="2" s="1"/>
  <c r="K41" i="2" s="1"/>
  <c r="L41" i="2" s="1"/>
  <c r="M41" i="2" s="1"/>
  <c r="N41" i="2" s="1"/>
  <c r="O41" i="2" s="1"/>
  <c r="P41" i="2" s="1"/>
  <c r="Q41" i="2" s="1"/>
  <c r="R41" i="2" s="1"/>
  <c r="S41" i="2" s="1"/>
  <c r="T41" i="2" s="1"/>
  <c r="U41" i="2" s="1"/>
  <c r="V41" i="2" s="1"/>
  <c r="W41" i="2" s="1"/>
  <c r="X41" i="2" s="1"/>
  <c r="Z24" i="2"/>
  <c r="AA24" i="2" s="1"/>
  <c r="AB24" i="2" s="1"/>
  <c r="AC24" i="2" s="1"/>
  <c r="AD24" i="2" s="1"/>
  <c r="AE24" i="2" s="1"/>
  <c r="AF24" i="2" s="1"/>
  <c r="AG24" i="2" s="1"/>
  <c r="AH24" i="2" s="1"/>
  <c r="AI24" i="2" s="1"/>
  <c r="AJ24" i="2" s="1"/>
  <c r="AK24" i="2" s="1"/>
  <c r="AL24" i="2" s="1"/>
  <c r="AM24" i="2" s="1"/>
  <c r="AN24" i="2" s="1"/>
  <c r="AO24" i="2" s="1"/>
  <c r="AP24" i="2" s="1"/>
  <c r="AQ24" i="2" s="1"/>
  <c r="AR24" i="2" s="1"/>
  <c r="Z37" i="2"/>
  <c r="AA37" i="2" s="1"/>
  <c r="AB37" i="2" s="1"/>
  <c r="AC37" i="2" s="1"/>
  <c r="AD37" i="2" s="1"/>
  <c r="AE37" i="2" s="1"/>
  <c r="AF37" i="2" s="1"/>
  <c r="AG37" i="2" s="1"/>
  <c r="AH37" i="2" s="1"/>
  <c r="AI37" i="2" s="1"/>
  <c r="AJ37" i="2" s="1"/>
  <c r="AK37" i="2" s="1"/>
  <c r="AL37" i="2" s="1"/>
  <c r="AM37" i="2" s="1"/>
  <c r="AN37" i="2" s="1"/>
  <c r="AO37" i="2" s="1"/>
  <c r="AP37" i="2" s="1"/>
  <c r="AQ37" i="2" s="1"/>
  <c r="AR37" i="2" s="1"/>
  <c r="F25" i="2"/>
  <c r="G25" i="2" s="1"/>
  <c r="H25" i="2" s="1"/>
  <c r="I25" i="2" s="1"/>
  <c r="J25" i="2" s="1"/>
  <c r="K25" i="2" s="1"/>
  <c r="L25" i="2" s="1"/>
  <c r="M25" i="2" s="1"/>
  <c r="N25" i="2" s="1"/>
  <c r="O25" i="2" s="1"/>
  <c r="P25" i="2" s="1"/>
  <c r="Q25" i="2" s="1"/>
  <c r="R25" i="2" s="1"/>
  <c r="S25" i="2" s="1"/>
  <c r="T25" i="2" s="1"/>
  <c r="U25" i="2" s="1"/>
  <c r="V25" i="2" s="1"/>
  <c r="W25" i="2" s="1"/>
  <c r="X25" i="2" s="1"/>
  <c r="AS25" i="2"/>
  <c r="Z25" i="2" s="1"/>
  <c r="AA25" i="2" s="1"/>
  <c r="AB25" i="2" s="1"/>
  <c r="AC25" i="2" s="1"/>
  <c r="AD25" i="2" s="1"/>
  <c r="AE25" i="2" s="1"/>
  <c r="AF25" i="2" s="1"/>
  <c r="AG25" i="2" s="1"/>
  <c r="AH25" i="2" s="1"/>
  <c r="AI25" i="2" s="1"/>
  <c r="AJ25" i="2" s="1"/>
  <c r="AK25" i="2" s="1"/>
  <c r="AL25" i="2" s="1"/>
  <c r="AM25" i="2" s="1"/>
  <c r="AN25" i="2" s="1"/>
  <c r="AO25" i="2" s="1"/>
  <c r="AP25" i="2" s="1"/>
  <c r="AQ25" i="2" s="1"/>
  <c r="AR25" i="2" s="1"/>
  <c r="F33" i="2"/>
  <c r="G33" i="2" s="1"/>
  <c r="H33" i="2" s="1"/>
  <c r="I33" i="2" s="1"/>
  <c r="J33" i="2" s="1"/>
  <c r="K33" i="2" s="1"/>
  <c r="L33" i="2" s="1"/>
  <c r="M33" i="2" s="1"/>
  <c r="N33" i="2" s="1"/>
  <c r="O33" i="2" s="1"/>
  <c r="P33" i="2" s="1"/>
  <c r="Q33" i="2" s="1"/>
  <c r="R33" i="2" s="1"/>
  <c r="S33" i="2" s="1"/>
  <c r="T33" i="2" s="1"/>
  <c r="U33" i="2" s="1"/>
  <c r="V33" i="2" s="1"/>
  <c r="W33" i="2" s="1"/>
  <c r="X33" i="2" s="1"/>
  <c r="Z31" i="2"/>
  <c r="AA31" i="2" s="1"/>
  <c r="AB31" i="2" s="1"/>
  <c r="AC31" i="2" s="1"/>
  <c r="AD31" i="2" s="1"/>
  <c r="AE31" i="2" s="1"/>
  <c r="AF31" i="2" s="1"/>
  <c r="AG31" i="2" s="1"/>
  <c r="AH31" i="2" s="1"/>
  <c r="AI31" i="2" s="1"/>
  <c r="AJ31" i="2" s="1"/>
  <c r="AK31" i="2" s="1"/>
  <c r="AL31" i="2" s="1"/>
  <c r="AM31" i="2" s="1"/>
  <c r="AN31" i="2" s="1"/>
  <c r="AO31" i="2" s="1"/>
  <c r="AP31" i="2" s="1"/>
  <c r="AQ31" i="2" s="1"/>
  <c r="AR31" i="2" s="1"/>
  <c r="AS27" i="2"/>
  <c r="Z27" i="2"/>
  <c r="AA27" i="2" s="1"/>
  <c r="AB27" i="2" s="1"/>
  <c r="AC27" i="2" s="1"/>
  <c r="AD27" i="2" s="1"/>
  <c r="AE27" i="2" s="1"/>
  <c r="AF27" i="2" s="1"/>
  <c r="AG27" i="2" s="1"/>
  <c r="AH27" i="2" s="1"/>
  <c r="AI27" i="2" s="1"/>
  <c r="AJ27" i="2" s="1"/>
  <c r="AK27" i="2" s="1"/>
  <c r="AL27" i="2" s="1"/>
  <c r="AM27" i="2" s="1"/>
  <c r="AN27" i="2" s="1"/>
  <c r="AO27" i="2" s="1"/>
  <c r="AP27" i="2" s="1"/>
  <c r="AQ27" i="2" s="1"/>
  <c r="AR27" i="2" s="1"/>
  <c r="F27" i="2"/>
  <c r="G27" i="2" s="1"/>
  <c r="H27" i="2" s="1"/>
  <c r="I27" i="2" s="1"/>
  <c r="J27" i="2" s="1"/>
  <c r="K27" i="2" s="1"/>
  <c r="L27" i="2" s="1"/>
  <c r="M27" i="2" s="1"/>
  <c r="N27" i="2" s="1"/>
  <c r="O27" i="2" s="1"/>
  <c r="P27" i="2" s="1"/>
  <c r="Q27" i="2" s="1"/>
  <c r="R27" i="2" s="1"/>
  <c r="S27" i="2" s="1"/>
  <c r="T27" i="2" s="1"/>
  <c r="U27" i="2" s="1"/>
  <c r="V27" i="2" s="1"/>
  <c r="W27" i="2" s="1"/>
  <c r="X27" i="2" s="1"/>
  <c r="AS14" i="2"/>
  <c r="F14" i="2"/>
  <c r="G14" i="2" s="1"/>
  <c r="H14" i="2" s="1"/>
  <c r="I14" i="2" s="1"/>
  <c r="J14" i="2" s="1"/>
  <c r="K14" i="2" s="1"/>
  <c r="L14" i="2" s="1"/>
  <c r="M14" i="2" s="1"/>
  <c r="N14" i="2" s="1"/>
  <c r="O14" i="2" s="1"/>
  <c r="P14" i="2" s="1"/>
  <c r="Q14" i="2" s="1"/>
  <c r="R14" i="2" s="1"/>
  <c r="S14" i="2" s="1"/>
  <c r="T14" i="2" s="1"/>
  <c r="U14" i="2" s="1"/>
  <c r="V14" i="2" s="1"/>
  <c r="W14" i="2" s="1"/>
  <c r="X14" i="2" s="1"/>
  <c r="F19" i="2"/>
  <c r="G19" i="2" s="1"/>
  <c r="H19" i="2" s="1"/>
  <c r="I19" i="2" s="1"/>
  <c r="J19" i="2" s="1"/>
  <c r="K19" i="2" s="1"/>
  <c r="L19" i="2" s="1"/>
  <c r="M19" i="2" s="1"/>
  <c r="N19" i="2" s="1"/>
  <c r="O19" i="2" s="1"/>
  <c r="P19" i="2" s="1"/>
  <c r="Q19" i="2" s="1"/>
  <c r="R19" i="2" s="1"/>
  <c r="S19" i="2" s="1"/>
  <c r="T19" i="2" s="1"/>
  <c r="U19" i="2" s="1"/>
  <c r="V19" i="2" s="1"/>
  <c r="W19" i="2" s="1"/>
  <c r="X19" i="2" s="1"/>
  <c r="AS19" i="2"/>
  <c r="Z19" i="2" s="1"/>
  <c r="AA19" i="2" s="1"/>
  <c r="AB19" i="2" s="1"/>
  <c r="AC19" i="2" s="1"/>
  <c r="AD19" i="2" s="1"/>
  <c r="AE19" i="2" s="1"/>
  <c r="AF19" i="2" s="1"/>
  <c r="AG19" i="2" s="1"/>
  <c r="AH19" i="2" s="1"/>
  <c r="AI19" i="2" s="1"/>
  <c r="AJ19" i="2" s="1"/>
  <c r="AK19" i="2" s="1"/>
  <c r="AL19" i="2" s="1"/>
  <c r="AM19" i="2" s="1"/>
  <c r="AN19" i="2" s="1"/>
  <c r="AO19" i="2" s="1"/>
  <c r="AP19" i="2" s="1"/>
  <c r="AQ19" i="2" s="1"/>
  <c r="AR19" i="2" s="1"/>
  <c r="F26" i="2"/>
  <c r="G26" i="2" s="1"/>
  <c r="H26" i="2" s="1"/>
  <c r="I26" i="2" s="1"/>
  <c r="J26" i="2" s="1"/>
  <c r="K26" i="2" s="1"/>
  <c r="L26" i="2" s="1"/>
  <c r="M26" i="2" s="1"/>
  <c r="N26" i="2" s="1"/>
  <c r="O26" i="2" s="1"/>
  <c r="P26" i="2" s="1"/>
  <c r="Q26" i="2" s="1"/>
  <c r="R26" i="2" s="1"/>
  <c r="S26" i="2" s="1"/>
  <c r="T26" i="2" s="1"/>
  <c r="U26" i="2" s="1"/>
  <c r="V26" i="2" s="1"/>
  <c r="W26" i="2" s="1"/>
  <c r="X26" i="2" s="1"/>
  <c r="AS20" i="2"/>
  <c r="Z20" i="2" s="1"/>
  <c r="AA20" i="2" s="1"/>
  <c r="AB20" i="2" s="1"/>
  <c r="AC20" i="2" s="1"/>
  <c r="AD20" i="2" s="1"/>
  <c r="AE20" i="2" s="1"/>
  <c r="AF20" i="2" s="1"/>
  <c r="AG20" i="2" s="1"/>
  <c r="AH20" i="2" s="1"/>
  <c r="AI20" i="2" s="1"/>
  <c r="AJ20" i="2" s="1"/>
  <c r="AK20" i="2" s="1"/>
  <c r="AL20" i="2" s="1"/>
  <c r="AM20" i="2" s="1"/>
  <c r="AN20" i="2" s="1"/>
  <c r="AO20" i="2" s="1"/>
  <c r="AP20" i="2" s="1"/>
  <c r="AQ20" i="2" s="1"/>
  <c r="AR20" i="2" s="1"/>
  <c r="F20" i="2"/>
  <c r="G20" i="2" s="1"/>
  <c r="H20" i="2" s="1"/>
  <c r="I20" i="2" s="1"/>
  <c r="J20" i="2" s="1"/>
  <c r="K20" i="2" s="1"/>
  <c r="L20" i="2" s="1"/>
  <c r="M20" i="2" s="1"/>
  <c r="N20" i="2" s="1"/>
  <c r="O20" i="2" s="1"/>
  <c r="P20" i="2" s="1"/>
  <c r="Q20" i="2" s="1"/>
  <c r="R20" i="2" s="1"/>
  <c r="S20" i="2" s="1"/>
  <c r="T20" i="2" s="1"/>
  <c r="U20" i="2" s="1"/>
  <c r="V20" i="2" s="1"/>
  <c r="W20" i="2" s="1"/>
  <c r="X20" i="2" s="1"/>
  <c r="F15" i="2"/>
  <c r="G15" i="2" s="1"/>
  <c r="H15" i="2" s="1"/>
  <c r="I15" i="2" s="1"/>
  <c r="J15" i="2" s="1"/>
  <c r="K15" i="2" s="1"/>
  <c r="L15" i="2" s="1"/>
  <c r="M15" i="2" s="1"/>
  <c r="N15" i="2" s="1"/>
  <c r="O15" i="2" s="1"/>
  <c r="P15" i="2" s="1"/>
  <c r="Q15" i="2" s="1"/>
  <c r="R15" i="2" s="1"/>
  <c r="S15" i="2" s="1"/>
  <c r="T15" i="2" s="1"/>
  <c r="U15" i="2" s="1"/>
  <c r="V15" i="2" s="1"/>
  <c r="W15" i="2" s="1"/>
  <c r="X15" i="2" s="1"/>
  <c r="AS15" i="2"/>
  <c r="Z15" i="2" s="1"/>
  <c r="AA15" i="2" s="1"/>
  <c r="AB15" i="2" s="1"/>
  <c r="AC15" i="2" s="1"/>
  <c r="AD15" i="2" s="1"/>
  <c r="AE15" i="2" s="1"/>
  <c r="AF15" i="2" s="1"/>
  <c r="AG15" i="2" s="1"/>
  <c r="AH15" i="2" s="1"/>
  <c r="AI15" i="2" s="1"/>
  <c r="AJ15" i="2" s="1"/>
  <c r="AK15" i="2" s="1"/>
  <c r="AL15" i="2" s="1"/>
  <c r="AM15" i="2" s="1"/>
  <c r="AN15" i="2" s="1"/>
  <c r="AO15" i="2" s="1"/>
  <c r="AP15" i="2" s="1"/>
  <c r="AQ15" i="2" s="1"/>
  <c r="AR15" i="2" s="1"/>
  <c r="AS4" i="2"/>
  <c r="Z4" i="2" s="1"/>
  <c r="AA4" i="2" s="1"/>
  <c r="AB4" i="2" s="1"/>
  <c r="AC4" i="2" s="1"/>
  <c r="AD4" i="2" s="1"/>
  <c r="AE4" i="2" s="1"/>
  <c r="AF4" i="2" s="1"/>
  <c r="AG4" i="2" s="1"/>
  <c r="AH4" i="2" s="1"/>
  <c r="AI4" i="2" s="1"/>
  <c r="AJ4" i="2" s="1"/>
  <c r="AK4" i="2" s="1"/>
  <c r="AL4" i="2" s="1"/>
  <c r="AM4" i="2" s="1"/>
  <c r="AN4" i="2" s="1"/>
  <c r="AO4" i="2" s="1"/>
  <c r="AP4" i="2" s="1"/>
  <c r="AQ4" i="2" s="1"/>
  <c r="AR4" i="2" s="1"/>
  <c r="Z8" i="2"/>
  <c r="AA8" i="2" s="1"/>
  <c r="AB8" i="2" s="1"/>
  <c r="AC8" i="2" s="1"/>
  <c r="AD8" i="2" s="1"/>
  <c r="AE8" i="2" s="1"/>
  <c r="AF8" i="2" s="1"/>
  <c r="AG8" i="2" s="1"/>
  <c r="AH8" i="2" s="1"/>
  <c r="AI8" i="2" s="1"/>
  <c r="AJ8" i="2" s="1"/>
  <c r="AK8" i="2" s="1"/>
  <c r="AL8" i="2" s="1"/>
  <c r="AM8" i="2" s="1"/>
  <c r="AN8" i="2" s="1"/>
  <c r="AO8" i="2" s="1"/>
  <c r="AP8" i="2" s="1"/>
  <c r="AQ8" i="2" s="1"/>
  <c r="AR8" i="2" s="1"/>
  <c r="AS8" i="2"/>
  <c r="Z14" i="2"/>
  <c r="AA14" i="2" s="1"/>
  <c r="AB14" i="2" s="1"/>
  <c r="AC14" i="2" s="1"/>
  <c r="AD14" i="2" s="1"/>
  <c r="AE14" i="2" s="1"/>
  <c r="AF14" i="2" s="1"/>
  <c r="AG14" i="2" s="1"/>
  <c r="AH14" i="2" s="1"/>
  <c r="AI14" i="2" s="1"/>
  <c r="AJ14" i="2" s="1"/>
  <c r="AK14" i="2" s="1"/>
  <c r="AL14" i="2" s="1"/>
  <c r="AM14" i="2" s="1"/>
  <c r="AN14" i="2" s="1"/>
  <c r="AO14" i="2" s="1"/>
  <c r="AP14" i="2" s="1"/>
  <c r="AQ14" i="2" s="1"/>
  <c r="AR14" i="2" s="1"/>
  <c r="F4" i="2"/>
  <c r="G4" i="2" s="1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F8" i="2"/>
  <c r="G8" i="2" s="1"/>
  <c r="H8" i="2" s="1"/>
  <c r="I8" i="2" s="1"/>
  <c r="J8" i="2" s="1"/>
  <c r="K8" i="2" s="1"/>
  <c r="L8" i="2" s="1"/>
  <c r="M8" i="2" s="1"/>
  <c r="N8" i="2" s="1"/>
  <c r="O8" i="2" s="1"/>
  <c r="P8" i="2" s="1"/>
  <c r="Q8" i="2" s="1"/>
  <c r="R8" i="2" s="1"/>
  <c r="S8" i="2" s="1"/>
  <c r="T8" i="2" s="1"/>
  <c r="U8" i="2" s="1"/>
  <c r="V8" i="2" s="1"/>
  <c r="W8" i="2" s="1"/>
  <c r="X8" i="2" s="1"/>
  <c r="AS6" i="2"/>
  <c r="Z6" i="2" s="1"/>
  <c r="AA6" i="2" s="1"/>
  <c r="AB6" i="2" s="1"/>
  <c r="AC6" i="2" s="1"/>
  <c r="AD6" i="2" s="1"/>
  <c r="AE6" i="2" s="1"/>
  <c r="AF6" i="2" s="1"/>
  <c r="AG6" i="2" s="1"/>
  <c r="AH6" i="2" s="1"/>
  <c r="AI6" i="2" s="1"/>
  <c r="AJ6" i="2" s="1"/>
  <c r="AK6" i="2" s="1"/>
  <c r="AL6" i="2" s="1"/>
  <c r="AM6" i="2" s="1"/>
  <c r="AN6" i="2" s="1"/>
  <c r="AO6" i="2" s="1"/>
  <c r="AP6" i="2" s="1"/>
  <c r="AQ6" i="2" s="1"/>
  <c r="AR6" i="2" s="1"/>
  <c r="F6" i="2"/>
  <c r="G6" i="2" s="1"/>
  <c r="H6" i="2" s="1"/>
  <c r="I6" i="2" s="1"/>
  <c r="J6" i="2" s="1"/>
  <c r="K6" i="2" s="1"/>
  <c r="L6" i="2" s="1"/>
  <c r="M6" i="2" s="1"/>
  <c r="N6" i="2" s="1"/>
  <c r="O6" i="2" s="1"/>
  <c r="P6" i="2" s="1"/>
  <c r="Q6" i="2" s="1"/>
  <c r="R6" i="2" s="1"/>
  <c r="S6" i="2" s="1"/>
  <c r="T6" i="2" s="1"/>
  <c r="U6" i="2" s="1"/>
  <c r="V6" i="2" s="1"/>
  <c r="W6" i="2" s="1"/>
  <c r="X6" i="2" s="1"/>
  <c r="AS12" i="2"/>
  <c r="Z12" i="2" s="1"/>
  <c r="AA12" i="2" s="1"/>
  <c r="AB12" i="2" s="1"/>
  <c r="AC12" i="2" s="1"/>
  <c r="AD12" i="2" s="1"/>
  <c r="AE12" i="2" s="1"/>
  <c r="AF12" i="2" s="1"/>
  <c r="AG12" i="2" s="1"/>
  <c r="AH12" i="2" s="1"/>
  <c r="AI12" i="2" s="1"/>
  <c r="AJ12" i="2" s="1"/>
  <c r="AK12" i="2" s="1"/>
  <c r="AL12" i="2" s="1"/>
  <c r="AM12" i="2" s="1"/>
  <c r="AN12" i="2" s="1"/>
  <c r="AO12" i="2" s="1"/>
  <c r="AP12" i="2" s="1"/>
  <c r="AQ12" i="2" s="1"/>
  <c r="AR12" i="2" s="1"/>
  <c r="F12" i="2"/>
  <c r="G12" i="2" s="1"/>
  <c r="H12" i="2" s="1"/>
  <c r="I12" i="2" s="1"/>
  <c r="J12" i="2" s="1"/>
  <c r="K12" i="2" s="1"/>
  <c r="L12" i="2" s="1"/>
  <c r="M12" i="2" s="1"/>
  <c r="N12" i="2" s="1"/>
  <c r="O12" i="2" s="1"/>
  <c r="P12" i="2" s="1"/>
  <c r="Q12" i="2" s="1"/>
  <c r="R12" i="2" s="1"/>
  <c r="S12" i="2" s="1"/>
  <c r="T12" i="2" s="1"/>
  <c r="U12" i="2" s="1"/>
  <c r="V12" i="2" s="1"/>
  <c r="W12" i="2" s="1"/>
  <c r="X12" i="2" s="1"/>
  <c r="Z16" i="2"/>
  <c r="AA16" i="2" s="1"/>
  <c r="AB16" i="2" s="1"/>
  <c r="AC16" i="2" s="1"/>
  <c r="AD16" i="2" s="1"/>
  <c r="AE16" i="2" s="1"/>
  <c r="AF16" i="2" s="1"/>
  <c r="AG16" i="2" s="1"/>
  <c r="AH16" i="2" s="1"/>
  <c r="AI16" i="2" s="1"/>
  <c r="AJ16" i="2" s="1"/>
  <c r="AK16" i="2" s="1"/>
  <c r="AL16" i="2" s="1"/>
  <c r="AM16" i="2" s="1"/>
  <c r="AN16" i="2" s="1"/>
  <c r="AO16" i="2" s="1"/>
  <c r="AP16" i="2" s="1"/>
  <c r="AQ16" i="2" s="1"/>
  <c r="AR16" i="2" s="1"/>
  <c r="F7" i="2"/>
  <c r="G7" i="2" s="1"/>
  <c r="H7" i="2" s="1"/>
  <c r="I7" i="2" s="1"/>
  <c r="J7" i="2" s="1"/>
  <c r="K7" i="2" s="1"/>
  <c r="L7" i="2" s="1"/>
  <c r="M7" i="2" s="1"/>
  <c r="N7" i="2" s="1"/>
  <c r="O7" i="2" s="1"/>
  <c r="P7" i="2" s="1"/>
  <c r="Q7" i="2" s="1"/>
  <c r="R7" i="2" s="1"/>
  <c r="S7" i="2" s="1"/>
  <c r="T7" i="2" s="1"/>
  <c r="U7" i="2" s="1"/>
  <c r="V7" i="2" s="1"/>
  <c r="W7" i="2" s="1"/>
  <c r="X7" i="2" s="1"/>
  <c r="AS9" i="2"/>
  <c r="Z9" i="2" s="1"/>
  <c r="AA9" i="2" s="1"/>
  <c r="AB9" i="2" s="1"/>
  <c r="AC9" i="2" s="1"/>
  <c r="AD9" i="2" s="1"/>
  <c r="AE9" i="2" s="1"/>
  <c r="AF9" i="2" s="1"/>
  <c r="AG9" i="2" s="1"/>
  <c r="AH9" i="2" s="1"/>
  <c r="AI9" i="2" s="1"/>
  <c r="AJ9" i="2" s="1"/>
  <c r="AK9" i="2" s="1"/>
  <c r="AL9" i="2" s="1"/>
  <c r="AM9" i="2" s="1"/>
  <c r="AN9" i="2" s="1"/>
  <c r="AO9" i="2" s="1"/>
  <c r="AP9" i="2" s="1"/>
  <c r="AQ9" i="2" s="1"/>
  <c r="AR9" i="2" s="1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 l="1"/>
  <c r="O72" i="6" l="1"/>
  <c r="O73" i="6" s="1"/>
  <c r="O74" i="6" s="1"/>
  <c r="O75" i="6" s="1"/>
  <c r="O77" i="6" s="1"/>
  <c r="O78" i="6" s="1"/>
  <c r="O79" i="6" s="1"/>
  <c r="O80" i="6" s="1"/>
  <c r="O82" i="6" s="1"/>
  <c r="O83" i="6" s="1"/>
  <c r="O84" i="6" s="1"/>
  <c r="O85" i="6" s="1"/>
  <c r="O87" i="6" s="1"/>
  <c r="O88" i="6" s="1"/>
  <c r="O89" i="6" s="1"/>
  <c r="O90" i="6" s="1"/>
  <c r="O92" i="6" s="1"/>
  <c r="O93" i="6" s="1"/>
  <c r="O94" i="6" s="1"/>
  <c r="O95" i="6" s="1"/>
  <c r="O97" i="6" s="1"/>
  <c r="O98" i="6" s="1"/>
  <c r="O99" i="6" s="1"/>
  <c r="O100" i="6" s="1"/>
  <c r="O102" i="6" s="1"/>
  <c r="O103" i="6" s="1"/>
  <c r="O104" i="6" s="1"/>
  <c r="O105" i="6" s="1"/>
  <c r="O67" i="6"/>
  <c r="O68" i="6" s="1"/>
  <c r="O69" i="6" s="1"/>
  <c r="O70" i="6" s="1"/>
  <c r="N67" i="6"/>
  <c r="N68" i="6" s="1"/>
  <c r="N69" i="6" s="1"/>
  <c r="N70" i="6" s="1"/>
  <c r="N72" i="6" s="1"/>
  <c r="N73" i="6" s="1"/>
  <c r="N74" i="6" s="1"/>
  <c r="N75" i="6" s="1"/>
  <c r="N77" i="6" s="1"/>
  <c r="N78" i="6" s="1"/>
  <c r="N79" i="6" s="1"/>
  <c r="N80" i="6" s="1"/>
  <c r="N82" i="6" s="1"/>
  <c r="N83" i="6" s="1"/>
  <c r="N84" i="6" s="1"/>
  <c r="N85" i="6" s="1"/>
  <c r="N87" i="6" s="1"/>
  <c r="N88" i="6" s="1"/>
  <c r="N89" i="6" s="1"/>
  <c r="N90" i="6" s="1"/>
  <c r="N92" i="6" s="1"/>
  <c r="N93" i="6" s="1"/>
  <c r="N94" i="6" s="1"/>
  <c r="N95" i="6" s="1"/>
  <c r="N97" i="6" s="1"/>
  <c r="N98" i="6" s="1"/>
  <c r="N99" i="6" s="1"/>
  <c r="N100" i="6" s="1"/>
  <c r="N102" i="6" s="1"/>
  <c r="N103" i="6" s="1"/>
  <c r="N104" i="6" s="1"/>
  <c r="N105" i="6" s="1"/>
  <c r="O8" i="6"/>
  <c r="O9" i="6" s="1"/>
  <c r="O10" i="6" s="1"/>
  <c r="O11" i="6" s="1"/>
  <c r="O12" i="6" s="1"/>
  <c r="O13" i="6" s="1"/>
  <c r="O14" i="6" s="1"/>
  <c r="O15" i="6" s="1"/>
  <c r="O17" i="6" s="1"/>
  <c r="O18" i="6" s="1"/>
  <c r="O19" i="6" s="1"/>
  <c r="O20" i="6" s="1"/>
  <c r="O22" i="6" s="1"/>
  <c r="O23" i="6" s="1"/>
  <c r="O24" i="6" s="1"/>
  <c r="O25" i="6" s="1"/>
  <c r="O27" i="6" s="1"/>
  <c r="O28" i="6" s="1"/>
  <c r="O29" i="6" s="1"/>
  <c r="O30" i="6" s="1"/>
  <c r="O32" i="6" s="1"/>
  <c r="O33" i="6" s="1"/>
  <c r="O34" i="6" s="1"/>
  <c r="O35" i="6" s="1"/>
  <c r="O37" i="6" s="1"/>
  <c r="O38" i="6" s="1"/>
  <c r="O39" i="6" s="1"/>
  <c r="O40" i="6" s="1"/>
  <c r="O42" i="6" s="1"/>
  <c r="O43" i="6" s="1"/>
  <c r="O44" i="6" s="1"/>
  <c r="O45" i="6" s="1"/>
  <c r="O47" i="6" s="1"/>
  <c r="O48" i="6" s="1"/>
  <c r="O49" i="6" s="1"/>
  <c r="O50" i="6" s="1"/>
  <c r="O52" i="6" s="1"/>
  <c r="O53" i="6" s="1"/>
  <c r="O54" i="6" s="1"/>
  <c r="O55" i="6" s="1"/>
  <c r="O57" i="6" s="1"/>
  <c r="O58" i="6" s="1"/>
  <c r="O59" i="6" s="1"/>
  <c r="O60" i="6" s="1"/>
  <c r="O62" i="6" s="1"/>
  <c r="O63" i="6" s="1"/>
  <c r="O64" i="6" s="1"/>
  <c r="O65" i="6" s="1"/>
  <c r="N8" i="6"/>
  <c r="N9" i="6" s="1"/>
  <c r="N10" i="6" s="1"/>
  <c r="N11" i="6" s="1"/>
  <c r="N12" i="6" s="1"/>
  <c r="N13" i="6" s="1"/>
  <c r="N14" i="6" s="1"/>
  <c r="N15" i="6" s="1"/>
  <c r="N17" i="6" s="1"/>
  <c r="N18" i="6" s="1"/>
  <c r="N19" i="6" s="1"/>
  <c r="N20" i="6" s="1"/>
  <c r="N22" i="6" s="1"/>
  <c r="N23" i="6" s="1"/>
  <c r="N24" i="6" s="1"/>
  <c r="N25" i="6" s="1"/>
  <c r="N27" i="6" s="1"/>
  <c r="N28" i="6" s="1"/>
  <c r="N29" i="6" s="1"/>
  <c r="N30" i="6" s="1"/>
  <c r="N32" i="6" s="1"/>
  <c r="N33" i="6" s="1"/>
  <c r="N34" i="6" s="1"/>
  <c r="N35" i="6" s="1"/>
  <c r="N37" i="6" s="1"/>
  <c r="N38" i="6" s="1"/>
  <c r="N39" i="6" s="1"/>
  <c r="N40" i="6" s="1"/>
  <c r="N42" i="6" s="1"/>
  <c r="N43" i="6" s="1"/>
  <c r="N44" i="6" s="1"/>
  <c r="N45" i="6" s="1"/>
  <c r="N47" i="6" s="1"/>
  <c r="N48" i="6" s="1"/>
  <c r="N49" i="6" s="1"/>
  <c r="N50" i="6" s="1"/>
  <c r="N52" i="6" s="1"/>
  <c r="N53" i="6" s="1"/>
  <c r="N54" i="6" s="1"/>
  <c r="N55" i="6" s="1"/>
  <c r="N57" i="6" s="1"/>
  <c r="N58" i="6" s="1"/>
  <c r="N59" i="6" s="1"/>
  <c r="N60" i="6" s="1"/>
  <c r="N62" i="6" s="1"/>
  <c r="N63" i="6" s="1"/>
  <c r="N64" i="6" s="1"/>
  <c r="N65" i="6" s="1"/>
  <c r="L67" i="6" l="1"/>
  <c r="L68" i="6" s="1"/>
  <c r="L69" i="6" s="1"/>
  <c r="L70" i="6" s="1"/>
  <c r="L72" i="6" s="1"/>
  <c r="L73" i="6" s="1"/>
  <c r="L74" i="6" s="1"/>
  <c r="L75" i="6" s="1"/>
  <c r="L77" i="6" s="1"/>
  <c r="L78" i="6" s="1"/>
  <c r="L79" i="6" s="1"/>
  <c r="L80" i="6" s="1"/>
  <c r="L82" i="6" s="1"/>
  <c r="L83" i="6" s="1"/>
  <c r="L84" i="6" s="1"/>
  <c r="L85" i="6" s="1"/>
  <c r="L87" i="6" s="1"/>
  <c r="L88" i="6" s="1"/>
  <c r="L89" i="6" s="1"/>
  <c r="L90" i="6" s="1"/>
  <c r="L92" i="6" s="1"/>
  <c r="L93" i="6" s="1"/>
  <c r="L94" i="6" s="1"/>
  <c r="L95" i="6" s="1"/>
  <c r="L97" i="6" s="1"/>
  <c r="L98" i="6" s="1"/>
  <c r="L99" i="6" s="1"/>
  <c r="L100" i="6" s="1"/>
  <c r="L102" i="6" s="1"/>
  <c r="L103" i="6" s="1"/>
  <c r="L104" i="6" s="1"/>
  <c r="L105" i="6" s="1"/>
  <c r="M8" i="6"/>
  <c r="M9" i="6" s="1"/>
  <c r="M10" i="6" s="1"/>
  <c r="M11" i="6" s="1"/>
  <c r="M12" i="6" s="1"/>
  <c r="M13" i="6" s="1"/>
  <c r="M14" i="6" s="1"/>
  <c r="M15" i="6" s="1"/>
  <c r="M17" i="6" s="1"/>
  <c r="M18" i="6" s="1"/>
  <c r="M19" i="6" s="1"/>
  <c r="M20" i="6" s="1"/>
  <c r="M22" i="6" s="1"/>
  <c r="M23" i="6" s="1"/>
  <c r="M24" i="6" s="1"/>
  <c r="M25" i="6" s="1"/>
  <c r="M27" i="6" s="1"/>
  <c r="M28" i="6" s="1"/>
  <c r="M29" i="6" s="1"/>
  <c r="M30" i="6" s="1"/>
  <c r="M32" i="6" s="1"/>
  <c r="M33" i="6" s="1"/>
  <c r="M34" i="6" s="1"/>
  <c r="M35" i="6" s="1"/>
  <c r="M37" i="6" s="1"/>
  <c r="M38" i="6" s="1"/>
  <c r="M39" i="6" s="1"/>
  <c r="M40" i="6" s="1"/>
  <c r="M42" i="6" s="1"/>
  <c r="M43" i="6" s="1"/>
  <c r="M44" i="6" s="1"/>
  <c r="M45" i="6" s="1"/>
  <c r="M47" i="6" s="1"/>
  <c r="M48" i="6" s="1"/>
  <c r="M49" i="6" s="1"/>
  <c r="M50" i="6" s="1"/>
  <c r="M52" i="6" s="1"/>
  <c r="M53" i="6" s="1"/>
  <c r="M54" i="6" s="1"/>
  <c r="M55" i="6" s="1"/>
  <c r="M57" i="6" s="1"/>
  <c r="M58" i="6" s="1"/>
  <c r="M59" i="6" s="1"/>
  <c r="M60" i="6" s="1"/>
  <c r="M62" i="6" s="1"/>
  <c r="M63" i="6" s="1"/>
  <c r="M64" i="6" s="1"/>
  <c r="M65" i="6" s="1"/>
  <c r="M67" i="6" s="1"/>
  <c r="M68" i="6" s="1"/>
  <c r="M69" i="6" s="1"/>
  <c r="M70" i="6" s="1"/>
  <c r="M72" i="6" s="1"/>
  <c r="M73" i="6" s="1"/>
  <c r="M74" i="6" s="1"/>
  <c r="M75" i="6" s="1"/>
  <c r="M77" i="6" s="1"/>
  <c r="M78" i="6" s="1"/>
  <c r="M79" i="6" s="1"/>
  <c r="M80" i="6" s="1"/>
  <c r="M82" i="6" s="1"/>
  <c r="M83" i="6" s="1"/>
  <c r="M84" i="6" s="1"/>
  <c r="M85" i="6" s="1"/>
  <c r="M87" i="6" s="1"/>
  <c r="M88" i="6" s="1"/>
  <c r="M89" i="6" s="1"/>
  <c r="M90" i="6" s="1"/>
  <c r="M92" i="6" s="1"/>
  <c r="M93" i="6" s="1"/>
  <c r="M94" i="6" s="1"/>
  <c r="M95" i="6" s="1"/>
  <c r="M97" i="6" s="1"/>
  <c r="M98" i="6" s="1"/>
  <c r="M99" i="6" s="1"/>
  <c r="M100" i="6" s="1"/>
  <c r="M102" i="6" s="1"/>
  <c r="M103" i="6" s="1"/>
  <c r="M104" i="6" s="1"/>
  <c r="M105" i="6" s="1"/>
  <c r="L8" i="6"/>
  <c r="L9" i="6" s="1"/>
  <c r="L10" i="6" s="1"/>
  <c r="L11" i="6" s="1"/>
  <c r="L12" i="6" s="1"/>
  <c r="L13" i="6" s="1"/>
  <c r="L14" i="6" s="1"/>
  <c r="L15" i="6" s="1"/>
  <c r="L17" i="6" s="1"/>
  <c r="L18" i="6" s="1"/>
  <c r="L19" i="6" s="1"/>
  <c r="L20" i="6" s="1"/>
  <c r="L22" i="6" s="1"/>
  <c r="L23" i="6" s="1"/>
  <c r="L24" i="6" s="1"/>
  <c r="L25" i="6" s="1"/>
  <c r="L27" i="6" s="1"/>
  <c r="L28" i="6" s="1"/>
  <c r="L29" i="6" s="1"/>
  <c r="L30" i="6" s="1"/>
  <c r="L32" i="6" s="1"/>
  <c r="L33" i="6" s="1"/>
  <c r="L34" i="6" s="1"/>
  <c r="L35" i="6" s="1"/>
  <c r="L37" i="6" s="1"/>
  <c r="L38" i="6" s="1"/>
  <c r="L39" i="6" s="1"/>
  <c r="L40" i="6" s="1"/>
  <c r="L42" i="6" s="1"/>
  <c r="L43" i="6" s="1"/>
  <c r="L44" i="6" s="1"/>
  <c r="L45" i="6" s="1"/>
  <c r="L47" i="6" s="1"/>
  <c r="L48" i="6" s="1"/>
  <c r="L49" i="6" s="1"/>
  <c r="L50" i="6" s="1"/>
  <c r="L52" i="6" s="1"/>
  <c r="L53" i="6" s="1"/>
  <c r="L54" i="6" s="1"/>
  <c r="L55" i="6" s="1"/>
  <c r="L57" i="6" s="1"/>
  <c r="L58" i="6" s="1"/>
  <c r="L59" i="6" s="1"/>
  <c r="L60" i="6" s="1"/>
  <c r="L62" i="6" s="1"/>
  <c r="L63" i="6" s="1"/>
  <c r="L64" i="6" s="1"/>
  <c r="L65" i="6" s="1"/>
  <c r="K72" i="6"/>
  <c r="K73" i="6" s="1"/>
  <c r="K74" i="6" s="1"/>
  <c r="K75" i="6" s="1"/>
  <c r="K77" i="6" s="1"/>
  <c r="K78" i="6" s="1"/>
  <c r="K79" i="6" s="1"/>
  <c r="K80" i="6" s="1"/>
  <c r="K82" i="6" s="1"/>
  <c r="K83" i="6" s="1"/>
  <c r="K84" i="6" s="1"/>
  <c r="K85" i="6" s="1"/>
  <c r="K87" i="6" s="1"/>
  <c r="K88" i="6" s="1"/>
  <c r="K89" i="6" s="1"/>
  <c r="K90" i="6" s="1"/>
  <c r="K92" i="6" s="1"/>
  <c r="K93" i="6" s="1"/>
  <c r="K94" i="6" s="1"/>
  <c r="K95" i="6" s="1"/>
  <c r="K97" i="6" s="1"/>
  <c r="K98" i="6" s="1"/>
  <c r="K99" i="6" s="1"/>
  <c r="K100" i="6" s="1"/>
  <c r="K102" i="6" s="1"/>
  <c r="K103" i="6" s="1"/>
  <c r="K104" i="6" s="1"/>
  <c r="K105" i="6" s="1"/>
  <c r="J67" i="6"/>
  <c r="J68" i="6" s="1"/>
  <c r="J69" i="6" s="1"/>
  <c r="J70" i="6" s="1"/>
  <c r="J72" i="6" s="1"/>
  <c r="J73" i="6" s="1"/>
  <c r="J74" i="6" s="1"/>
  <c r="J75" i="6" s="1"/>
  <c r="J77" i="6" s="1"/>
  <c r="J78" i="6" s="1"/>
  <c r="J79" i="6" s="1"/>
  <c r="J80" i="6" s="1"/>
  <c r="J82" i="6" s="1"/>
  <c r="J83" i="6" s="1"/>
  <c r="J84" i="6" s="1"/>
  <c r="J85" i="6" s="1"/>
  <c r="J87" i="6" s="1"/>
  <c r="J88" i="6" s="1"/>
  <c r="J89" i="6" s="1"/>
  <c r="J90" i="6" s="1"/>
  <c r="J92" i="6" s="1"/>
  <c r="J93" i="6" s="1"/>
  <c r="J94" i="6" s="1"/>
  <c r="J95" i="6" s="1"/>
  <c r="J97" i="6" s="1"/>
  <c r="J98" i="6" s="1"/>
  <c r="J99" i="6" s="1"/>
  <c r="J100" i="6" s="1"/>
  <c r="J102" i="6" s="1"/>
  <c r="J103" i="6" s="1"/>
  <c r="J104" i="6" s="1"/>
  <c r="J105" i="6" s="1"/>
  <c r="K67" i="6"/>
  <c r="K68" i="6" s="1"/>
  <c r="K69" i="6" s="1"/>
  <c r="K70" i="6" s="1"/>
  <c r="J8" i="6"/>
  <c r="J9" i="6" s="1"/>
  <c r="J10" i="6" s="1"/>
  <c r="J11" i="6" s="1"/>
  <c r="J12" i="6" s="1"/>
  <c r="J13" i="6" s="1"/>
  <c r="J14" i="6" s="1"/>
  <c r="J15" i="6" s="1"/>
  <c r="J17" i="6" s="1"/>
  <c r="J18" i="6" s="1"/>
  <c r="J19" i="6" s="1"/>
  <c r="J20" i="6" s="1"/>
  <c r="J22" i="6" s="1"/>
  <c r="J23" i="6" s="1"/>
  <c r="J24" i="6" s="1"/>
  <c r="J25" i="6" s="1"/>
  <c r="J27" i="6" s="1"/>
  <c r="J28" i="6" s="1"/>
  <c r="J29" i="6" s="1"/>
  <c r="J30" i="6" s="1"/>
  <c r="J32" i="6" s="1"/>
  <c r="J33" i="6" s="1"/>
  <c r="J34" i="6" s="1"/>
  <c r="J35" i="6" s="1"/>
  <c r="J37" i="6" s="1"/>
  <c r="J38" i="6" s="1"/>
  <c r="J39" i="6" s="1"/>
  <c r="J40" i="6" s="1"/>
  <c r="J42" i="6" s="1"/>
  <c r="J43" i="6" s="1"/>
  <c r="J44" i="6" s="1"/>
  <c r="J45" i="6" s="1"/>
  <c r="J47" i="6" s="1"/>
  <c r="J48" i="6" s="1"/>
  <c r="J49" i="6" s="1"/>
  <c r="J50" i="6" s="1"/>
  <c r="J52" i="6" s="1"/>
  <c r="J53" i="6" s="1"/>
  <c r="J54" i="6" s="1"/>
  <c r="J55" i="6" s="1"/>
  <c r="J57" i="6" s="1"/>
  <c r="J58" i="6" s="1"/>
  <c r="J59" i="6" s="1"/>
  <c r="J60" i="6" s="1"/>
  <c r="J62" i="6" s="1"/>
  <c r="J63" i="6" s="1"/>
  <c r="J64" i="6" s="1"/>
  <c r="J65" i="6" s="1"/>
  <c r="I67" i="6"/>
  <c r="I68" i="6" s="1"/>
  <c r="I69" i="6" s="1"/>
  <c r="I70" i="6" s="1"/>
  <c r="I72" i="6" s="1"/>
  <c r="I73" i="6" s="1"/>
  <c r="I74" i="6" s="1"/>
  <c r="I75" i="6" s="1"/>
  <c r="I77" i="6" s="1"/>
  <c r="I78" i="6" s="1"/>
  <c r="I79" i="6" s="1"/>
  <c r="I80" i="6" s="1"/>
  <c r="I82" i="6" s="1"/>
  <c r="I83" i="6" s="1"/>
  <c r="I84" i="6" s="1"/>
  <c r="I85" i="6" s="1"/>
  <c r="I87" i="6" s="1"/>
  <c r="I88" i="6" s="1"/>
  <c r="I89" i="6" s="1"/>
  <c r="I90" i="6" s="1"/>
  <c r="I92" i="6" s="1"/>
  <c r="I93" i="6" s="1"/>
  <c r="I94" i="6" s="1"/>
  <c r="I95" i="6" s="1"/>
  <c r="I97" i="6" s="1"/>
  <c r="I98" i="6" s="1"/>
  <c r="I99" i="6" s="1"/>
  <c r="I100" i="6" s="1"/>
  <c r="I102" i="6" s="1"/>
  <c r="I103" i="6" s="1"/>
  <c r="I104" i="6" s="1"/>
  <c r="I105" i="6" s="1"/>
  <c r="I8" i="6"/>
  <c r="I9" i="6" s="1"/>
  <c r="I10" i="6" s="1"/>
  <c r="I11" i="6" s="1"/>
  <c r="I12" i="6" s="1"/>
  <c r="I13" i="6" s="1"/>
  <c r="I14" i="6" s="1"/>
  <c r="I15" i="6" s="1"/>
  <c r="I16" i="6" s="1"/>
  <c r="I17" i="6" s="1"/>
  <c r="I18" i="6" s="1"/>
  <c r="I19" i="6" s="1"/>
  <c r="I20" i="6" s="1"/>
  <c r="I21" i="6" s="1"/>
  <c r="I22" i="6" s="1"/>
  <c r="I23" i="6" s="1"/>
  <c r="I24" i="6" s="1"/>
  <c r="I25" i="6" s="1"/>
  <c r="I26" i="6" s="1"/>
  <c r="I27" i="6" s="1"/>
  <c r="I28" i="6" s="1"/>
  <c r="I29" i="6" s="1"/>
  <c r="I30" i="6" s="1"/>
  <c r="I31" i="6" s="1"/>
  <c r="I32" i="6" s="1"/>
  <c r="I33" i="6" s="1"/>
  <c r="I34" i="6" s="1"/>
  <c r="I35" i="6" s="1"/>
  <c r="I36" i="6" s="1"/>
  <c r="I37" i="6" s="1"/>
  <c r="I38" i="6" s="1"/>
  <c r="I39" i="6" s="1"/>
  <c r="I40" i="6" s="1"/>
  <c r="I41" i="6" s="1"/>
  <c r="I42" i="6" s="1"/>
  <c r="I43" i="6" s="1"/>
  <c r="I44" i="6" s="1"/>
  <c r="I45" i="6" s="1"/>
  <c r="I46" i="6" s="1"/>
  <c r="I47" i="6" s="1"/>
  <c r="I48" i="6" s="1"/>
  <c r="I49" i="6" s="1"/>
  <c r="I50" i="6" s="1"/>
  <c r="I51" i="6" s="1"/>
  <c r="I52" i="6" s="1"/>
  <c r="I53" i="6" s="1"/>
  <c r="I54" i="6" s="1"/>
  <c r="I55" i="6" s="1"/>
  <c r="I56" i="6" s="1"/>
  <c r="I57" i="6" s="1"/>
  <c r="I58" i="6" s="1"/>
  <c r="I59" i="6" s="1"/>
  <c r="I60" i="6" s="1"/>
  <c r="I61" i="6" s="1"/>
  <c r="I62" i="6" s="1"/>
  <c r="I63" i="6" s="1"/>
  <c r="I64" i="6" s="1"/>
  <c r="I65" i="6" s="1"/>
  <c r="H8" i="6"/>
  <c r="H9" i="6" s="1"/>
  <c r="H10" i="6" s="1"/>
  <c r="H11" i="6" s="1"/>
  <c r="H12" i="6" s="1"/>
  <c r="H13" i="6" s="1"/>
  <c r="H14" i="6" s="1"/>
  <c r="H15" i="6" s="1"/>
  <c r="H17" i="6" s="1"/>
  <c r="H18" i="6" s="1"/>
  <c r="H19" i="6" s="1"/>
  <c r="H20" i="6" s="1"/>
  <c r="H22" i="6" s="1"/>
  <c r="H23" i="6" s="1"/>
  <c r="H24" i="6" s="1"/>
  <c r="H25" i="6" s="1"/>
  <c r="H27" i="6" s="1"/>
  <c r="H28" i="6" s="1"/>
  <c r="H29" i="6" s="1"/>
  <c r="H30" i="6" s="1"/>
  <c r="H32" i="6" s="1"/>
  <c r="H33" i="6" s="1"/>
  <c r="H34" i="6" s="1"/>
  <c r="H35" i="6" s="1"/>
  <c r="H37" i="6" s="1"/>
  <c r="H38" i="6" s="1"/>
  <c r="H39" i="6" s="1"/>
  <c r="H40" i="6" s="1"/>
  <c r="H42" i="6" s="1"/>
  <c r="H43" i="6" s="1"/>
  <c r="H44" i="6" s="1"/>
  <c r="H45" i="6" s="1"/>
  <c r="H47" i="6" s="1"/>
  <c r="H48" i="6" s="1"/>
  <c r="H49" i="6" s="1"/>
  <c r="H50" i="6" s="1"/>
  <c r="H52" i="6" s="1"/>
  <c r="H53" i="6" s="1"/>
  <c r="H54" i="6" s="1"/>
  <c r="H55" i="6" s="1"/>
  <c r="H57" i="6" s="1"/>
  <c r="H58" i="6" s="1"/>
  <c r="H59" i="6" s="1"/>
  <c r="H60" i="6" s="1"/>
  <c r="H62" i="6" s="1"/>
  <c r="H63" i="6" s="1"/>
  <c r="H64" i="6" s="1"/>
  <c r="H65" i="6" s="1"/>
  <c r="H67" i="6" s="1"/>
  <c r="H68" i="6" s="1"/>
  <c r="H69" i="6" s="1"/>
  <c r="H70" i="6" s="1"/>
  <c r="H72" i="6" s="1"/>
  <c r="H73" i="6" s="1"/>
  <c r="H74" i="6" s="1"/>
  <c r="H75" i="6" s="1"/>
  <c r="H77" i="6" s="1"/>
  <c r="H78" i="6" s="1"/>
  <c r="H79" i="6" s="1"/>
  <c r="H80" i="6" s="1"/>
  <c r="H82" i="6" s="1"/>
  <c r="H83" i="6" s="1"/>
  <c r="H84" i="6" s="1"/>
  <c r="H85" i="6" s="1"/>
  <c r="H87" i="6" s="1"/>
  <c r="H88" i="6" s="1"/>
  <c r="H89" i="6" s="1"/>
  <c r="H90" i="6" s="1"/>
  <c r="H92" i="6" s="1"/>
  <c r="H93" i="6" s="1"/>
  <c r="H94" i="6" s="1"/>
  <c r="H95" i="6" s="1"/>
  <c r="H97" i="6" s="1"/>
  <c r="H98" i="6" s="1"/>
  <c r="H99" i="6" s="1"/>
  <c r="H100" i="6" s="1"/>
  <c r="H102" i="6" s="1"/>
  <c r="H103" i="6" s="1"/>
  <c r="H104" i="6" s="1"/>
  <c r="H105" i="6" s="1"/>
  <c r="G17" i="6"/>
  <c r="G18" i="6" s="1"/>
  <c r="G19" i="6" s="1"/>
  <c r="G20" i="6" s="1"/>
  <c r="G22" i="6" s="1"/>
  <c r="G23" i="6" s="1"/>
  <c r="G24" i="6" s="1"/>
  <c r="G25" i="6" s="1"/>
  <c r="G27" i="6" s="1"/>
  <c r="G28" i="6" s="1"/>
  <c r="G29" i="6" s="1"/>
  <c r="G30" i="6" s="1"/>
  <c r="G32" i="6" s="1"/>
  <c r="G33" i="6" s="1"/>
  <c r="G34" i="6" s="1"/>
  <c r="G35" i="6" s="1"/>
  <c r="G37" i="6" s="1"/>
  <c r="G38" i="6" s="1"/>
  <c r="G39" i="6" s="1"/>
  <c r="G40" i="6" s="1"/>
  <c r="G42" i="6" s="1"/>
  <c r="G43" i="6" s="1"/>
  <c r="G44" i="6" s="1"/>
  <c r="G45" i="6" s="1"/>
  <c r="G47" i="6" s="1"/>
  <c r="G48" i="6" s="1"/>
  <c r="G49" i="6" s="1"/>
  <c r="G50" i="6" s="1"/>
  <c r="G52" i="6" s="1"/>
  <c r="G53" i="6" s="1"/>
  <c r="G54" i="6" s="1"/>
  <c r="G55" i="6" s="1"/>
  <c r="G57" i="6" s="1"/>
  <c r="G58" i="6" s="1"/>
  <c r="G59" i="6" s="1"/>
  <c r="G60" i="6" s="1"/>
  <c r="G62" i="6" s="1"/>
  <c r="G63" i="6" s="1"/>
  <c r="G64" i="6" s="1"/>
  <c r="G65" i="6" s="1"/>
  <c r="G67" i="6" s="1"/>
  <c r="G68" i="6" s="1"/>
  <c r="G69" i="6" s="1"/>
  <c r="G70" i="6" s="1"/>
  <c r="G72" i="6" s="1"/>
  <c r="G73" i="6" s="1"/>
  <c r="G74" i="6" s="1"/>
  <c r="G75" i="6" s="1"/>
  <c r="G77" i="6" s="1"/>
  <c r="G78" i="6" s="1"/>
  <c r="G79" i="6" s="1"/>
  <c r="G80" i="6" s="1"/>
  <c r="G82" i="6" s="1"/>
  <c r="G83" i="6" s="1"/>
  <c r="G84" i="6" s="1"/>
  <c r="G85" i="6" s="1"/>
  <c r="G87" i="6" s="1"/>
  <c r="G88" i="6" s="1"/>
  <c r="G89" i="6" s="1"/>
  <c r="G90" i="6" s="1"/>
  <c r="G92" i="6" s="1"/>
  <c r="G93" i="6" s="1"/>
  <c r="G94" i="6" s="1"/>
  <c r="G95" i="6" s="1"/>
  <c r="G97" i="6" s="1"/>
  <c r="G98" i="6" s="1"/>
  <c r="G99" i="6" s="1"/>
  <c r="G100" i="6" s="1"/>
  <c r="G102" i="6" s="1"/>
  <c r="G103" i="6" s="1"/>
  <c r="G104" i="6" s="1"/>
  <c r="G105" i="6" s="1"/>
  <c r="G8" i="6"/>
  <c r="G9" i="6" s="1"/>
  <c r="G10" i="6" s="1"/>
  <c r="G11" i="6" s="1"/>
  <c r="G12" i="6" s="1"/>
  <c r="G13" i="6" s="1"/>
  <c r="G14" i="6" s="1"/>
  <c r="G15" i="6" s="1"/>
  <c r="F8" i="6"/>
  <c r="F9" i="6" s="1"/>
  <c r="F10" i="6" s="1"/>
  <c r="F11" i="6" s="1"/>
  <c r="F12" i="6" s="1"/>
  <c r="F13" i="6" s="1"/>
  <c r="F14" i="6" s="1"/>
  <c r="F15" i="6" s="1"/>
  <c r="F17" i="6" s="1"/>
  <c r="F18" i="6" s="1"/>
  <c r="F19" i="6" s="1"/>
  <c r="F20" i="6" s="1"/>
  <c r="F22" i="6" s="1"/>
  <c r="F23" i="6" s="1"/>
  <c r="F24" i="6" s="1"/>
  <c r="F25" i="6" s="1"/>
  <c r="F27" i="6" s="1"/>
  <c r="F28" i="6" s="1"/>
  <c r="F29" i="6" s="1"/>
  <c r="F30" i="6" s="1"/>
  <c r="F32" i="6" s="1"/>
  <c r="F33" i="6" s="1"/>
  <c r="F34" i="6" s="1"/>
  <c r="F35" i="6" s="1"/>
  <c r="F37" i="6" s="1"/>
  <c r="F38" i="6" s="1"/>
  <c r="F39" i="6" s="1"/>
  <c r="F40" i="6" s="1"/>
  <c r="F42" i="6" s="1"/>
  <c r="F43" i="6" s="1"/>
  <c r="F44" i="6" s="1"/>
  <c r="F45" i="6" s="1"/>
  <c r="F47" i="6" s="1"/>
  <c r="F48" i="6" s="1"/>
  <c r="F49" i="6" s="1"/>
  <c r="F50" i="6" s="1"/>
  <c r="F51" i="6" s="1"/>
  <c r="F52" i="6" s="1"/>
  <c r="F53" i="6" s="1"/>
  <c r="F54" i="6" s="1"/>
  <c r="F55" i="6" s="1"/>
  <c r="F57" i="6" s="1"/>
  <c r="F58" i="6" s="1"/>
  <c r="F59" i="6" s="1"/>
  <c r="F60" i="6" s="1"/>
  <c r="F62" i="6" s="1"/>
  <c r="F63" i="6" s="1"/>
  <c r="F64" i="6" s="1"/>
  <c r="F65" i="6" s="1"/>
  <c r="F67" i="6" s="1"/>
  <c r="F68" i="6" s="1"/>
  <c r="F69" i="6" s="1"/>
  <c r="F70" i="6" s="1"/>
  <c r="F72" i="6" s="1"/>
  <c r="F73" i="6" s="1"/>
  <c r="F74" i="6" s="1"/>
  <c r="F75" i="6" s="1"/>
  <c r="F77" i="6" s="1"/>
  <c r="F78" i="6" s="1"/>
  <c r="F79" i="6" s="1"/>
  <c r="F80" i="6" s="1"/>
  <c r="F82" i="6" s="1"/>
  <c r="F83" i="6" s="1"/>
  <c r="F84" i="6" s="1"/>
  <c r="F85" i="6" s="1"/>
  <c r="F87" i="6" s="1"/>
  <c r="F88" i="6" s="1"/>
  <c r="F89" i="6" s="1"/>
  <c r="F90" i="6" s="1"/>
  <c r="F92" i="6" s="1"/>
  <c r="F93" i="6" s="1"/>
  <c r="F94" i="6" s="1"/>
  <c r="F95" i="6" s="1"/>
  <c r="F97" i="6" s="1"/>
  <c r="F98" i="6" s="1"/>
  <c r="F99" i="6" s="1"/>
  <c r="F100" i="6" s="1"/>
  <c r="F102" i="6" s="1"/>
  <c r="F103" i="6" s="1"/>
  <c r="F104" i="6" s="1"/>
  <c r="F105" i="6" s="1"/>
  <c r="K7" i="6"/>
  <c r="K8" i="6" s="1"/>
  <c r="K9" i="6" s="1"/>
  <c r="K10" i="6" s="1"/>
  <c r="K11" i="6" s="1"/>
  <c r="K12" i="6" s="1"/>
  <c r="K13" i="6" s="1"/>
  <c r="K14" i="6" s="1"/>
  <c r="K15" i="6" s="1"/>
  <c r="K17" i="6" s="1"/>
  <c r="K18" i="6" s="1"/>
  <c r="K19" i="6" s="1"/>
  <c r="K20" i="6" s="1"/>
  <c r="K22" i="6" s="1"/>
  <c r="K23" i="6" s="1"/>
  <c r="K24" i="6" s="1"/>
  <c r="K25" i="6" s="1"/>
  <c r="K27" i="6" s="1"/>
  <c r="K28" i="6" s="1"/>
  <c r="K29" i="6" s="1"/>
  <c r="K30" i="6" s="1"/>
  <c r="K32" i="6" s="1"/>
  <c r="K33" i="6" s="1"/>
  <c r="K34" i="6" s="1"/>
  <c r="K35" i="6" s="1"/>
  <c r="K37" i="6" s="1"/>
  <c r="K38" i="6" s="1"/>
  <c r="K39" i="6" s="1"/>
  <c r="K40" i="6" s="1"/>
  <c r="K42" i="6" s="1"/>
  <c r="K43" i="6" s="1"/>
  <c r="K44" i="6" s="1"/>
  <c r="K45" i="6" s="1"/>
  <c r="K47" i="6" s="1"/>
  <c r="K48" i="6" s="1"/>
  <c r="K49" i="6" s="1"/>
  <c r="K50" i="6" s="1"/>
  <c r="K52" i="6" s="1"/>
  <c r="K53" i="6" s="1"/>
  <c r="K54" i="6" s="1"/>
  <c r="K55" i="6" s="1"/>
  <c r="K57" i="6" s="1"/>
  <c r="K58" i="6" s="1"/>
  <c r="K59" i="6" s="1"/>
  <c r="K60" i="6" s="1"/>
  <c r="K62" i="6" s="1"/>
  <c r="K63" i="6" s="1"/>
  <c r="K64" i="6" s="1"/>
  <c r="K65" i="6" s="1"/>
  <c r="E102" i="6"/>
  <c r="E103" i="6" s="1"/>
  <c r="E104" i="6" s="1"/>
  <c r="E105" i="6" s="1"/>
  <c r="D102" i="6"/>
  <c r="D103" i="6" s="1"/>
  <c r="D104" i="6" s="1"/>
  <c r="D105" i="6" s="1"/>
  <c r="E97" i="6"/>
  <c r="E98" i="6" s="1"/>
  <c r="E99" i="6" s="1"/>
  <c r="E100" i="6" s="1"/>
  <c r="D97" i="6"/>
  <c r="D98" i="6" s="1"/>
  <c r="D99" i="6" s="1"/>
  <c r="D100" i="6" s="1"/>
  <c r="E92" i="6"/>
  <c r="E93" i="6" s="1"/>
  <c r="E94" i="6" s="1"/>
  <c r="E95" i="6" s="1"/>
  <c r="D92" i="6"/>
  <c r="D93" i="6" s="1"/>
  <c r="D94" i="6" s="1"/>
  <c r="D95" i="6" s="1"/>
  <c r="E87" i="6"/>
  <c r="E88" i="6" s="1"/>
  <c r="E89" i="6" s="1"/>
  <c r="E90" i="6" s="1"/>
  <c r="D87" i="6"/>
  <c r="D88" i="6" s="1"/>
  <c r="D89" i="6" s="1"/>
  <c r="D90" i="6" s="1"/>
  <c r="E82" i="6"/>
  <c r="E83" i="6" s="1"/>
  <c r="E84" i="6" s="1"/>
  <c r="E85" i="6" s="1"/>
  <c r="D82" i="6"/>
  <c r="D83" i="6" s="1"/>
  <c r="D84" i="6" s="1"/>
  <c r="D85" i="6" s="1"/>
  <c r="E77" i="6"/>
  <c r="E78" i="6" s="1"/>
  <c r="E79" i="6" s="1"/>
  <c r="E80" i="6" s="1"/>
  <c r="D77" i="6"/>
  <c r="D78" i="6" s="1"/>
  <c r="D79" i="6" s="1"/>
  <c r="D80" i="6" s="1"/>
  <c r="E72" i="6"/>
  <c r="E73" i="6" s="1"/>
  <c r="E74" i="6" s="1"/>
  <c r="E75" i="6" s="1"/>
  <c r="D72" i="6"/>
  <c r="D73" i="6" s="1"/>
  <c r="D74" i="6" s="1"/>
  <c r="D75" i="6" s="1"/>
  <c r="E67" i="6"/>
  <c r="E68" i="6" s="1"/>
  <c r="E69" i="6" s="1"/>
  <c r="E70" i="6" s="1"/>
  <c r="D67" i="6"/>
  <c r="D68" i="6" s="1"/>
  <c r="D69" i="6" s="1"/>
  <c r="D70" i="6" s="1"/>
  <c r="E62" i="6"/>
  <c r="E63" i="6" s="1"/>
  <c r="E64" i="6" s="1"/>
  <c r="E65" i="6" s="1"/>
  <c r="D62" i="6"/>
  <c r="D63" i="6" s="1"/>
  <c r="D64" i="6" s="1"/>
  <c r="D65" i="6" s="1"/>
  <c r="E57" i="6"/>
  <c r="E58" i="6" s="1"/>
  <c r="E59" i="6" s="1"/>
  <c r="E60" i="6" s="1"/>
  <c r="D57" i="6"/>
  <c r="D58" i="6" s="1"/>
  <c r="D59" i="6" s="1"/>
  <c r="D60" i="6" s="1"/>
  <c r="E52" i="6"/>
  <c r="E53" i="6" s="1"/>
  <c r="E54" i="6" s="1"/>
  <c r="E55" i="6" s="1"/>
  <c r="D52" i="6"/>
  <c r="D53" i="6" s="1"/>
  <c r="D54" i="6" s="1"/>
  <c r="D55" i="6" s="1"/>
  <c r="E47" i="6"/>
  <c r="E48" i="6" s="1"/>
  <c r="E49" i="6" s="1"/>
  <c r="E50" i="6" s="1"/>
  <c r="D47" i="6"/>
  <c r="D48" i="6" s="1"/>
  <c r="D49" i="6" s="1"/>
  <c r="D50" i="6" s="1"/>
  <c r="E42" i="6"/>
  <c r="E43" i="6" s="1"/>
  <c r="E44" i="6" s="1"/>
  <c r="E45" i="6" s="1"/>
  <c r="D42" i="6"/>
  <c r="D43" i="6" s="1"/>
  <c r="D44" i="6" s="1"/>
  <c r="D45" i="6" s="1"/>
  <c r="E37" i="6"/>
  <c r="E38" i="6" s="1"/>
  <c r="E39" i="6" s="1"/>
  <c r="E40" i="6" s="1"/>
  <c r="D37" i="6"/>
  <c r="D38" i="6" s="1"/>
  <c r="D39" i="6" s="1"/>
  <c r="D40" i="6" s="1"/>
  <c r="E32" i="6"/>
  <c r="E33" i="6" s="1"/>
  <c r="E34" i="6" s="1"/>
  <c r="E35" i="6" s="1"/>
  <c r="D32" i="6"/>
  <c r="D33" i="6" s="1"/>
  <c r="D34" i="6" s="1"/>
  <c r="D35" i="6" s="1"/>
  <c r="E27" i="6"/>
  <c r="E28" i="6" s="1"/>
  <c r="E29" i="6" s="1"/>
  <c r="E30" i="6" s="1"/>
  <c r="D27" i="6"/>
  <c r="D28" i="6" s="1"/>
  <c r="D29" i="6" s="1"/>
  <c r="D30" i="6" s="1"/>
  <c r="D22" i="6"/>
  <c r="D23" i="6" s="1"/>
  <c r="D24" i="6" s="1"/>
  <c r="D25" i="6" s="1"/>
  <c r="E17" i="6"/>
  <c r="E18" i="6" s="1"/>
  <c r="E19" i="6" s="1"/>
  <c r="E20" i="6" s="1"/>
  <c r="E21" i="6" s="1"/>
  <c r="E22" i="6" s="1"/>
  <c r="E23" i="6" s="1"/>
  <c r="E24" i="6" s="1"/>
  <c r="E25" i="6" s="1"/>
  <c r="D17" i="6"/>
  <c r="D18" i="6" s="1"/>
  <c r="D19" i="6" s="1"/>
  <c r="D20" i="6" s="1"/>
  <c r="E7" i="6"/>
  <c r="E8" i="6" s="1"/>
  <c r="E9" i="6" s="1"/>
  <c r="E10" i="6" s="1"/>
  <c r="E11" i="6" s="1"/>
  <c r="E12" i="6" s="1"/>
  <c r="E13" i="6" s="1"/>
  <c r="E14" i="6" s="1"/>
  <c r="E15" i="6" s="1"/>
  <c r="C102" i="6"/>
  <c r="C103" i="6" s="1"/>
  <c r="C104" i="6" s="1"/>
  <c r="C105" i="6" s="1"/>
  <c r="B102" i="6"/>
  <c r="B103" i="6" s="1"/>
  <c r="B104" i="6" s="1"/>
  <c r="B105" i="6" s="1"/>
  <c r="C97" i="6"/>
  <c r="C98" i="6" s="1"/>
  <c r="C99" i="6" s="1"/>
  <c r="C100" i="6" s="1"/>
  <c r="B97" i="6"/>
  <c r="B98" i="6" s="1"/>
  <c r="B99" i="6" s="1"/>
  <c r="B100" i="6" s="1"/>
  <c r="C92" i="6"/>
  <c r="C93" i="6" s="1"/>
  <c r="C94" i="6" s="1"/>
  <c r="C95" i="6" s="1"/>
  <c r="B92" i="6"/>
  <c r="B93" i="6" s="1"/>
  <c r="B94" i="6" s="1"/>
  <c r="B95" i="6" s="1"/>
  <c r="C87" i="6"/>
  <c r="C88" i="6" s="1"/>
  <c r="C89" i="6" s="1"/>
  <c r="C90" i="6" s="1"/>
  <c r="B87" i="6"/>
  <c r="B88" i="6" s="1"/>
  <c r="B89" i="6" s="1"/>
  <c r="B90" i="6" s="1"/>
  <c r="C82" i="6"/>
  <c r="C83" i="6" s="1"/>
  <c r="C84" i="6" s="1"/>
  <c r="C85" i="6" s="1"/>
  <c r="B82" i="6"/>
  <c r="B83" i="6" s="1"/>
  <c r="B84" i="6" s="1"/>
  <c r="B85" i="6" s="1"/>
  <c r="C77" i="6"/>
  <c r="C78" i="6" s="1"/>
  <c r="C79" i="6" s="1"/>
  <c r="C80" i="6" s="1"/>
  <c r="B77" i="6"/>
  <c r="B78" i="6" s="1"/>
  <c r="B79" i="6" s="1"/>
  <c r="B80" i="6" s="1"/>
  <c r="C72" i="6"/>
  <c r="C73" i="6" s="1"/>
  <c r="C74" i="6" s="1"/>
  <c r="C75" i="6" s="1"/>
  <c r="B72" i="6"/>
  <c r="B73" i="6" s="1"/>
  <c r="B74" i="6" s="1"/>
  <c r="B75" i="6" s="1"/>
  <c r="C67" i="6"/>
  <c r="C68" i="6" s="1"/>
  <c r="C69" i="6" s="1"/>
  <c r="C70" i="6" s="1"/>
  <c r="B67" i="6"/>
  <c r="B68" i="6" s="1"/>
  <c r="B69" i="6" s="1"/>
  <c r="B70" i="6" s="1"/>
  <c r="C62" i="6"/>
  <c r="C63" i="6" s="1"/>
  <c r="C64" i="6" s="1"/>
  <c r="C65" i="6" s="1"/>
  <c r="B62" i="6"/>
  <c r="B63" i="6" s="1"/>
  <c r="B64" i="6" s="1"/>
  <c r="B65" i="6" s="1"/>
  <c r="C57" i="6"/>
  <c r="C58" i="6" s="1"/>
  <c r="C59" i="6" s="1"/>
  <c r="C60" i="6" s="1"/>
  <c r="B57" i="6"/>
  <c r="B58" i="6" s="1"/>
  <c r="B59" i="6" s="1"/>
  <c r="B60" i="6" s="1"/>
  <c r="C52" i="6"/>
  <c r="C53" i="6" s="1"/>
  <c r="C54" i="6" s="1"/>
  <c r="C55" i="6" s="1"/>
  <c r="B52" i="6"/>
  <c r="B53" i="6" s="1"/>
  <c r="B54" i="6" s="1"/>
  <c r="B55" i="6" s="1"/>
  <c r="C47" i="6"/>
  <c r="C48" i="6" s="1"/>
  <c r="C49" i="6" s="1"/>
  <c r="C50" i="6" s="1"/>
  <c r="B47" i="6"/>
  <c r="B48" i="6" s="1"/>
  <c r="B49" i="6" s="1"/>
  <c r="B50" i="6" s="1"/>
  <c r="C42" i="6"/>
  <c r="C43" i="6" s="1"/>
  <c r="C44" i="6" s="1"/>
  <c r="C45" i="6" s="1"/>
  <c r="B42" i="6"/>
  <c r="B43" i="6" s="1"/>
  <c r="B44" i="6" s="1"/>
  <c r="B45" i="6" s="1"/>
  <c r="C37" i="6"/>
  <c r="C38" i="6" s="1"/>
  <c r="C39" i="6" s="1"/>
  <c r="C40" i="6" s="1"/>
  <c r="B37" i="6"/>
  <c r="B38" i="6" s="1"/>
  <c r="B39" i="6" s="1"/>
  <c r="B40" i="6" s="1"/>
  <c r="C32" i="6"/>
  <c r="C33" i="6" s="1"/>
  <c r="C34" i="6" s="1"/>
  <c r="C35" i="6" s="1"/>
  <c r="B32" i="6"/>
  <c r="B33" i="6" s="1"/>
  <c r="B34" i="6" s="1"/>
  <c r="B35" i="6" s="1"/>
  <c r="C27" i="6"/>
  <c r="C28" i="6" s="1"/>
  <c r="C29" i="6" s="1"/>
  <c r="C30" i="6" s="1"/>
  <c r="B27" i="6"/>
  <c r="B28" i="6" s="1"/>
  <c r="B29" i="6" s="1"/>
  <c r="B30" i="6" s="1"/>
  <c r="C22" i="6"/>
  <c r="C23" i="6" s="1"/>
  <c r="C24" i="6" s="1"/>
  <c r="C25" i="6" s="1"/>
  <c r="B22" i="6"/>
  <c r="B23" i="6" s="1"/>
  <c r="B24" i="6" s="1"/>
  <c r="B25" i="6" s="1"/>
  <c r="C17" i="6"/>
  <c r="C18" i="6" s="1"/>
  <c r="C19" i="6" s="1"/>
  <c r="C20" i="6" s="1"/>
  <c r="B17" i="6"/>
  <c r="B18" i="6" s="1"/>
  <c r="B19" i="6" s="1"/>
  <c r="B20" i="6" s="1"/>
  <c r="B8" i="6"/>
  <c r="B9" i="6" s="1"/>
  <c r="B10" i="6" s="1"/>
  <c r="B11" i="6" s="1"/>
  <c r="B12" i="6" s="1"/>
  <c r="B13" i="6" s="1"/>
  <c r="B14" i="6" s="1"/>
  <c r="B15" i="6" s="1"/>
  <c r="C7" i="6"/>
  <c r="C8" i="6" s="1"/>
  <c r="C9" i="6" s="1"/>
  <c r="C10" i="6" s="1"/>
  <c r="C11" i="6" s="1"/>
  <c r="C12" i="6" s="1"/>
  <c r="C13" i="6" s="1"/>
  <c r="C14" i="6" s="1"/>
  <c r="C15" i="6" s="1"/>
  <c r="C3" i="3"/>
  <c r="C2" i="2"/>
  <c r="E2" i="2"/>
  <c r="Y2" i="2"/>
  <c r="C3" i="2"/>
  <c r="F2" i="2" l="1"/>
  <c r="G2" i="2" s="1"/>
  <c r="H2" i="2" s="1"/>
  <c r="I2" i="2" s="1"/>
  <c r="J2" i="2" s="1"/>
  <c r="K2" i="2" s="1"/>
  <c r="L2" i="2" s="1"/>
  <c r="M2" i="2" s="1"/>
  <c r="N2" i="2" s="1"/>
  <c r="O2" i="2" s="1"/>
  <c r="P2" i="2" s="1"/>
  <c r="Q2" i="2" s="1"/>
  <c r="R2" i="2" s="1"/>
  <c r="S2" i="2" s="1"/>
  <c r="T2" i="2" s="1"/>
  <c r="U2" i="2" s="1"/>
  <c r="V2" i="2" s="1"/>
  <c r="W2" i="2" s="1"/>
  <c r="X2" i="2" s="1"/>
  <c r="AS2" i="2"/>
  <c r="Z2" i="2" s="1"/>
  <c r="AA2" i="2" s="1"/>
  <c r="AB2" i="2" s="1"/>
  <c r="AC2" i="2" s="1"/>
  <c r="AD2" i="2" s="1"/>
  <c r="AE2" i="2" s="1"/>
  <c r="AF2" i="2" s="1"/>
  <c r="AG2" i="2" s="1"/>
  <c r="AH2" i="2" s="1"/>
  <c r="AI2" i="2" s="1"/>
  <c r="AJ2" i="2" s="1"/>
  <c r="AK2" i="2" s="1"/>
  <c r="AL2" i="2" s="1"/>
  <c r="AM2" i="2" s="1"/>
  <c r="AN2" i="2" s="1"/>
  <c r="AO2" i="2" s="1"/>
  <c r="AP2" i="2" s="1"/>
  <c r="AQ2" i="2" s="1"/>
  <c r="AR2" i="2" s="1"/>
  <c r="I7" i="3" l="1"/>
  <c r="I6" i="3" l="1"/>
  <c r="I8" i="3" s="1"/>
  <c r="I9" i="3" s="1"/>
  <c r="C1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C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Entrer une valeur comprise en 1 et 24</t>
        </r>
      </text>
    </comment>
  </commentList>
</comments>
</file>

<file path=xl/sharedStrings.xml><?xml version="1.0" encoding="utf-8"?>
<sst xmlns="http://schemas.openxmlformats.org/spreadsheetml/2006/main" count="59" uniqueCount="28">
  <si>
    <t>Levée d'une ventelle</t>
  </si>
  <si>
    <t>Débit en</t>
  </si>
  <si>
    <t>1 heure</t>
  </si>
  <si>
    <t>24 heures</t>
  </si>
  <si>
    <r>
      <rPr>
        <b/>
        <sz val="10"/>
        <color rgb="FF000000"/>
        <rFont val="Times New Roman"/>
        <family val="1"/>
      </rPr>
      <t>LONGUEUR</t>
    </r>
    <r>
      <rPr>
        <b/>
        <sz val="12"/>
        <color rgb="FF000000"/>
        <rFont val="Times New Roman"/>
        <family val="1"/>
      </rPr>
      <t xml:space="preserve"> BIEF en Mètres</t>
    </r>
  </si>
  <si>
    <t>LARGEUR THEORIQUE En M</t>
  </si>
  <si>
    <r>
      <t>SURFACE BIEFS EN M</t>
    </r>
    <r>
      <rPr>
        <b/>
        <vertAlign val="superscript"/>
        <sz val="12"/>
        <color rgb="FF000000"/>
        <rFont val="Times New Roman"/>
        <family val="1"/>
      </rPr>
      <t>2</t>
    </r>
  </si>
  <si>
    <t>m3</t>
  </si>
  <si>
    <t>mm</t>
  </si>
  <si>
    <t>Ecluse n°</t>
  </si>
  <si>
    <t>hauteur souhaité bief aval</t>
  </si>
  <si>
    <t>bief a remplir</t>
  </si>
  <si>
    <t>hauteur bief aval</t>
  </si>
  <si>
    <t>durée de remplissage</t>
  </si>
  <si>
    <t>lever de vantelle en mm</t>
  </si>
  <si>
    <t>Hauteur du bief amont en mm</t>
  </si>
  <si>
    <t>bief amont</t>
  </si>
  <si>
    <t>ecluse</t>
  </si>
  <si>
    <t>bief aval</t>
  </si>
  <si>
    <t>hauteur bief amont</t>
  </si>
  <si>
    <t>hauteur ventelle</t>
  </si>
  <si>
    <t>Ecluse</t>
  </si>
  <si>
    <t>Volume Bief Aval :</t>
  </si>
  <si>
    <t>Volume à atteindre :</t>
  </si>
  <si>
    <t>Heure(s)</t>
  </si>
  <si>
    <t>Soit :</t>
  </si>
  <si>
    <t>Débit/Temps :</t>
  </si>
  <si>
    <t>A transférer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</si>
</sst>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0.000"/>
    <numFmt numFmtId="166" formatCode="0\ 000&quot; m3&quot;"/>
    <numFmt numFmtId="167" formatCode="#\ 000&quot; m3/h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vertAlign val="superscript"/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ECF6D4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3" fontId="0" fillId="0" borderId="0" xfId="0" applyNumberFormat="1"/>
    <xf numFmtId="0" fontId="0" fillId="0" borderId="0" xfId="0" applyAlignment="1">
      <alignment vertical="center"/>
    </xf>
    <xf numFmtId="0" fontId="9" fillId="9" borderId="0" xfId="0" applyFont="1" applyFill="1" applyAlignment="1">
      <alignment horizontal="center"/>
    </xf>
    <xf numFmtId="0" fontId="0" fillId="0" borderId="0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4" fontId="0" fillId="0" borderId="0" xfId="0" applyNumberFormat="1" applyBorder="1" applyAlignment="1">
      <alignment horizontal="center" wrapText="1"/>
    </xf>
    <xf numFmtId="164" fontId="0" fillId="0" borderId="1" xfId="0" applyNumberFormat="1" applyBorder="1" applyAlignment="1">
      <alignment horizontal="center" wrapText="1"/>
    </xf>
    <xf numFmtId="164" fontId="0" fillId="0" borderId="2" xfId="0" applyNumberFormat="1" applyBorder="1" applyAlignment="1">
      <alignment horizontal="center" wrapText="1"/>
    </xf>
    <xf numFmtId="164" fontId="0" fillId="0" borderId="3" xfId="0" applyNumberFormat="1" applyBorder="1" applyAlignment="1">
      <alignment horizontal="center" wrapText="1"/>
    </xf>
    <xf numFmtId="164" fontId="0" fillId="11" borderId="0" xfId="0" applyNumberFormat="1" applyFill="1" applyBorder="1" applyAlignment="1">
      <alignment horizontal="center" wrapText="1"/>
    </xf>
    <xf numFmtId="0" fontId="2" fillId="2" borderId="5" xfId="1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2" fontId="3" fillId="4" borderId="5" xfId="0" applyNumberFormat="1" applyFont="1" applyFill="1" applyBorder="1" applyAlignment="1">
      <alignment horizontal="center" vertical="center" wrapText="1"/>
    </xf>
    <xf numFmtId="1" fontId="3" fillId="5" borderId="5" xfId="0" applyNumberFormat="1" applyFont="1" applyFill="1" applyBorder="1" applyAlignment="1">
      <alignment horizontal="center" vertical="center" wrapText="1"/>
    </xf>
    <xf numFmtId="1" fontId="3" fillId="6" borderId="5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/>
    </xf>
    <xf numFmtId="2" fontId="7" fillId="0" borderId="5" xfId="0" applyNumberFormat="1" applyFont="1" applyFill="1" applyBorder="1" applyAlignment="1" applyProtection="1">
      <alignment horizontal="center" vertical="center"/>
    </xf>
    <xf numFmtId="0" fontId="6" fillId="7" borderId="5" xfId="1" applyFont="1" applyFill="1" applyBorder="1" applyAlignment="1" applyProtection="1">
      <alignment horizontal="center" vertical="center" wrapText="1"/>
    </xf>
    <xf numFmtId="2" fontId="8" fillId="0" borderId="5" xfId="0" applyNumberFormat="1" applyFont="1" applyFill="1" applyBorder="1" applyAlignment="1">
      <alignment horizontal="center" vertical="center"/>
    </xf>
    <xf numFmtId="165" fontId="8" fillId="0" borderId="5" xfId="0" applyNumberFormat="1" applyFont="1" applyFill="1" applyBorder="1" applyAlignment="1">
      <alignment horizontal="center" vertical="center" wrapText="1"/>
    </xf>
    <xf numFmtId="165" fontId="8" fillId="0" borderId="5" xfId="0" applyNumberFormat="1" applyFont="1" applyFill="1" applyBorder="1" applyAlignment="1">
      <alignment horizontal="center" vertical="center"/>
    </xf>
    <xf numFmtId="165" fontId="0" fillId="0" borderId="5" xfId="0" applyNumberFormat="1" applyFill="1" applyBorder="1"/>
    <xf numFmtId="164" fontId="0" fillId="12" borderId="0" xfId="0" applyNumberFormat="1" applyFill="1" applyBorder="1" applyAlignment="1">
      <alignment horizontal="center" wrapText="1"/>
    </xf>
    <xf numFmtId="164" fontId="0" fillId="12" borderId="1" xfId="0" applyNumberFormat="1" applyFill="1" applyBorder="1" applyAlignment="1">
      <alignment horizontal="center" wrapText="1"/>
    </xf>
    <xf numFmtId="164" fontId="0" fillId="12" borderId="0" xfId="0" applyNumberFormat="1" applyFill="1" applyBorder="1" applyAlignment="1">
      <alignment horizontal="center"/>
    </xf>
    <xf numFmtId="164" fontId="0" fillId="12" borderId="1" xfId="0" applyNumberFormat="1" applyFill="1" applyBorder="1" applyAlignment="1">
      <alignment horizontal="center"/>
    </xf>
    <xf numFmtId="164" fontId="0" fillId="12" borderId="2" xfId="0" applyNumberFormat="1" applyFill="1" applyBorder="1" applyAlignment="1">
      <alignment horizontal="center"/>
    </xf>
    <xf numFmtId="164" fontId="0" fillId="12" borderId="3" xfId="0" applyNumberFormat="1" applyFill="1" applyBorder="1" applyAlignment="1">
      <alignment horizontal="center"/>
    </xf>
    <xf numFmtId="164" fontId="0" fillId="12" borderId="2" xfId="0" applyNumberFormat="1" applyFill="1" applyBorder="1" applyAlignment="1">
      <alignment horizontal="center" wrapText="1"/>
    </xf>
    <xf numFmtId="164" fontId="0" fillId="12" borderId="3" xfId="0" applyNumberFormat="1" applyFill="1" applyBorder="1" applyAlignment="1">
      <alignment horizontal="center" wrapText="1"/>
    </xf>
    <xf numFmtId="0" fontId="0" fillId="0" borderId="9" xfId="0" applyBorder="1" applyAlignment="1">
      <alignment horizontal="center" vertical="center" wrapText="1"/>
    </xf>
    <xf numFmtId="164" fontId="0" fillId="12" borderId="9" xfId="0" applyNumberFormat="1" applyFill="1" applyBorder="1" applyAlignment="1">
      <alignment horizontal="center" vertical="center" wrapText="1"/>
    </xf>
    <xf numFmtId="164" fontId="0" fillId="12" borderId="10" xfId="0" applyNumberFormat="1" applyFill="1" applyBorder="1" applyAlignment="1">
      <alignment horizontal="center" vertical="center" wrapText="1"/>
    </xf>
    <xf numFmtId="3" fontId="10" fillId="12" borderId="10" xfId="0" applyNumberFormat="1" applyFont="1" applyFill="1" applyBorder="1" applyAlignment="1"/>
    <xf numFmtId="0" fontId="10" fillId="0" borderId="0" xfId="0" applyFont="1" applyBorder="1" applyAlignment="1"/>
    <xf numFmtId="0" fontId="0" fillId="13" borderId="0" xfId="0" applyFill="1"/>
    <xf numFmtId="0" fontId="0" fillId="13" borderId="11" xfId="0" applyFill="1" applyBorder="1"/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0" fillId="2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4" borderId="5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13" borderId="0" xfId="0" applyFill="1" applyAlignment="1">
      <alignment vertical="center"/>
    </xf>
    <xf numFmtId="0" fontId="0" fillId="15" borderId="5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166" fontId="0" fillId="14" borderId="5" xfId="0" applyNumberFormat="1" applyFill="1" applyBorder="1" applyAlignment="1">
      <alignment horizontal="center"/>
    </xf>
    <xf numFmtId="166" fontId="0" fillId="11" borderId="5" xfId="0" applyNumberFormat="1" applyFill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7" fontId="0" fillId="15" borderId="5" xfId="0" applyNumberForma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9" xfId="0" applyBorder="1" applyAlignment="1">
      <alignment horizontal="center" vertical="center" wrapText="1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3" fontId="10" fillId="8" borderId="6" xfId="0" applyNumberFormat="1" applyFont="1" applyFill="1" applyBorder="1" applyAlignment="1">
      <alignment horizontal="center"/>
    </xf>
    <xf numFmtId="3" fontId="10" fillId="8" borderId="8" xfId="0" applyNumberFormat="1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6"/>
  <sheetViews>
    <sheetView zoomScale="60" zoomScaleNormal="60" workbookViewId="0">
      <pane xSplit="15" ySplit="6" topLeftCell="P7" activePane="bottomRight" state="frozen"/>
      <selection pane="topRight" activeCell="P1" sqref="P1"/>
      <selection pane="bottomLeft" activeCell="A7" sqref="A7"/>
      <selection pane="bottomRight" activeCell="A3" sqref="A3"/>
    </sheetView>
  </sheetViews>
  <sheetFormatPr baseColWidth="10" defaultRowHeight="15" x14ac:dyDescent="0.25"/>
  <sheetData>
    <row r="1" spans="1:15" ht="15.75" thickBot="1" x14ac:dyDescent="0.3"/>
    <row r="2" spans="1:15" ht="27" thickBot="1" x14ac:dyDescent="0.45">
      <c r="A2" s="38"/>
      <c r="B2" s="63" t="s">
        <v>15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5"/>
    </row>
    <row r="3" spans="1:15" s="1" customFormat="1" ht="27" thickBot="1" x14ac:dyDescent="0.45">
      <c r="A3" s="37"/>
      <c r="B3" s="66">
        <v>2200</v>
      </c>
      <c r="C3" s="67"/>
      <c r="D3" s="66">
        <v>2150</v>
      </c>
      <c r="E3" s="67"/>
      <c r="F3" s="66">
        <v>2100</v>
      </c>
      <c r="G3" s="67"/>
      <c r="H3" s="66">
        <v>2050</v>
      </c>
      <c r="I3" s="67"/>
      <c r="J3" s="66">
        <v>2000</v>
      </c>
      <c r="K3" s="67"/>
      <c r="L3" s="66">
        <v>1950</v>
      </c>
      <c r="M3" s="67"/>
      <c r="N3" s="66">
        <v>1900</v>
      </c>
      <c r="O3" s="67"/>
    </row>
    <row r="4" spans="1:15" ht="14.45" customHeight="1" x14ac:dyDescent="0.25">
      <c r="A4" s="62" t="s">
        <v>0</v>
      </c>
      <c r="B4" s="60" t="s">
        <v>1</v>
      </c>
      <c r="C4" s="61"/>
      <c r="D4" s="60" t="s">
        <v>1</v>
      </c>
      <c r="E4" s="61"/>
      <c r="F4" s="60" t="s">
        <v>1</v>
      </c>
      <c r="G4" s="61"/>
      <c r="H4" s="60" t="s">
        <v>1</v>
      </c>
      <c r="I4" s="61"/>
      <c r="J4" s="60" t="s">
        <v>1</v>
      </c>
      <c r="K4" s="61"/>
      <c r="L4" s="60" t="s">
        <v>1</v>
      </c>
      <c r="M4" s="61"/>
      <c r="N4" s="60" t="s">
        <v>1</v>
      </c>
      <c r="O4" s="61"/>
    </row>
    <row r="5" spans="1:15" x14ac:dyDescent="0.25">
      <c r="A5" s="62"/>
      <c r="B5" s="4" t="s">
        <v>2</v>
      </c>
      <c r="C5" s="5" t="s">
        <v>3</v>
      </c>
      <c r="D5" s="4" t="s">
        <v>2</v>
      </c>
      <c r="E5" s="5" t="s">
        <v>3</v>
      </c>
      <c r="F5" s="4" t="s">
        <v>2</v>
      </c>
      <c r="G5" s="5" t="s">
        <v>3</v>
      </c>
      <c r="H5" s="4" t="s">
        <v>2</v>
      </c>
      <c r="I5" s="5" t="s">
        <v>3</v>
      </c>
      <c r="J5" s="4" t="s">
        <v>2</v>
      </c>
      <c r="K5" s="5" t="s">
        <v>3</v>
      </c>
      <c r="L5" s="4" t="s">
        <v>2</v>
      </c>
      <c r="M5" s="5" t="s">
        <v>3</v>
      </c>
      <c r="N5" s="4" t="s">
        <v>2</v>
      </c>
      <c r="O5" s="5" t="s">
        <v>3</v>
      </c>
    </row>
    <row r="6" spans="1:15" x14ac:dyDescent="0.25">
      <c r="A6" s="34" t="s">
        <v>8</v>
      </c>
      <c r="B6" s="6" t="s">
        <v>7</v>
      </c>
      <c r="C6" s="7" t="s">
        <v>7</v>
      </c>
      <c r="D6" s="6" t="s">
        <v>7</v>
      </c>
      <c r="E6" s="7" t="s">
        <v>7</v>
      </c>
      <c r="F6" s="6" t="s">
        <v>7</v>
      </c>
      <c r="G6" s="7" t="s">
        <v>7</v>
      </c>
      <c r="H6" s="6" t="s">
        <v>7</v>
      </c>
      <c r="I6" s="7" t="s">
        <v>7</v>
      </c>
      <c r="J6" s="6" t="s">
        <v>7</v>
      </c>
      <c r="K6" s="7" t="s">
        <v>7</v>
      </c>
      <c r="L6" s="6" t="s">
        <v>7</v>
      </c>
      <c r="M6" s="7" t="s">
        <v>7</v>
      </c>
      <c r="N6" s="6" t="s">
        <v>7</v>
      </c>
      <c r="O6" s="7" t="s">
        <v>7</v>
      </c>
    </row>
    <row r="7" spans="1:15" x14ac:dyDescent="0.25">
      <c r="A7" s="35">
        <v>1</v>
      </c>
      <c r="B7" s="26">
        <v>18.899999999999999</v>
      </c>
      <c r="C7" s="27">
        <f>B7*24</f>
        <v>453.59999999999997</v>
      </c>
      <c r="D7" s="26">
        <v>18.600000000000001</v>
      </c>
      <c r="E7" s="27">
        <f>D7*24</f>
        <v>446.40000000000003</v>
      </c>
      <c r="F7" s="26">
        <v>18.399999999999999</v>
      </c>
      <c r="G7" s="27">
        <v>442</v>
      </c>
      <c r="H7" s="26">
        <v>18.2</v>
      </c>
      <c r="I7" s="27">
        <v>437</v>
      </c>
      <c r="J7" s="26">
        <v>18</v>
      </c>
      <c r="K7" s="27">
        <f>J7*24</f>
        <v>432</v>
      </c>
      <c r="L7" s="26">
        <v>17.8</v>
      </c>
      <c r="M7" s="27">
        <v>427</v>
      </c>
      <c r="N7" s="8">
        <v>17.5</v>
      </c>
      <c r="O7" s="9">
        <v>421</v>
      </c>
    </row>
    <row r="8" spans="1:15" x14ac:dyDescent="0.25">
      <c r="A8" s="35">
        <v>2</v>
      </c>
      <c r="B8" s="26">
        <f>18.9+B7</f>
        <v>37.799999999999997</v>
      </c>
      <c r="C8" s="27">
        <f>C7+453</f>
        <v>906.59999999999991</v>
      </c>
      <c r="D8" s="26">
        <f>D7+18.6</f>
        <v>37.200000000000003</v>
      </c>
      <c r="E8" s="27">
        <f>E7+453</f>
        <v>899.40000000000009</v>
      </c>
      <c r="F8" s="26">
        <f>18.4+F7</f>
        <v>36.799999999999997</v>
      </c>
      <c r="G8" s="27">
        <f>G7+442</f>
        <v>884</v>
      </c>
      <c r="H8" s="26">
        <f>18.2+H7</f>
        <v>36.4</v>
      </c>
      <c r="I8" s="27">
        <f>I7+437</f>
        <v>874</v>
      </c>
      <c r="J8" s="26">
        <f>18+J7</f>
        <v>36</v>
      </c>
      <c r="K8" s="27">
        <f>K7+432</f>
        <v>864</v>
      </c>
      <c r="L8" s="26">
        <f>17.8+L7</f>
        <v>35.6</v>
      </c>
      <c r="M8" s="27">
        <f>M7+427</f>
        <v>854</v>
      </c>
      <c r="N8" s="8">
        <f>17.5+N7</f>
        <v>35</v>
      </c>
      <c r="O8" s="9">
        <f>O7+421</f>
        <v>842</v>
      </c>
    </row>
    <row r="9" spans="1:15" x14ac:dyDescent="0.25">
      <c r="A9" s="35">
        <v>3</v>
      </c>
      <c r="B9" s="26">
        <f>18.9+B8</f>
        <v>56.699999999999996</v>
      </c>
      <c r="C9" s="27">
        <f t="shared" ref="C9:C15" si="0">C8+453</f>
        <v>1359.6</v>
      </c>
      <c r="D9" s="26">
        <f>D8+18.6</f>
        <v>55.800000000000004</v>
      </c>
      <c r="E9" s="27">
        <f t="shared" ref="E9:E15" si="1">E8+453</f>
        <v>1352.4</v>
      </c>
      <c r="F9" s="26">
        <f t="shared" ref="F9:F65" si="2">18.4+F8</f>
        <v>55.199999999999996</v>
      </c>
      <c r="G9" s="27">
        <f t="shared" ref="G9:G65" si="3">G8+442</f>
        <v>1326</v>
      </c>
      <c r="H9" s="26">
        <f t="shared" ref="H9:H65" si="4">18.2+H8</f>
        <v>54.599999999999994</v>
      </c>
      <c r="I9" s="27">
        <f t="shared" ref="I9:I61" si="5">I8+437</f>
        <v>1311</v>
      </c>
      <c r="J9" s="26">
        <f t="shared" ref="J9:J65" si="6">18+J8</f>
        <v>54</v>
      </c>
      <c r="K9" s="27">
        <f t="shared" ref="K9:K65" si="7">K8+432</f>
        <v>1296</v>
      </c>
      <c r="L9" s="26">
        <f t="shared" ref="L9:L65" si="8">17.8+L8</f>
        <v>53.400000000000006</v>
      </c>
      <c r="M9" s="27">
        <f t="shared" ref="M9:M65" si="9">M8+427</f>
        <v>1281</v>
      </c>
      <c r="N9" s="8">
        <f t="shared" ref="N9:N65" si="10">17.5+N8</f>
        <v>52.5</v>
      </c>
      <c r="O9" s="9">
        <f t="shared" ref="O9:O65" si="11">O8+421</f>
        <v>1263</v>
      </c>
    </row>
    <row r="10" spans="1:15" x14ac:dyDescent="0.25">
      <c r="A10" s="35">
        <v>4</v>
      </c>
      <c r="B10" s="26">
        <f t="shared" ref="B10:B15" si="12">18.9+B9</f>
        <v>75.599999999999994</v>
      </c>
      <c r="C10" s="27">
        <f t="shared" si="0"/>
        <v>1812.6</v>
      </c>
      <c r="D10" s="26">
        <f t="shared" ref="D10:D15" si="13">D9+18.6</f>
        <v>74.400000000000006</v>
      </c>
      <c r="E10" s="27">
        <f t="shared" si="1"/>
        <v>1805.4</v>
      </c>
      <c r="F10" s="26">
        <f t="shared" si="2"/>
        <v>73.599999999999994</v>
      </c>
      <c r="G10" s="27">
        <f t="shared" si="3"/>
        <v>1768</v>
      </c>
      <c r="H10" s="26">
        <f t="shared" si="4"/>
        <v>72.8</v>
      </c>
      <c r="I10" s="27">
        <f t="shared" si="5"/>
        <v>1748</v>
      </c>
      <c r="J10" s="26">
        <f t="shared" si="6"/>
        <v>72</v>
      </c>
      <c r="K10" s="27">
        <f t="shared" si="7"/>
        <v>1728</v>
      </c>
      <c r="L10" s="26">
        <f t="shared" si="8"/>
        <v>71.2</v>
      </c>
      <c r="M10" s="27">
        <f t="shared" si="9"/>
        <v>1708</v>
      </c>
      <c r="N10" s="8">
        <f t="shared" si="10"/>
        <v>70</v>
      </c>
      <c r="O10" s="9">
        <f t="shared" si="11"/>
        <v>1684</v>
      </c>
    </row>
    <row r="11" spans="1:15" x14ac:dyDescent="0.25">
      <c r="A11" s="35">
        <v>5</v>
      </c>
      <c r="B11" s="26">
        <f t="shared" si="12"/>
        <v>94.5</v>
      </c>
      <c r="C11" s="27">
        <f t="shared" si="0"/>
        <v>2265.6</v>
      </c>
      <c r="D11" s="26">
        <f t="shared" si="13"/>
        <v>93</v>
      </c>
      <c r="E11" s="27">
        <f t="shared" si="1"/>
        <v>2258.4</v>
      </c>
      <c r="F11" s="26">
        <f t="shared" si="2"/>
        <v>92</v>
      </c>
      <c r="G11" s="27">
        <f t="shared" si="3"/>
        <v>2210</v>
      </c>
      <c r="H11" s="26">
        <f t="shared" si="4"/>
        <v>91</v>
      </c>
      <c r="I11" s="27">
        <f t="shared" si="5"/>
        <v>2185</v>
      </c>
      <c r="J11" s="26">
        <f t="shared" si="6"/>
        <v>90</v>
      </c>
      <c r="K11" s="27">
        <f t="shared" si="7"/>
        <v>2160</v>
      </c>
      <c r="L11" s="26">
        <f t="shared" si="8"/>
        <v>89</v>
      </c>
      <c r="M11" s="27">
        <f t="shared" si="9"/>
        <v>2135</v>
      </c>
      <c r="N11" s="8">
        <f t="shared" si="10"/>
        <v>87.5</v>
      </c>
      <c r="O11" s="9">
        <f t="shared" si="11"/>
        <v>2105</v>
      </c>
    </row>
    <row r="12" spans="1:15" x14ac:dyDescent="0.25">
      <c r="A12" s="35">
        <v>6</v>
      </c>
      <c r="B12" s="26">
        <f t="shared" si="12"/>
        <v>113.4</v>
      </c>
      <c r="C12" s="27">
        <f t="shared" si="0"/>
        <v>2718.6</v>
      </c>
      <c r="D12" s="26">
        <f t="shared" si="13"/>
        <v>111.6</v>
      </c>
      <c r="E12" s="27">
        <f t="shared" si="1"/>
        <v>2711.4</v>
      </c>
      <c r="F12" s="26">
        <f t="shared" si="2"/>
        <v>110.4</v>
      </c>
      <c r="G12" s="27">
        <f t="shared" si="3"/>
        <v>2652</v>
      </c>
      <c r="H12" s="26">
        <f t="shared" si="4"/>
        <v>109.2</v>
      </c>
      <c r="I12" s="27">
        <f t="shared" si="5"/>
        <v>2622</v>
      </c>
      <c r="J12" s="26">
        <f t="shared" si="6"/>
        <v>108</v>
      </c>
      <c r="K12" s="27">
        <f t="shared" si="7"/>
        <v>2592</v>
      </c>
      <c r="L12" s="26">
        <f t="shared" si="8"/>
        <v>106.8</v>
      </c>
      <c r="M12" s="27">
        <f t="shared" si="9"/>
        <v>2562</v>
      </c>
      <c r="N12" s="8">
        <f t="shared" si="10"/>
        <v>105</v>
      </c>
      <c r="O12" s="9">
        <f t="shared" si="11"/>
        <v>2526</v>
      </c>
    </row>
    <row r="13" spans="1:15" x14ac:dyDescent="0.25">
      <c r="A13" s="35">
        <v>7</v>
      </c>
      <c r="B13" s="26">
        <f t="shared" si="12"/>
        <v>132.30000000000001</v>
      </c>
      <c r="C13" s="27">
        <f t="shared" si="0"/>
        <v>3171.6</v>
      </c>
      <c r="D13" s="26">
        <f t="shared" si="13"/>
        <v>130.19999999999999</v>
      </c>
      <c r="E13" s="27">
        <f t="shared" si="1"/>
        <v>3164.4</v>
      </c>
      <c r="F13" s="26">
        <f t="shared" si="2"/>
        <v>128.80000000000001</v>
      </c>
      <c r="G13" s="27">
        <f t="shared" si="3"/>
        <v>3094</v>
      </c>
      <c r="H13" s="26">
        <f t="shared" si="4"/>
        <v>127.4</v>
      </c>
      <c r="I13" s="27">
        <f t="shared" si="5"/>
        <v>3059</v>
      </c>
      <c r="J13" s="26">
        <f t="shared" si="6"/>
        <v>126</v>
      </c>
      <c r="K13" s="27">
        <f t="shared" si="7"/>
        <v>3024</v>
      </c>
      <c r="L13" s="26">
        <f t="shared" si="8"/>
        <v>124.6</v>
      </c>
      <c r="M13" s="27">
        <f t="shared" si="9"/>
        <v>2989</v>
      </c>
      <c r="N13" s="8">
        <f t="shared" si="10"/>
        <v>122.5</v>
      </c>
      <c r="O13" s="9">
        <f t="shared" si="11"/>
        <v>2947</v>
      </c>
    </row>
    <row r="14" spans="1:15" x14ac:dyDescent="0.25">
      <c r="A14" s="35">
        <v>8</v>
      </c>
      <c r="B14" s="26">
        <f t="shared" si="12"/>
        <v>151.20000000000002</v>
      </c>
      <c r="C14" s="27">
        <f t="shared" si="0"/>
        <v>3624.6</v>
      </c>
      <c r="D14" s="26">
        <f t="shared" si="13"/>
        <v>148.79999999999998</v>
      </c>
      <c r="E14" s="27">
        <f t="shared" si="1"/>
        <v>3617.4</v>
      </c>
      <c r="F14" s="26">
        <f t="shared" si="2"/>
        <v>147.20000000000002</v>
      </c>
      <c r="G14" s="27">
        <f t="shared" si="3"/>
        <v>3536</v>
      </c>
      <c r="H14" s="26">
        <f t="shared" si="4"/>
        <v>145.6</v>
      </c>
      <c r="I14" s="27">
        <f t="shared" si="5"/>
        <v>3496</v>
      </c>
      <c r="J14" s="26">
        <f t="shared" si="6"/>
        <v>144</v>
      </c>
      <c r="K14" s="27">
        <f t="shared" si="7"/>
        <v>3456</v>
      </c>
      <c r="L14" s="26">
        <f t="shared" si="8"/>
        <v>142.4</v>
      </c>
      <c r="M14" s="27">
        <f t="shared" si="9"/>
        <v>3416</v>
      </c>
      <c r="N14" s="8">
        <f t="shared" si="10"/>
        <v>140</v>
      </c>
      <c r="O14" s="9">
        <f t="shared" si="11"/>
        <v>3368</v>
      </c>
    </row>
    <row r="15" spans="1:15" x14ac:dyDescent="0.25">
      <c r="A15" s="35">
        <v>9</v>
      </c>
      <c r="B15" s="26">
        <f t="shared" si="12"/>
        <v>170.10000000000002</v>
      </c>
      <c r="C15" s="27">
        <f t="shared" si="0"/>
        <v>4077.6</v>
      </c>
      <c r="D15" s="26">
        <f t="shared" si="13"/>
        <v>167.39999999999998</v>
      </c>
      <c r="E15" s="27">
        <f t="shared" si="1"/>
        <v>4070.4</v>
      </c>
      <c r="F15" s="26">
        <f t="shared" si="2"/>
        <v>165.60000000000002</v>
      </c>
      <c r="G15" s="27">
        <f t="shared" si="3"/>
        <v>3978</v>
      </c>
      <c r="H15" s="26">
        <f t="shared" si="4"/>
        <v>163.79999999999998</v>
      </c>
      <c r="I15" s="27">
        <f t="shared" si="5"/>
        <v>3933</v>
      </c>
      <c r="J15" s="26">
        <f t="shared" si="6"/>
        <v>162</v>
      </c>
      <c r="K15" s="27">
        <f t="shared" si="7"/>
        <v>3888</v>
      </c>
      <c r="L15" s="26">
        <f t="shared" si="8"/>
        <v>160.20000000000002</v>
      </c>
      <c r="M15" s="27">
        <f t="shared" si="9"/>
        <v>3843</v>
      </c>
      <c r="N15" s="8">
        <f t="shared" si="10"/>
        <v>157.5</v>
      </c>
      <c r="O15" s="9">
        <f t="shared" si="11"/>
        <v>3789</v>
      </c>
    </row>
    <row r="16" spans="1:15" x14ac:dyDescent="0.25">
      <c r="A16" s="35">
        <v>10</v>
      </c>
      <c r="B16" s="28">
        <v>192</v>
      </c>
      <c r="C16" s="29">
        <v>4612</v>
      </c>
      <c r="D16" s="28">
        <v>190</v>
      </c>
      <c r="E16" s="29">
        <v>4559</v>
      </c>
      <c r="F16" s="26">
        <v>188</v>
      </c>
      <c r="G16" s="27">
        <v>4507</v>
      </c>
      <c r="H16" s="26">
        <v>185</v>
      </c>
      <c r="I16" s="27">
        <f t="shared" si="5"/>
        <v>4370</v>
      </c>
      <c r="J16" s="26">
        <v>183</v>
      </c>
      <c r="K16" s="27">
        <v>4398</v>
      </c>
      <c r="L16" s="26">
        <v>181</v>
      </c>
      <c r="M16" s="27">
        <v>4342</v>
      </c>
      <c r="N16" s="8">
        <v>179</v>
      </c>
      <c r="O16" s="9">
        <v>4286</v>
      </c>
    </row>
    <row r="17" spans="1:15" x14ac:dyDescent="0.25">
      <c r="A17" s="35">
        <v>11</v>
      </c>
      <c r="B17" s="28">
        <f>18.9+B16</f>
        <v>210.9</v>
      </c>
      <c r="C17" s="29">
        <f>C16+453</f>
        <v>5065</v>
      </c>
      <c r="D17" s="28">
        <f>18.6+D16</f>
        <v>208.6</v>
      </c>
      <c r="E17" s="29">
        <f>E16+447</f>
        <v>5006</v>
      </c>
      <c r="F17" s="26">
        <f t="shared" si="2"/>
        <v>206.4</v>
      </c>
      <c r="G17" s="27">
        <f t="shared" si="3"/>
        <v>4949</v>
      </c>
      <c r="H17" s="26">
        <f t="shared" si="4"/>
        <v>203.2</v>
      </c>
      <c r="I17" s="27">
        <f t="shared" si="5"/>
        <v>4807</v>
      </c>
      <c r="J17" s="26">
        <f t="shared" si="6"/>
        <v>201</v>
      </c>
      <c r="K17" s="27">
        <f t="shared" si="7"/>
        <v>4830</v>
      </c>
      <c r="L17" s="26">
        <f t="shared" si="8"/>
        <v>198.8</v>
      </c>
      <c r="M17" s="27">
        <f t="shared" si="9"/>
        <v>4769</v>
      </c>
      <c r="N17" s="8">
        <f t="shared" si="10"/>
        <v>196.5</v>
      </c>
      <c r="O17" s="9">
        <f t="shared" si="11"/>
        <v>4707</v>
      </c>
    </row>
    <row r="18" spans="1:15" x14ac:dyDescent="0.25">
      <c r="A18" s="35">
        <v>12</v>
      </c>
      <c r="B18" s="28">
        <f t="shared" ref="B18:B20" si="14">18.9+B17</f>
        <v>229.8</v>
      </c>
      <c r="C18" s="29">
        <f t="shared" ref="C18:C20" si="15">C17+453</f>
        <v>5518</v>
      </c>
      <c r="D18" s="28">
        <f t="shared" ref="D18:D20" si="16">18.6+D17</f>
        <v>227.2</v>
      </c>
      <c r="E18" s="29">
        <f t="shared" ref="E18:E55" si="17">E17+447</f>
        <v>5453</v>
      </c>
      <c r="F18" s="26">
        <f t="shared" si="2"/>
        <v>224.8</v>
      </c>
      <c r="G18" s="27">
        <f t="shared" si="3"/>
        <v>5391</v>
      </c>
      <c r="H18" s="26">
        <f t="shared" si="4"/>
        <v>221.39999999999998</v>
      </c>
      <c r="I18" s="27">
        <f t="shared" si="5"/>
        <v>5244</v>
      </c>
      <c r="J18" s="26">
        <f t="shared" si="6"/>
        <v>219</v>
      </c>
      <c r="K18" s="27">
        <f t="shared" si="7"/>
        <v>5262</v>
      </c>
      <c r="L18" s="26">
        <f t="shared" si="8"/>
        <v>216.60000000000002</v>
      </c>
      <c r="M18" s="27">
        <f t="shared" si="9"/>
        <v>5196</v>
      </c>
      <c r="N18" s="8">
        <f t="shared" si="10"/>
        <v>214</v>
      </c>
      <c r="O18" s="9">
        <f t="shared" si="11"/>
        <v>5128</v>
      </c>
    </row>
    <row r="19" spans="1:15" x14ac:dyDescent="0.25">
      <c r="A19" s="35">
        <v>13</v>
      </c>
      <c r="B19" s="28">
        <f t="shared" si="14"/>
        <v>248.70000000000002</v>
      </c>
      <c r="C19" s="29">
        <f t="shared" si="15"/>
        <v>5971</v>
      </c>
      <c r="D19" s="28">
        <f t="shared" si="16"/>
        <v>245.79999999999998</v>
      </c>
      <c r="E19" s="29">
        <f t="shared" si="17"/>
        <v>5900</v>
      </c>
      <c r="F19" s="26">
        <f t="shared" si="2"/>
        <v>243.20000000000002</v>
      </c>
      <c r="G19" s="27">
        <f t="shared" si="3"/>
        <v>5833</v>
      </c>
      <c r="H19" s="26">
        <f t="shared" si="4"/>
        <v>239.59999999999997</v>
      </c>
      <c r="I19" s="27">
        <f t="shared" si="5"/>
        <v>5681</v>
      </c>
      <c r="J19" s="26">
        <f t="shared" si="6"/>
        <v>237</v>
      </c>
      <c r="K19" s="27">
        <f t="shared" si="7"/>
        <v>5694</v>
      </c>
      <c r="L19" s="26">
        <f t="shared" si="8"/>
        <v>234.40000000000003</v>
      </c>
      <c r="M19" s="27">
        <f t="shared" si="9"/>
        <v>5623</v>
      </c>
      <c r="N19" s="8">
        <f t="shared" si="10"/>
        <v>231.5</v>
      </c>
      <c r="O19" s="9">
        <f t="shared" si="11"/>
        <v>5549</v>
      </c>
    </row>
    <row r="20" spans="1:15" x14ac:dyDescent="0.25">
      <c r="A20" s="35">
        <v>14</v>
      </c>
      <c r="B20" s="28">
        <f t="shared" si="14"/>
        <v>267.60000000000002</v>
      </c>
      <c r="C20" s="29">
        <f t="shared" si="15"/>
        <v>6424</v>
      </c>
      <c r="D20" s="28">
        <f t="shared" si="16"/>
        <v>264.39999999999998</v>
      </c>
      <c r="E20" s="29">
        <f t="shared" si="17"/>
        <v>6347</v>
      </c>
      <c r="F20" s="26">
        <f t="shared" si="2"/>
        <v>261.60000000000002</v>
      </c>
      <c r="G20" s="27">
        <f t="shared" si="3"/>
        <v>6275</v>
      </c>
      <c r="H20" s="26">
        <f t="shared" si="4"/>
        <v>257.79999999999995</v>
      </c>
      <c r="I20" s="27">
        <f t="shared" si="5"/>
        <v>6118</v>
      </c>
      <c r="J20" s="26">
        <f t="shared" si="6"/>
        <v>255</v>
      </c>
      <c r="K20" s="27">
        <f t="shared" si="7"/>
        <v>6126</v>
      </c>
      <c r="L20" s="26">
        <f t="shared" si="8"/>
        <v>252.20000000000005</v>
      </c>
      <c r="M20" s="27">
        <f t="shared" si="9"/>
        <v>6050</v>
      </c>
      <c r="N20" s="8">
        <f t="shared" si="10"/>
        <v>249</v>
      </c>
      <c r="O20" s="9">
        <f t="shared" si="11"/>
        <v>5970</v>
      </c>
    </row>
    <row r="21" spans="1:15" x14ac:dyDescent="0.25">
      <c r="A21" s="35">
        <v>15</v>
      </c>
      <c r="B21" s="28">
        <v>287</v>
      </c>
      <c r="C21" s="29">
        <v>6877</v>
      </c>
      <c r="D21" s="28">
        <v>283</v>
      </c>
      <c r="E21" s="29">
        <f t="shared" si="17"/>
        <v>6794</v>
      </c>
      <c r="F21" s="26">
        <v>280</v>
      </c>
      <c r="G21" s="27">
        <v>6717</v>
      </c>
      <c r="H21" s="26">
        <v>276</v>
      </c>
      <c r="I21" s="27">
        <f t="shared" si="5"/>
        <v>6555</v>
      </c>
      <c r="J21" s="26">
        <v>273</v>
      </c>
      <c r="K21" s="27">
        <v>6558</v>
      </c>
      <c r="L21" s="26">
        <v>270</v>
      </c>
      <c r="M21" s="27">
        <v>6477</v>
      </c>
      <c r="N21" s="8">
        <v>266</v>
      </c>
      <c r="O21" s="9">
        <v>6391</v>
      </c>
    </row>
    <row r="22" spans="1:15" x14ac:dyDescent="0.25">
      <c r="A22" s="35">
        <v>16</v>
      </c>
      <c r="B22" s="28">
        <f>B21+18.9</f>
        <v>305.89999999999998</v>
      </c>
      <c r="C22" s="29">
        <f>C21+453</f>
        <v>7330</v>
      </c>
      <c r="D22" s="28">
        <f>D21+18.6</f>
        <v>301.60000000000002</v>
      </c>
      <c r="E22" s="29">
        <f t="shared" si="17"/>
        <v>7241</v>
      </c>
      <c r="F22" s="26">
        <f t="shared" si="2"/>
        <v>298.39999999999998</v>
      </c>
      <c r="G22" s="27">
        <f t="shared" si="3"/>
        <v>7159</v>
      </c>
      <c r="H22" s="26">
        <f t="shared" si="4"/>
        <v>294.2</v>
      </c>
      <c r="I22" s="27">
        <f t="shared" si="5"/>
        <v>6992</v>
      </c>
      <c r="J22" s="26">
        <f t="shared" si="6"/>
        <v>291</v>
      </c>
      <c r="K22" s="27">
        <f t="shared" si="7"/>
        <v>6990</v>
      </c>
      <c r="L22" s="26">
        <f t="shared" si="8"/>
        <v>287.8</v>
      </c>
      <c r="M22" s="27">
        <f t="shared" si="9"/>
        <v>6904</v>
      </c>
      <c r="N22" s="8">
        <f t="shared" si="10"/>
        <v>283.5</v>
      </c>
      <c r="O22" s="9">
        <f t="shared" si="11"/>
        <v>6812</v>
      </c>
    </row>
    <row r="23" spans="1:15" x14ac:dyDescent="0.25">
      <c r="A23" s="35">
        <v>17</v>
      </c>
      <c r="B23" s="28">
        <f t="shared" ref="B23:B25" si="18">B22+18.9</f>
        <v>324.79999999999995</v>
      </c>
      <c r="C23" s="29">
        <f t="shared" ref="C23:C25" si="19">C22+453</f>
        <v>7783</v>
      </c>
      <c r="D23" s="28">
        <f t="shared" ref="D23:D25" si="20">D22+18.6</f>
        <v>320.20000000000005</v>
      </c>
      <c r="E23" s="29">
        <f t="shared" si="17"/>
        <v>7688</v>
      </c>
      <c r="F23" s="26">
        <f t="shared" si="2"/>
        <v>316.79999999999995</v>
      </c>
      <c r="G23" s="27">
        <f t="shared" si="3"/>
        <v>7601</v>
      </c>
      <c r="H23" s="26">
        <f t="shared" si="4"/>
        <v>312.39999999999998</v>
      </c>
      <c r="I23" s="27">
        <f t="shared" si="5"/>
        <v>7429</v>
      </c>
      <c r="J23" s="26">
        <f t="shared" si="6"/>
        <v>309</v>
      </c>
      <c r="K23" s="27">
        <f t="shared" si="7"/>
        <v>7422</v>
      </c>
      <c r="L23" s="26">
        <f t="shared" si="8"/>
        <v>305.60000000000002</v>
      </c>
      <c r="M23" s="27">
        <f t="shared" si="9"/>
        <v>7331</v>
      </c>
      <c r="N23" s="8">
        <f t="shared" si="10"/>
        <v>301</v>
      </c>
      <c r="O23" s="9">
        <f t="shared" si="11"/>
        <v>7233</v>
      </c>
    </row>
    <row r="24" spans="1:15" x14ac:dyDescent="0.25">
      <c r="A24" s="35">
        <v>18</v>
      </c>
      <c r="B24" s="28">
        <f t="shared" si="18"/>
        <v>343.69999999999993</v>
      </c>
      <c r="C24" s="29">
        <f t="shared" si="19"/>
        <v>8236</v>
      </c>
      <c r="D24" s="28">
        <f t="shared" si="20"/>
        <v>338.80000000000007</v>
      </c>
      <c r="E24" s="29">
        <f t="shared" si="17"/>
        <v>8135</v>
      </c>
      <c r="F24" s="26">
        <f t="shared" si="2"/>
        <v>335.19999999999993</v>
      </c>
      <c r="G24" s="27">
        <f t="shared" si="3"/>
        <v>8043</v>
      </c>
      <c r="H24" s="26">
        <f t="shared" si="4"/>
        <v>330.59999999999997</v>
      </c>
      <c r="I24" s="27">
        <f t="shared" si="5"/>
        <v>7866</v>
      </c>
      <c r="J24" s="26">
        <f t="shared" si="6"/>
        <v>327</v>
      </c>
      <c r="K24" s="27">
        <f t="shared" si="7"/>
        <v>7854</v>
      </c>
      <c r="L24" s="26">
        <f t="shared" si="8"/>
        <v>323.40000000000003</v>
      </c>
      <c r="M24" s="27">
        <f t="shared" si="9"/>
        <v>7758</v>
      </c>
      <c r="N24" s="8">
        <f t="shared" si="10"/>
        <v>318.5</v>
      </c>
      <c r="O24" s="9">
        <f t="shared" si="11"/>
        <v>7654</v>
      </c>
    </row>
    <row r="25" spans="1:15" x14ac:dyDescent="0.25">
      <c r="A25" s="35">
        <v>19</v>
      </c>
      <c r="B25" s="28">
        <f t="shared" si="18"/>
        <v>362.59999999999991</v>
      </c>
      <c r="C25" s="29">
        <f t="shared" si="19"/>
        <v>8689</v>
      </c>
      <c r="D25" s="28">
        <f t="shared" si="20"/>
        <v>357.40000000000009</v>
      </c>
      <c r="E25" s="29">
        <f t="shared" si="17"/>
        <v>8582</v>
      </c>
      <c r="F25" s="26">
        <f t="shared" si="2"/>
        <v>353.59999999999991</v>
      </c>
      <c r="G25" s="27">
        <f t="shared" si="3"/>
        <v>8485</v>
      </c>
      <c r="H25" s="26">
        <f t="shared" si="4"/>
        <v>348.79999999999995</v>
      </c>
      <c r="I25" s="27">
        <f t="shared" si="5"/>
        <v>8303</v>
      </c>
      <c r="J25" s="26">
        <f t="shared" si="6"/>
        <v>345</v>
      </c>
      <c r="K25" s="27">
        <f t="shared" si="7"/>
        <v>8286</v>
      </c>
      <c r="L25" s="26">
        <f t="shared" si="8"/>
        <v>341.20000000000005</v>
      </c>
      <c r="M25" s="27">
        <f t="shared" si="9"/>
        <v>8185</v>
      </c>
      <c r="N25" s="8">
        <f t="shared" si="10"/>
        <v>336</v>
      </c>
      <c r="O25" s="9">
        <f t="shared" si="11"/>
        <v>8075</v>
      </c>
    </row>
    <row r="26" spans="1:15" x14ac:dyDescent="0.25">
      <c r="A26" s="35">
        <v>20</v>
      </c>
      <c r="B26" s="28">
        <v>383</v>
      </c>
      <c r="C26" s="29">
        <v>9185</v>
      </c>
      <c r="D26" s="28">
        <v>378</v>
      </c>
      <c r="E26" s="29">
        <v>9078</v>
      </c>
      <c r="F26" s="26">
        <v>374</v>
      </c>
      <c r="G26" s="27">
        <v>8971</v>
      </c>
      <c r="H26" s="26">
        <v>369</v>
      </c>
      <c r="I26" s="27">
        <f t="shared" si="5"/>
        <v>8740</v>
      </c>
      <c r="J26" s="26">
        <v>364</v>
      </c>
      <c r="K26" s="27">
        <v>8755</v>
      </c>
      <c r="L26" s="26">
        <v>360</v>
      </c>
      <c r="M26" s="27">
        <v>8646</v>
      </c>
      <c r="N26" s="8">
        <v>356</v>
      </c>
      <c r="O26" s="9">
        <v>8532</v>
      </c>
    </row>
    <row r="27" spans="1:15" x14ac:dyDescent="0.25">
      <c r="A27" s="35">
        <v>21</v>
      </c>
      <c r="B27" s="28">
        <f>B26+18.9</f>
        <v>401.9</v>
      </c>
      <c r="C27" s="29">
        <f>C26+453</f>
        <v>9638</v>
      </c>
      <c r="D27" s="28">
        <f>D26+18.6</f>
        <v>396.6</v>
      </c>
      <c r="E27" s="29">
        <f t="shared" si="17"/>
        <v>9525</v>
      </c>
      <c r="F27" s="26">
        <f t="shared" si="2"/>
        <v>392.4</v>
      </c>
      <c r="G27" s="27">
        <f t="shared" si="3"/>
        <v>9413</v>
      </c>
      <c r="H27" s="26">
        <f t="shared" si="4"/>
        <v>387.2</v>
      </c>
      <c r="I27" s="27">
        <f t="shared" si="5"/>
        <v>9177</v>
      </c>
      <c r="J27" s="26">
        <f t="shared" si="6"/>
        <v>382</v>
      </c>
      <c r="K27" s="27">
        <f t="shared" si="7"/>
        <v>9187</v>
      </c>
      <c r="L27" s="26">
        <f t="shared" si="8"/>
        <v>377.8</v>
      </c>
      <c r="M27" s="27">
        <f t="shared" si="9"/>
        <v>9073</v>
      </c>
      <c r="N27" s="8">
        <f t="shared" si="10"/>
        <v>373.5</v>
      </c>
      <c r="O27" s="9">
        <f t="shared" si="11"/>
        <v>8953</v>
      </c>
    </row>
    <row r="28" spans="1:15" x14ac:dyDescent="0.25">
      <c r="A28" s="35">
        <v>22</v>
      </c>
      <c r="B28" s="28">
        <f t="shared" ref="B28:B30" si="21">B27+18.9</f>
        <v>420.79999999999995</v>
      </c>
      <c r="C28" s="29">
        <f t="shared" ref="C28:C30" si="22">C27+453</f>
        <v>10091</v>
      </c>
      <c r="D28" s="28">
        <f t="shared" ref="D28:D30" si="23">D27+18.6</f>
        <v>415.20000000000005</v>
      </c>
      <c r="E28" s="29">
        <f t="shared" si="17"/>
        <v>9972</v>
      </c>
      <c r="F28" s="26">
        <f t="shared" si="2"/>
        <v>410.79999999999995</v>
      </c>
      <c r="G28" s="27">
        <f t="shared" si="3"/>
        <v>9855</v>
      </c>
      <c r="H28" s="26">
        <f t="shared" si="4"/>
        <v>405.4</v>
      </c>
      <c r="I28" s="27">
        <f t="shared" si="5"/>
        <v>9614</v>
      </c>
      <c r="J28" s="26">
        <f t="shared" si="6"/>
        <v>400</v>
      </c>
      <c r="K28" s="27">
        <f t="shared" si="7"/>
        <v>9619</v>
      </c>
      <c r="L28" s="26">
        <f t="shared" si="8"/>
        <v>395.6</v>
      </c>
      <c r="M28" s="27">
        <f t="shared" si="9"/>
        <v>9500</v>
      </c>
      <c r="N28" s="8">
        <f t="shared" si="10"/>
        <v>391</v>
      </c>
      <c r="O28" s="9">
        <f t="shared" si="11"/>
        <v>9374</v>
      </c>
    </row>
    <row r="29" spans="1:15" x14ac:dyDescent="0.25">
      <c r="A29" s="35">
        <v>23</v>
      </c>
      <c r="B29" s="28">
        <f t="shared" si="21"/>
        <v>439.69999999999993</v>
      </c>
      <c r="C29" s="29">
        <f t="shared" si="22"/>
        <v>10544</v>
      </c>
      <c r="D29" s="28">
        <f t="shared" si="23"/>
        <v>433.80000000000007</v>
      </c>
      <c r="E29" s="29">
        <f t="shared" si="17"/>
        <v>10419</v>
      </c>
      <c r="F29" s="26">
        <f t="shared" si="2"/>
        <v>429.19999999999993</v>
      </c>
      <c r="G29" s="27">
        <f t="shared" si="3"/>
        <v>10297</v>
      </c>
      <c r="H29" s="26">
        <f t="shared" si="4"/>
        <v>423.59999999999997</v>
      </c>
      <c r="I29" s="27">
        <f t="shared" si="5"/>
        <v>10051</v>
      </c>
      <c r="J29" s="26">
        <f t="shared" si="6"/>
        <v>418</v>
      </c>
      <c r="K29" s="27">
        <f t="shared" si="7"/>
        <v>10051</v>
      </c>
      <c r="L29" s="26">
        <f t="shared" si="8"/>
        <v>413.40000000000003</v>
      </c>
      <c r="M29" s="27">
        <f t="shared" si="9"/>
        <v>9927</v>
      </c>
      <c r="N29" s="8">
        <f t="shared" si="10"/>
        <v>408.5</v>
      </c>
      <c r="O29" s="9">
        <f t="shared" si="11"/>
        <v>9795</v>
      </c>
    </row>
    <row r="30" spans="1:15" x14ac:dyDescent="0.25">
      <c r="A30" s="35">
        <v>24</v>
      </c>
      <c r="B30" s="28">
        <f t="shared" si="21"/>
        <v>458.59999999999991</v>
      </c>
      <c r="C30" s="29">
        <f t="shared" si="22"/>
        <v>10997</v>
      </c>
      <c r="D30" s="28">
        <f t="shared" si="23"/>
        <v>452.40000000000009</v>
      </c>
      <c r="E30" s="29">
        <f t="shared" si="17"/>
        <v>10866</v>
      </c>
      <c r="F30" s="26">
        <f t="shared" si="2"/>
        <v>447.59999999999991</v>
      </c>
      <c r="G30" s="27">
        <f t="shared" si="3"/>
        <v>10739</v>
      </c>
      <c r="H30" s="26">
        <f t="shared" si="4"/>
        <v>441.79999999999995</v>
      </c>
      <c r="I30" s="27">
        <f t="shared" si="5"/>
        <v>10488</v>
      </c>
      <c r="J30" s="26">
        <f t="shared" si="6"/>
        <v>436</v>
      </c>
      <c r="K30" s="27">
        <f t="shared" si="7"/>
        <v>10483</v>
      </c>
      <c r="L30" s="26">
        <f t="shared" si="8"/>
        <v>431.20000000000005</v>
      </c>
      <c r="M30" s="27">
        <f t="shared" si="9"/>
        <v>10354</v>
      </c>
      <c r="N30" s="8">
        <f t="shared" si="10"/>
        <v>426</v>
      </c>
      <c r="O30" s="9">
        <f t="shared" si="11"/>
        <v>10216</v>
      </c>
    </row>
    <row r="31" spans="1:15" x14ac:dyDescent="0.25">
      <c r="A31" s="35">
        <v>25</v>
      </c>
      <c r="B31" s="28">
        <v>478</v>
      </c>
      <c r="C31" s="29">
        <v>11450</v>
      </c>
      <c r="D31" s="28">
        <v>471</v>
      </c>
      <c r="E31" s="29">
        <v>11313</v>
      </c>
      <c r="F31" s="26">
        <v>466</v>
      </c>
      <c r="G31" s="27">
        <v>11181</v>
      </c>
      <c r="H31" s="26">
        <v>460</v>
      </c>
      <c r="I31" s="27">
        <f t="shared" si="5"/>
        <v>10925</v>
      </c>
      <c r="J31" s="26">
        <v>454</v>
      </c>
      <c r="K31" s="27">
        <v>10915</v>
      </c>
      <c r="L31" s="26">
        <v>449</v>
      </c>
      <c r="M31" s="27">
        <v>10781</v>
      </c>
      <c r="N31" s="8">
        <v>443</v>
      </c>
      <c r="O31" s="9">
        <v>10637</v>
      </c>
    </row>
    <row r="32" spans="1:15" x14ac:dyDescent="0.25">
      <c r="A32" s="35">
        <v>26</v>
      </c>
      <c r="B32" s="28">
        <f>18.9+B31</f>
        <v>496.9</v>
      </c>
      <c r="C32" s="29">
        <f>453+C31</f>
        <v>11903</v>
      </c>
      <c r="D32" s="28">
        <f>18.6+D31</f>
        <v>489.6</v>
      </c>
      <c r="E32" s="29">
        <f t="shared" si="17"/>
        <v>11760</v>
      </c>
      <c r="F32" s="26">
        <f t="shared" si="2"/>
        <v>484.4</v>
      </c>
      <c r="G32" s="27">
        <f t="shared" si="3"/>
        <v>11623</v>
      </c>
      <c r="H32" s="26">
        <f t="shared" si="4"/>
        <v>478.2</v>
      </c>
      <c r="I32" s="27">
        <f t="shared" si="5"/>
        <v>11362</v>
      </c>
      <c r="J32" s="26">
        <f t="shared" si="6"/>
        <v>472</v>
      </c>
      <c r="K32" s="27">
        <f t="shared" si="7"/>
        <v>11347</v>
      </c>
      <c r="L32" s="26">
        <f t="shared" si="8"/>
        <v>466.8</v>
      </c>
      <c r="M32" s="27">
        <f t="shared" si="9"/>
        <v>11208</v>
      </c>
      <c r="N32" s="8">
        <f t="shared" si="10"/>
        <v>460.5</v>
      </c>
      <c r="O32" s="9">
        <f t="shared" si="11"/>
        <v>11058</v>
      </c>
    </row>
    <row r="33" spans="1:15" x14ac:dyDescent="0.25">
      <c r="A33" s="35">
        <v>27</v>
      </c>
      <c r="B33" s="28">
        <f t="shared" ref="B33:B35" si="24">18.9+B32</f>
        <v>515.79999999999995</v>
      </c>
      <c r="C33" s="29">
        <f t="shared" ref="C33:C35" si="25">453+C32</f>
        <v>12356</v>
      </c>
      <c r="D33" s="28">
        <f t="shared" ref="D33:D35" si="26">18.6+D32</f>
        <v>508.20000000000005</v>
      </c>
      <c r="E33" s="29">
        <f t="shared" si="17"/>
        <v>12207</v>
      </c>
      <c r="F33" s="26">
        <f t="shared" si="2"/>
        <v>502.79999999999995</v>
      </c>
      <c r="G33" s="27">
        <f t="shared" si="3"/>
        <v>12065</v>
      </c>
      <c r="H33" s="26">
        <f t="shared" si="4"/>
        <v>496.4</v>
      </c>
      <c r="I33" s="27">
        <f t="shared" si="5"/>
        <v>11799</v>
      </c>
      <c r="J33" s="26">
        <f t="shared" si="6"/>
        <v>490</v>
      </c>
      <c r="K33" s="27">
        <f t="shared" si="7"/>
        <v>11779</v>
      </c>
      <c r="L33" s="26">
        <f t="shared" si="8"/>
        <v>484.6</v>
      </c>
      <c r="M33" s="27">
        <f t="shared" si="9"/>
        <v>11635</v>
      </c>
      <c r="N33" s="8">
        <f t="shared" si="10"/>
        <v>478</v>
      </c>
      <c r="O33" s="9">
        <f t="shared" si="11"/>
        <v>11479</v>
      </c>
    </row>
    <row r="34" spans="1:15" x14ac:dyDescent="0.25">
      <c r="A34" s="35">
        <v>28</v>
      </c>
      <c r="B34" s="28">
        <f t="shared" si="24"/>
        <v>534.69999999999993</v>
      </c>
      <c r="C34" s="29">
        <f t="shared" si="25"/>
        <v>12809</v>
      </c>
      <c r="D34" s="28">
        <f t="shared" si="26"/>
        <v>526.80000000000007</v>
      </c>
      <c r="E34" s="29">
        <f t="shared" si="17"/>
        <v>12654</v>
      </c>
      <c r="F34" s="26">
        <f t="shared" si="2"/>
        <v>521.19999999999993</v>
      </c>
      <c r="G34" s="27">
        <f t="shared" si="3"/>
        <v>12507</v>
      </c>
      <c r="H34" s="26">
        <f t="shared" si="4"/>
        <v>514.6</v>
      </c>
      <c r="I34" s="27">
        <f t="shared" si="5"/>
        <v>12236</v>
      </c>
      <c r="J34" s="26">
        <f t="shared" si="6"/>
        <v>508</v>
      </c>
      <c r="K34" s="27">
        <f t="shared" si="7"/>
        <v>12211</v>
      </c>
      <c r="L34" s="26">
        <f t="shared" si="8"/>
        <v>502.40000000000003</v>
      </c>
      <c r="M34" s="27">
        <f t="shared" si="9"/>
        <v>12062</v>
      </c>
      <c r="N34" s="8">
        <f t="shared" si="10"/>
        <v>495.5</v>
      </c>
      <c r="O34" s="9">
        <f t="shared" si="11"/>
        <v>11900</v>
      </c>
    </row>
    <row r="35" spans="1:15" x14ac:dyDescent="0.25">
      <c r="A35" s="35">
        <v>29</v>
      </c>
      <c r="B35" s="28">
        <f t="shared" si="24"/>
        <v>553.59999999999991</v>
      </c>
      <c r="C35" s="29">
        <f t="shared" si="25"/>
        <v>13262</v>
      </c>
      <c r="D35" s="28">
        <f t="shared" si="26"/>
        <v>545.40000000000009</v>
      </c>
      <c r="E35" s="29">
        <f t="shared" si="17"/>
        <v>13101</v>
      </c>
      <c r="F35" s="26">
        <f t="shared" si="2"/>
        <v>539.59999999999991</v>
      </c>
      <c r="G35" s="27">
        <f t="shared" si="3"/>
        <v>12949</v>
      </c>
      <c r="H35" s="26">
        <f t="shared" si="4"/>
        <v>532.80000000000007</v>
      </c>
      <c r="I35" s="27">
        <f t="shared" si="5"/>
        <v>12673</v>
      </c>
      <c r="J35" s="26">
        <f t="shared" si="6"/>
        <v>526</v>
      </c>
      <c r="K35" s="27">
        <f t="shared" si="7"/>
        <v>12643</v>
      </c>
      <c r="L35" s="26">
        <f t="shared" si="8"/>
        <v>520.20000000000005</v>
      </c>
      <c r="M35" s="27">
        <f t="shared" si="9"/>
        <v>12489</v>
      </c>
      <c r="N35" s="8">
        <f t="shared" si="10"/>
        <v>513</v>
      </c>
      <c r="O35" s="9">
        <f t="shared" si="11"/>
        <v>12321</v>
      </c>
    </row>
    <row r="36" spans="1:15" x14ac:dyDescent="0.25">
      <c r="A36" s="35">
        <v>30</v>
      </c>
      <c r="B36" s="28">
        <v>571</v>
      </c>
      <c r="C36" s="29">
        <v>13715</v>
      </c>
      <c r="D36" s="28">
        <v>565</v>
      </c>
      <c r="E36" s="29">
        <v>13558</v>
      </c>
      <c r="F36" s="26">
        <v>558</v>
      </c>
      <c r="G36" s="27">
        <v>13398</v>
      </c>
      <c r="H36" s="26">
        <v>551</v>
      </c>
      <c r="I36" s="27">
        <f t="shared" si="5"/>
        <v>13110</v>
      </c>
      <c r="J36" s="26">
        <v>540</v>
      </c>
      <c r="K36" s="27">
        <v>13072</v>
      </c>
      <c r="L36" s="26">
        <v>538</v>
      </c>
      <c r="M36" s="27">
        <v>12909</v>
      </c>
      <c r="N36" s="8">
        <v>531</v>
      </c>
      <c r="O36" s="9">
        <v>12739</v>
      </c>
    </row>
    <row r="37" spans="1:15" x14ac:dyDescent="0.25">
      <c r="A37" s="35">
        <v>31</v>
      </c>
      <c r="B37" s="28">
        <f>18.9+B36</f>
        <v>589.9</v>
      </c>
      <c r="C37" s="29">
        <f>453+C36</f>
        <v>14168</v>
      </c>
      <c r="D37" s="28">
        <f>18.6+D36</f>
        <v>583.6</v>
      </c>
      <c r="E37" s="29">
        <f t="shared" si="17"/>
        <v>14005</v>
      </c>
      <c r="F37" s="26">
        <f t="shared" si="2"/>
        <v>576.4</v>
      </c>
      <c r="G37" s="27">
        <f t="shared" si="3"/>
        <v>13840</v>
      </c>
      <c r="H37" s="26">
        <f t="shared" si="4"/>
        <v>569.20000000000005</v>
      </c>
      <c r="I37" s="27">
        <f t="shared" si="5"/>
        <v>13547</v>
      </c>
      <c r="J37" s="26">
        <f t="shared" si="6"/>
        <v>558</v>
      </c>
      <c r="K37" s="27">
        <f t="shared" si="7"/>
        <v>13504</v>
      </c>
      <c r="L37" s="26">
        <f t="shared" si="8"/>
        <v>555.79999999999995</v>
      </c>
      <c r="M37" s="27">
        <f t="shared" si="9"/>
        <v>13336</v>
      </c>
      <c r="N37" s="8">
        <f t="shared" si="10"/>
        <v>548.5</v>
      </c>
      <c r="O37" s="9">
        <f t="shared" si="11"/>
        <v>13160</v>
      </c>
    </row>
    <row r="38" spans="1:15" x14ac:dyDescent="0.25">
      <c r="A38" s="35">
        <v>32</v>
      </c>
      <c r="B38" s="28">
        <f t="shared" ref="B38:B40" si="27">18.9+B37</f>
        <v>608.79999999999995</v>
      </c>
      <c r="C38" s="29">
        <f t="shared" ref="C38:C40" si="28">453+C37</f>
        <v>14621</v>
      </c>
      <c r="D38" s="28">
        <f t="shared" ref="D38:D40" si="29">18.6+D37</f>
        <v>602.20000000000005</v>
      </c>
      <c r="E38" s="29">
        <f t="shared" si="17"/>
        <v>14452</v>
      </c>
      <c r="F38" s="26">
        <f t="shared" si="2"/>
        <v>594.79999999999995</v>
      </c>
      <c r="G38" s="27">
        <f t="shared" si="3"/>
        <v>14282</v>
      </c>
      <c r="H38" s="26">
        <f t="shared" si="4"/>
        <v>587.40000000000009</v>
      </c>
      <c r="I38" s="27">
        <f t="shared" si="5"/>
        <v>13984</v>
      </c>
      <c r="J38" s="26">
        <f t="shared" si="6"/>
        <v>576</v>
      </c>
      <c r="K38" s="27">
        <f t="shared" si="7"/>
        <v>13936</v>
      </c>
      <c r="L38" s="26">
        <f t="shared" si="8"/>
        <v>573.59999999999991</v>
      </c>
      <c r="M38" s="27">
        <f t="shared" si="9"/>
        <v>13763</v>
      </c>
      <c r="N38" s="8">
        <f t="shared" si="10"/>
        <v>566</v>
      </c>
      <c r="O38" s="9">
        <f t="shared" si="11"/>
        <v>13581</v>
      </c>
    </row>
    <row r="39" spans="1:15" x14ac:dyDescent="0.25">
      <c r="A39" s="35">
        <v>33</v>
      </c>
      <c r="B39" s="28">
        <f t="shared" si="27"/>
        <v>627.69999999999993</v>
      </c>
      <c r="C39" s="29">
        <f t="shared" si="28"/>
        <v>15074</v>
      </c>
      <c r="D39" s="28">
        <f t="shared" si="29"/>
        <v>620.80000000000007</v>
      </c>
      <c r="E39" s="29">
        <f t="shared" si="17"/>
        <v>14899</v>
      </c>
      <c r="F39" s="26">
        <f t="shared" si="2"/>
        <v>613.19999999999993</v>
      </c>
      <c r="G39" s="27">
        <f t="shared" si="3"/>
        <v>14724</v>
      </c>
      <c r="H39" s="26">
        <f t="shared" si="4"/>
        <v>605.60000000000014</v>
      </c>
      <c r="I39" s="27">
        <f t="shared" si="5"/>
        <v>14421</v>
      </c>
      <c r="J39" s="26">
        <f t="shared" si="6"/>
        <v>594</v>
      </c>
      <c r="K39" s="27">
        <f t="shared" si="7"/>
        <v>14368</v>
      </c>
      <c r="L39" s="26">
        <f t="shared" si="8"/>
        <v>591.39999999999986</v>
      </c>
      <c r="M39" s="27">
        <f t="shared" si="9"/>
        <v>14190</v>
      </c>
      <c r="N39" s="8">
        <f t="shared" si="10"/>
        <v>583.5</v>
      </c>
      <c r="O39" s="9">
        <f t="shared" si="11"/>
        <v>14002</v>
      </c>
    </row>
    <row r="40" spans="1:15" x14ac:dyDescent="0.25">
      <c r="A40" s="35">
        <v>34</v>
      </c>
      <c r="B40" s="28">
        <f t="shared" si="27"/>
        <v>646.59999999999991</v>
      </c>
      <c r="C40" s="29">
        <f t="shared" si="28"/>
        <v>15527</v>
      </c>
      <c r="D40" s="28">
        <f t="shared" si="29"/>
        <v>639.40000000000009</v>
      </c>
      <c r="E40" s="29">
        <f t="shared" si="17"/>
        <v>15346</v>
      </c>
      <c r="F40" s="26">
        <f t="shared" si="2"/>
        <v>631.59999999999991</v>
      </c>
      <c r="G40" s="27">
        <f t="shared" si="3"/>
        <v>15166</v>
      </c>
      <c r="H40" s="26">
        <f t="shared" si="4"/>
        <v>623.80000000000018</v>
      </c>
      <c r="I40" s="27">
        <f t="shared" si="5"/>
        <v>14858</v>
      </c>
      <c r="J40" s="26">
        <f t="shared" si="6"/>
        <v>612</v>
      </c>
      <c r="K40" s="27">
        <f t="shared" si="7"/>
        <v>14800</v>
      </c>
      <c r="L40" s="26">
        <f t="shared" si="8"/>
        <v>609.19999999999982</v>
      </c>
      <c r="M40" s="27">
        <f t="shared" si="9"/>
        <v>14617</v>
      </c>
      <c r="N40" s="8">
        <f t="shared" si="10"/>
        <v>601</v>
      </c>
      <c r="O40" s="9">
        <f t="shared" si="11"/>
        <v>14423</v>
      </c>
    </row>
    <row r="41" spans="1:15" x14ac:dyDescent="0.25">
      <c r="A41" s="35">
        <v>35</v>
      </c>
      <c r="B41" s="28">
        <v>667</v>
      </c>
      <c r="C41" s="29">
        <v>15980</v>
      </c>
      <c r="D41" s="28">
        <v>658</v>
      </c>
      <c r="E41" s="29">
        <v>15793</v>
      </c>
      <c r="F41" s="26">
        <v>650</v>
      </c>
      <c r="G41" s="27">
        <v>15608</v>
      </c>
      <c r="H41" s="26">
        <v>642</v>
      </c>
      <c r="I41" s="27">
        <f t="shared" si="5"/>
        <v>15295</v>
      </c>
      <c r="J41" s="26">
        <v>634</v>
      </c>
      <c r="K41" s="27">
        <v>15232</v>
      </c>
      <c r="L41" s="26">
        <v>627</v>
      </c>
      <c r="M41" s="27">
        <v>15044</v>
      </c>
      <c r="N41" s="8">
        <v>619</v>
      </c>
      <c r="O41" s="9">
        <v>14844</v>
      </c>
    </row>
    <row r="42" spans="1:15" x14ac:dyDescent="0.25">
      <c r="A42" s="35">
        <v>36</v>
      </c>
      <c r="B42" s="28">
        <f>18.9+B41</f>
        <v>685.9</v>
      </c>
      <c r="C42" s="29">
        <f>453+C41</f>
        <v>16433</v>
      </c>
      <c r="D42" s="28">
        <f>18.6+D41</f>
        <v>676.6</v>
      </c>
      <c r="E42" s="29">
        <f t="shared" si="17"/>
        <v>16240</v>
      </c>
      <c r="F42" s="26">
        <f t="shared" si="2"/>
        <v>668.4</v>
      </c>
      <c r="G42" s="27">
        <f t="shared" si="3"/>
        <v>16050</v>
      </c>
      <c r="H42" s="26">
        <f t="shared" si="4"/>
        <v>660.2</v>
      </c>
      <c r="I42" s="27">
        <f t="shared" si="5"/>
        <v>15732</v>
      </c>
      <c r="J42" s="26">
        <f t="shared" si="6"/>
        <v>652</v>
      </c>
      <c r="K42" s="27">
        <f t="shared" si="7"/>
        <v>15664</v>
      </c>
      <c r="L42" s="26">
        <f t="shared" si="8"/>
        <v>644.79999999999995</v>
      </c>
      <c r="M42" s="27">
        <f t="shared" si="9"/>
        <v>15471</v>
      </c>
      <c r="N42" s="8">
        <f t="shared" si="10"/>
        <v>636.5</v>
      </c>
      <c r="O42" s="9">
        <f t="shared" si="11"/>
        <v>15265</v>
      </c>
    </row>
    <row r="43" spans="1:15" x14ac:dyDescent="0.25">
      <c r="A43" s="35">
        <v>37</v>
      </c>
      <c r="B43" s="28">
        <f t="shared" ref="B43:B45" si="30">18.9+B42</f>
        <v>704.8</v>
      </c>
      <c r="C43" s="29">
        <f t="shared" ref="C43:C45" si="31">453+C42</f>
        <v>16886</v>
      </c>
      <c r="D43" s="28">
        <f t="shared" ref="D43:D45" si="32">18.6+D42</f>
        <v>695.2</v>
      </c>
      <c r="E43" s="29">
        <f t="shared" si="17"/>
        <v>16687</v>
      </c>
      <c r="F43" s="26">
        <f t="shared" si="2"/>
        <v>686.8</v>
      </c>
      <c r="G43" s="27">
        <f t="shared" si="3"/>
        <v>16492</v>
      </c>
      <c r="H43" s="26">
        <f t="shared" si="4"/>
        <v>678.40000000000009</v>
      </c>
      <c r="I43" s="27">
        <f t="shared" si="5"/>
        <v>16169</v>
      </c>
      <c r="J43" s="26">
        <f t="shared" si="6"/>
        <v>670</v>
      </c>
      <c r="K43" s="27">
        <f t="shared" si="7"/>
        <v>16096</v>
      </c>
      <c r="L43" s="26">
        <f t="shared" si="8"/>
        <v>662.59999999999991</v>
      </c>
      <c r="M43" s="27">
        <f t="shared" si="9"/>
        <v>15898</v>
      </c>
      <c r="N43" s="8">
        <f t="shared" si="10"/>
        <v>654</v>
      </c>
      <c r="O43" s="9">
        <f t="shared" si="11"/>
        <v>15686</v>
      </c>
    </row>
    <row r="44" spans="1:15" x14ac:dyDescent="0.25">
      <c r="A44" s="35">
        <v>38</v>
      </c>
      <c r="B44" s="28">
        <f t="shared" si="30"/>
        <v>723.69999999999993</v>
      </c>
      <c r="C44" s="29">
        <f t="shared" si="31"/>
        <v>17339</v>
      </c>
      <c r="D44" s="28">
        <f t="shared" si="32"/>
        <v>713.80000000000007</v>
      </c>
      <c r="E44" s="29">
        <f t="shared" si="17"/>
        <v>17134</v>
      </c>
      <c r="F44" s="26">
        <f t="shared" si="2"/>
        <v>705.19999999999993</v>
      </c>
      <c r="G44" s="27">
        <f t="shared" si="3"/>
        <v>16934</v>
      </c>
      <c r="H44" s="26">
        <f t="shared" si="4"/>
        <v>696.60000000000014</v>
      </c>
      <c r="I44" s="27">
        <f t="shared" si="5"/>
        <v>16606</v>
      </c>
      <c r="J44" s="26">
        <f t="shared" si="6"/>
        <v>688</v>
      </c>
      <c r="K44" s="27">
        <f t="shared" si="7"/>
        <v>16528</v>
      </c>
      <c r="L44" s="26">
        <f t="shared" si="8"/>
        <v>680.39999999999986</v>
      </c>
      <c r="M44" s="27">
        <f t="shared" si="9"/>
        <v>16325</v>
      </c>
      <c r="N44" s="8">
        <f t="shared" si="10"/>
        <v>671.5</v>
      </c>
      <c r="O44" s="9">
        <f t="shared" si="11"/>
        <v>16107</v>
      </c>
    </row>
    <row r="45" spans="1:15" x14ac:dyDescent="0.25">
      <c r="A45" s="35">
        <v>39</v>
      </c>
      <c r="B45" s="28">
        <f t="shared" si="30"/>
        <v>742.59999999999991</v>
      </c>
      <c r="C45" s="29">
        <f t="shared" si="31"/>
        <v>17792</v>
      </c>
      <c r="D45" s="28">
        <f t="shared" si="32"/>
        <v>732.40000000000009</v>
      </c>
      <c r="E45" s="29">
        <f t="shared" si="17"/>
        <v>17581</v>
      </c>
      <c r="F45" s="26">
        <f t="shared" si="2"/>
        <v>723.59999999999991</v>
      </c>
      <c r="G45" s="27">
        <f t="shared" si="3"/>
        <v>17376</v>
      </c>
      <c r="H45" s="26">
        <f t="shared" si="4"/>
        <v>714.80000000000018</v>
      </c>
      <c r="I45" s="27">
        <f t="shared" si="5"/>
        <v>17043</v>
      </c>
      <c r="J45" s="26">
        <f t="shared" si="6"/>
        <v>706</v>
      </c>
      <c r="K45" s="27">
        <f t="shared" si="7"/>
        <v>16960</v>
      </c>
      <c r="L45" s="26">
        <f t="shared" si="8"/>
        <v>698.19999999999982</v>
      </c>
      <c r="M45" s="27">
        <f t="shared" si="9"/>
        <v>16752</v>
      </c>
      <c r="N45" s="8">
        <f t="shared" si="10"/>
        <v>689</v>
      </c>
      <c r="O45" s="9">
        <f t="shared" si="11"/>
        <v>16528</v>
      </c>
    </row>
    <row r="46" spans="1:15" x14ac:dyDescent="0.25">
      <c r="A46" s="35">
        <v>40</v>
      </c>
      <c r="B46" s="28">
        <v>753</v>
      </c>
      <c r="C46" s="29">
        <v>18208</v>
      </c>
      <c r="D46" s="28">
        <v>750</v>
      </c>
      <c r="E46" s="29">
        <v>17996</v>
      </c>
      <c r="F46" s="26">
        <v>741</v>
      </c>
      <c r="G46" s="27">
        <v>17784</v>
      </c>
      <c r="H46" s="26">
        <v>732</v>
      </c>
      <c r="I46" s="27">
        <f t="shared" si="5"/>
        <v>17480</v>
      </c>
      <c r="J46" s="26">
        <v>723</v>
      </c>
      <c r="K46" s="27">
        <v>17350</v>
      </c>
      <c r="L46" s="26">
        <v>714</v>
      </c>
      <c r="M46" s="27">
        <v>17133</v>
      </c>
      <c r="N46" s="8">
        <v>704</v>
      </c>
      <c r="O46" s="9">
        <v>16907</v>
      </c>
    </row>
    <row r="47" spans="1:15" x14ac:dyDescent="0.25">
      <c r="A47" s="35">
        <v>41</v>
      </c>
      <c r="B47" s="28">
        <f>18.9+B46</f>
        <v>771.9</v>
      </c>
      <c r="C47" s="29">
        <f>453+C46</f>
        <v>18661</v>
      </c>
      <c r="D47" s="28">
        <f>18.6+D46</f>
        <v>768.6</v>
      </c>
      <c r="E47" s="29">
        <f t="shared" si="17"/>
        <v>18443</v>
      </c>
      <c r="F47" s="26">
        <f t="shared" si="2"/>
        <v>759.4</v>
      </c>
      <c r="G47" s="27">
        <f t="shared" si="3"/>
        <v>18226</v>
      </c>
      <c r="H47" s="26">
        <f t="shared" si="4"/>
        <v>750.2</v>
      </c>
      <c r="I47" s="27">
        <f t="shared" si="5"/>
        <v>17917</v>
      </c>
      <c r="J47" s="26">
        <f t="shared" si="6"/>
        <v>741</v>
      </c>
      <c r="K47" s="27">
        <f t="shared" si="7"/>
        <v>17782</v>
      </c>
      <c r="L47" s="26">
        <f t="shared" si="8"/>
        <v>731.8</v>
      </c>
      <c r="M47" s="27">
        <f t="shared" si="9"/>
        <v>17560</v>
      </c>
      <c r="N47" s="8">
        <f t="shared" si="10"/>
        <v>721.5</v>
      </c>
      <c r="O47" s="9">
        <f t="shared" si="11"/>
        <v>17328</v>
      </c>
    </row>
    <row r="48" spans="1:15" x14ac:dyDescent="0.25">
      <c r="A48" s="35">
        <v>42</v>
      </c>
      <c r="B48" s="28">
        <f t="shared" ref="B48:B50" si="33">18.9+B47</f>
        <v>790.8</v>
      </c>
      <c r="C48" s="29">
        <f t="shared" ref="C48:C50" si="34">453+C47</f>
        <v>19114</v>
      </c>
      <c r="D48" s="28">
        <f t="shared" ref="D48:D50" si="35">18.6+D47</f>
        <v>787.2</v>
      </c>
      <c r="E48" s="29">
        <f t="shared" si="17"/>
        <v>18890</v>
      </c>
      <c r="F48" s="26">
        <f t="shared" si="2"/>
        <v>777.8</v>
      </c>
      <c r="G48" s="27">
        <f t="shared" si="3"/>
        <v>18668</v>
      </c>
      <c r="H48" s="26">
        <f t="shared" si="4"/>
        <v>768.40000000000009</v>
      </c>
      <c r="I48" s="27">
        <f t="shared" si="5"/>
        <v>18354</v>
      </c>
      <c r="J48" s="26">
        <f t="shared" si="6"/>
        <v>759</v>
      </c>
      <c r="K48" s="27">
        <f t="shared" si="7"/>
        <v>18214</v>
      </c>
      <c r="L48" s="26">
        <f t="shared" si="8"/>
        <v>749.59999999999991</v>
      </c>
      <c r="M48" s="27">
        <f t="shared" si="9"/>
        <v>17987</v>
      </c>
      <c r="N48" s="8">
        <f t="shared" si="10"/>
        <v>739</v>
      </c>
      <c r="O48" s="9">
        <f t="shared" si="11"/>
        <v>17749</v>
      </c>
    </row>
    <row r="49" spans="1:15" x14ac:dyDescent="0.25">
      <c r="A49" s="35">
        <v>43</v>
      </c>
      <c r="B49" s="28">
        <f t="shared" si="33"/>
        <v>809.69999999999993</v>
      </c>
      <c r="C49" s="29">
        <f t="shared" si="34"/>
        <v>19567</v>
      </c>
      <c r="D49" s="28">
        <f t="shared" si="35"/>
        <v>805.80000000000007</v>
      </c>
      <c r="E49" s="29">
        <f t="shared" si="17"/>
        <v>19337</v>
      </c>
      <c r="F49" s="26">
        <f t="shared" si="2"/>
        <v>796.19999999999993</v>
      </c>
      <c r="G49" s="27">
        <f t="shared" si="3"/>
        <v>19110</v>
      </c>
      <c r="H49" s="26">
        <f t="shared" si="4"/>
        <v>786.60000000000014</v>
      </c>
      <c r="I49" s="27">
        <f t="shared" si="5"/>
        <v>18791</v>
      </c>
      <c r="J49" s="26">
        <f t="shared" si="6"/>
        <v>777</v>
      </c>
      <c r="K49" s="27">
        <f t="shared" si="7"/>
        <v>18646</v>
      </c>
      <c r="L49" s="26">
        <f t="shared" si="8"/>
        <v>767.39999999999986</v>
      </c>
      <c r="M49" s="27">
        <f t="shared" si="9"/>
        <v>18414</v>
      </c>
      <c r="N49" s="8">
        <f t="shared" si="10"/>
        <v>756.5</v>
      </c>
      <c r="O49" s="9">
        <f t="shared" si="11"/>
        <v>18170</v>
      </c>
    </row>
    <row r="50" spans="1:15" x14ac:dyDescent="0.25">
      <c r="A50" s="35">
        <v>44</v>
      </c>
      <c r="B50" s="28">
        <f t="shared" si="33"/>
        <v>828.59999999999991</v>
      </c>
      <c r="C50" s="29">
        <f t="shared" si="34"/>
        <v>20020</v>
      </c>
      <c r="D50" s="28">
        <f t="shared" si="35"/>
        <v>824.40000000000009</v>
      </c>
      <c r="E50" s="29">
        <f t="shared" si="17"/>
        <v>19784</v>
      </c>
      <c r="F50" s="26">
        <f t="shared" si="2"/>
        <v>814.59999999999991</v>
      </c>
      <c r="G50" s="27">
        <f t="shared" si="3"/>
        <v>19552</v>
      </c>
      <c r="H50" s="26">
        <f t="shared" si="4"/>
        <v>804.80000000000018</v>
      </c>
      <c r="I50" s="27">
        <f t="shared" si="5"/>
        <v>19228</v>
      </c>
      <c r="J50" s="26">
        <f t="shared" si="6"/>
        <v>795</v>
      </c>
      <c r="K50" s="27">
        <f t="shared" si="7"/>
        <v>19078</v>
      </c>
      <c r="L50" s="26">
        <f t="shared" si="8"/>
        <v>785.19999999999982</v>
      </c>
      <c r="M50" s="27">
        <f t="shared" si="9"/>
        <v>18841</v>
      </c>
      <c r="N50" s="8">
        <f t="shared" si="10"/>
        <v>774</v>
      </c>
      <c r="O50" s="9">
        <f t="shared" si="11"/>
        <v>18591</v>
      </c>
    </row>
    <row r="51" spans="1:15" x14ac:dyDescent="0.25">
      <c r="A51" s="35">
        <v>45</v>
      </c>
      <c r="B51" s="28">
        <v>844</v>
      </c>
      <c r="C51" s="29">
        <v>20473</v>
      </c>
      <c r="D51" s="28">
        <v>843</v>
      </c>
      <c r="E51" s="29">
        <v>20231</v>
      </c>
      <c r="F51" s="26">
        <f t="shared" si="2"/>
        <v>832.99999999999989</v>
      </c>
      <c r="G51" s="27">
        <v>19994</v>
      </c>
      <c r="H51" s="26">
        <v>823</v>
      </c>
      <c r="I51" s="27">
        <f t="shared" si="5"/>
        <v>19665</v>
      </c>
      <c r="J51" s="26">
        <v>812</v>
      </c>
      <c r="K51" s="27">
        <v>19510</v>
      </c>
      <c r="L51" s="26">
        <v>803</v>
      </c>
      <c r="M51" s="27">
        <v>19268</v>
      </c>
      <c r="N51" s="8">
        <v>792</v>
      </c>
      <c r="O51" s="9">
        <v>19012</v>
      </c>
    </row>
    <row r="52" spans="1:15" x14ac:dyDescent="0.25">
      <c r="A52" s="35">
        <v>46</v>
      </c>
      <c r="B52" s="28">
        <f>18.9+B51</f>
        <v>862.9</v>
      </c>
      <c r="C52" s="29">
        <f>453+C51</f>
        <v>20926</v>
      </c>
      <c r="D52" s="28">
        <f>18.6+D51</f>
        <v>861.6</v>
      </c>
      <c r="E52" s="29">
        <f t="shared" si="17"/>
        <v>20678</v>
      </c>
      <c r="F52" s="26">
        <f t="shared" si="2"/>
        <v>851.39999999999986</v>
      </c>
      <c r="G52" s="27">
        <f t="shared" si="3"/>
        <v>20436</v>
      </c>
      <c r="H52" s="26">
        <f t="shared" si="4"/>
        <v>841.2</v>
      </c>
      <c r="I52" s="27">
        <f t="shared" si="5"/>
        <v>20102</v>
      </c>
      <c r="J52" s="26">
        <f t="shared" si="6"/>
        <v>830</v>
      </c>
      <c r="K52" s="27">
        <f t="shared" si="7"/>
        <v>19942</v>
      </c>
      <c r="L52" s="26">
        <f t="shared" si="8"/>
        <v>820.8</v>
      </c>
      <c r="M52" s="27">
        <f t="shared" si="9"/>
        <v>19695</v>
      </c>
      <c r="N52" s="8">
        <f t="shared" si="10"/>
        <v>809.5</v>
      </c>
      <c r="O52" s="9">
        <f t="shared" si="11"/>
        <v>19433</v>
      </c>
    </row>
    <row r="53" spans="1:15" x14ac:dyDescent="0.25">
      <c r="A53" s="35">
        <v>47</v>
      </c>
      <c r="B53" s="28">
        <f t="shared" ref="B53:B55" si="36">18.9+B52</f>
        <v>881.8</v>
      </c>
      <c r="C53" s="29">
        <f t="shared" ref="C53:C55" si="37">453+C52</f>
        <v>21379</v>
      </c>
      <c r="D53" s="28">
        <f t="shared" ref="D53:D55" si="38">18.6+D52</f>
        <v>880.2</v>
      </c>
      <c r="E53" s="29">
        <f t="shared" si="17"/>
        <v>21125</v>
      </c>
      <c r="F53" s="26">
        <f t="shared" si="2"/>
        <v>869.79999999999984</v>
      </c>
      <c r="G53" s="27">
        <f t="shared" si="3"/>
        <v>20878</v>
      </c>
      <c r="H53" s="26">
        <f t="shared" si="4"/>
        <v>859.40000000000009</v>
      </c>
      <c r="I53" s="27">
        <f t="shared" si="5"/>
        <v>20539</v>
      </c>
      <c r="J53" s="26">
        <f t="shared" si="6"/>
        <v>848</v>
      </c>
      <c r="K53" s="27">
        <f t="shared" si="7"/>
        <v>20374</v>
      </c>
      <c r="L53" s="26">
        <f t="shared" si="8"/>
        <v>838.59999999999991</v>
      </c>
      <c r="M53" s="27">
        <f t="shared" si="9"/>
        <v>20122</v>
      </c>
      <c r="N53" s="8">
        <f t="shared" si="10"/>
        <v>827</v>
      </c>
      <c r="O53" s="9">
        <f t="shared" si="11"/>
        <v>19854</v>
      </c>
    </row>
    <row r="54" spans="1:15" x14ac:dyDescent="0.25">
      <c r="A54" s="35">
        <v>48</v>
      </c>
      <c r="B54" s="28">
        <f t="shared" si="36"/>
        <v>900.69999999999993</v>
      </c>
      <c r="C54" s="29">
        <f t="shared" si="37"/>
        <v>21832</v>
      </c>
      <c r="D54" s="28">
        <f t="shared" si="38"/>
        <v>898.80000000000007</v>
      </c>
      <c r="E54" s="29">
        <f t="shared" si="17"/>
        <v>21572</v>
      </c>
      <c r="F54" s="26">
        <f t="shared" si="2"/>
        <v>888.19999999999982</v>
      </c>
      <c r="G54" s="27">
        <f t="shared" si="3"/>
        <v>21320</v>
      </c>
      <c r="H54" s="26">
        <f t="shared" si="4"/>
        <v>877.60000000000014</v>
      </c>
      <c r="I54" s="27">
        <f t="shared" si="5"/>
        <v>20976</v>
      </c>
      <c r="J54" s="26">
        <f t="shared" si="6"/>
        <v>866</v>
      </c>
      <c r="K54" s="27">
        <f t="shared" si="7"/>
        <v>20806</v>
      </c>
      <c r="L54" s="26">
        <f t="shared" si="8"/>
        <v>856.39999999999986</v>
      </c>
      <c r="M54" s="27">
        <f t="shared" si="9"/>
        <v>20549</v>
      </c>
      <c r="N54" s="8">
        <f t="shared" si="10"/>
        <v>844.5</v>
      </c>
      <c r="O54" s="9">
        <f t="shared" si="11"/>
        <v>20275</v>
      </c>
    </row>
    <row r="55" spans="1:15" x14ac:dyDescent="0.25">
      <c r="A55" s="35">
        <v>49</v>
      </c>
      <c r="B55" s="28">
        <f t="shared" si="36"/>
        <v>919.59999999999991</v>
      </c>
      <c r="C55" s="29">
        <f t="shared" si="37"/>
        <v>22285</v>
      </c>
      <c r="D55" s="28">
        <f t="shared" si="38"/>
        <v>917.40000000000009</v>
      </c>
      <c r="E55" s="29">
        <f t="shared" si="17"/>
        <v>22019</v>
      </c>
      <c r="F55" s="26">
        <f t="shared" si="2"/>
        <v>906.5999999999998</v>
      </c>
      <c r="G55" s="27">
        <f t="shared" si="3"/>
        <v>21762</v>
      </c>
      <c r="H55" s="26">
        <f t="shared" si="4"/>
        <v>895.80000000000018</v>
      </c>
      <c r="I55" s="27">
        <f t="shared" si="5"/>
        <v>21413</v>
      </c>
      <c r="J55" s="26">
        <f t="shared" si="6"/>
        <v>884</v>
      </c>
      <c r="K55" s="27">
        <f t="shared" si="7"/>
        <v>21238</v>
      </c>
      <c r="L55" s="26">
        <f t="shared" si="8"/>
        <v>874.19999999999982</v>
      </c>
      <c r="M55" s="27">
        <f t="shared" si="9"/>
        <v>20976</v>
      </c>
      <c r="N55" s="8">
        <f t="shared" si="10"/>
        <v>862</v>
      </c>
      <c r="O55" s="9">
        <f t="shared" si="11"/>
        <v>20696</v>
      </c>
    </row>
    <row r="56" spans="1:15" x14ac:dyDescent="0.25">
      <c r="A56" s="35">
        <v>50</v>
      </c>
      <c r="B56" s="28">
        <v>944</v>
      </c>
      <c r="C56" s="29">
        <v>22657</v>
      </c>
      <c r="D56" s="28">
        <v>933</v>
      </c>
      <c r="E56" s="29">
        <v>22394</v>
      </c>
      <c r="F56" s="26">
        <v>922</v>
      </c>
      <c r="G56" s="27">
        <v>22130</v>
      </c>
      <c r="H56" s="26">
        <v>910</v>
      </c>
      <c r="I56" s="27">
        <f t="shared" si="5"/>
        <v>21850</v>
      </c>
      <c r="J56" s="26">
        <v>899</v>
      </c>
      <c r="K56" s="27">
        <v>21592</v>
      </c>
      <c r="L56" s="26">
        <v>888</v>
      </c>
      <c r="M56" s="27">
        <v>21319</v>
      </c>
      <c r="N56" s="8">
        <v>877</v>
      </c>
      <c r="O56" s="9">
        <v>21037</v>
      </c>
    </row>
    <row r="57" spans="1:15" x14ac:dyDescent="0.25">
      <c r="A57" s="35">
        <v>51</v>
      </c>
      <c r="B57" s="28">
        <f>18.9+B56</f>
        <v>962.9</v>
      </c>
      <c r="C57" s="29">
        <f>453+C56</f>
        <v>23110</v>
      </c>
      <c r="D57" s="28">
        <f>18.6+D56</f>
        <v>951.6</v>
      </c>
      <c r="E57" s="29">
        <f>447+E56</f>
        <v>22841</v>
      </c>
      <c r="F57" s="26">
        <f t="shared" si="2"/>
        <v>940.4</v>
      </c>
      <c r="G57" s="27">
        <f t="shared" si="3"/>
        <v>22572</v>
      </c>
      <c r="H57" s="26">
        <f t="shared" si="4"/>
        <v>928.2</v>
      </c>
      <c r="I57" s="27">
        <f t="shared" si="5"/>
        <v>22287</v>
      </c>
      <c r="J57" s="26">
        <f t="shared" si="6"/>
        <v>917</v>
      </c>
      <c r="K57" s="27">
        <f t="shared" si="7"/>
        <v>22024</v>
      </c>
      <c r="L57" s="26">
        <f t="shared" si="8"/>
        <v>905.8</v>
      </c>
      <c r="M57" s="27">
        <f t="shared" si="9"/>
        <v>21746</v>
      </c>
      <c r="N57" s="8">
        <f t="shared" si="10"/>
        <v>894.5</v>
      </c>
      <c r="O57" s="9">
        <f t="shared" si="11"/>
        <v>21458</v>
      </c>
    </row>
    <row r="58" spans="1:15" x14ac:dyDescent="0.25">
      <c r="A58" s="35">
        <v>52</v>
      </c>
      <c r="B58" s="28">
        <f t="shared" ref="B58:B60" si="39">18.9+B57</f>
        <v>981.8</v>
      </c>
      <c r="C58" s="29">
        <f t="shared" ref="C58:C60" si="40">453+C57</f>
        <v>23563</v>
      </c>
      <c r="D58" s="28">
        <f t="shared" ref="D58:D60" si="41">18.6+D57</f>
        <v>970.2</v>
      </c>
      <c r="E58" s="29">
        <f t="shared" ref="E58:E60" si="42">447+E57</f>
        <v>23288</v>
      </c>
      <c r="F58" s="26">
        <f t="shared" si="2"/>
        <v>958.8</v>
      </c>
      <c r="G58" s="27">
        <f t="shared" si="3"/>
        <v>23014</v>
      </c>
      <c r="H58" s="26">
        <f t="shared" si="4"/>
        <v>946.40000000000009</v>
      </c>
      <c r="I58" s="27">
        <f t="shared" si="5"/>
        <v>22724</v>
      </c>
      <c r="J58" s="26">
        <f t="shared" si="6"/>
        <v>935</v>
      </c>
      <c r="K58" s="27">
        <f t="shared" si="7"/>
        <v>22456</v>
      </c>
      <c r="L58" s="26">
        <f t="shared" si="8"/>
        <v>923.59999999999991</v>
      </c>
      <c r="M58" s="27">
        <f t="shared" si="9"/>
        <v>22173</v>
      </c>
      <c r="N58" s="8">
        <f t="shared" si="10"/>
        <v>912</v>
      </c>
      <c r="O58" s="9">
        <f t="shared" si="11"/>
        <v>21879</v>
      </c>
    </row>
    <row r="59" spans="1:15" x14ac:dyDescent="0.25">
      <c r="A59" s="35">
        <v>53</v>
      </c>
      <c r="B59" s="28">
        <f t="shared" si="39"/>
        <v>1000.6999999999999</v>
      </c>
      <c r="C59" s="29">
        <f t="shared" si="40"/>
        <v>24016</v>
      </c>
      <c r="D59" s="28">
        <f t="shared" si="41"/>
        <v>988.80000000000007</v>
      </c>
      <c r="E59" s="29">
        <f t="shared" si="42"/>
        <v>23735</v>
      </c>
      <c r="F59" s="26">
        <f t="shared" si="2"/>
        <v>977.19999999999993</v>
      </c>
      <c r="G59" s="27">
        <f t="shared" si="3"/>
        <v>23456</v>
      </c>
      <c r="H59" s="26">
        <f t="shared" si="4"/>
        <v>964.60000000000014</v>
      </c>
      <c r="I59" s="27">
        <f t="shared" si="5"/>
        <v>23161</v>
      </c>
      <c r="J59" s="26">
        <f t="shared" si="6"/>
        <v>953</v>
      </c>
      <c r="K59" s="27">
        <f t="shared" si="7"/>
        <v>22888</v>
      </c>
      <c r="L59" s="26">
        <f t="shared" si="8"/>
        <v>941.39999999999986</v>
      </c>
      <c r="M59" s="27">
        <f t="shared" si="9"/>
        <v>22600</v>
      </c>
      <c r="N59" s="8">
        <f t="shared" si="10"/>
        <v>929.5</v>
      </c>
      <c r="O59" s="9">
        <f t="shared" si="11"/>
        <v>22300</v>
      </c>
    </row>
    <row r="60" spans="1:15" x14ac:dyDescent="0.25">
      <c r="A60" s="35">
        <v>54</v>
      </c>
      <c r="B60" s="28">
        <f t="shared" si="39"/>
        <v>1019.5999999999999</v>
      </c>
      <c r="C60" s="29">
        <f t="shared" si="40"/>
        <v>24469</v>
      </c>
      <c r="D60" s="28">
        <f t="shared" si="41"/>
        <v>1007.4000000000001</v>
      </c>
      <c r="E60" s="29">
        <f t="shared" si="42"/>
        <v>24182</v>
      </c>
      <c r="F60" s="26">
        <f t="shared" si="2"/>
        <v>995.59999999999991</v>
      </c>
      <c r="G60" s="27">
        <f t="shared" si="3"/>
        <v>23898</v>
      </c>
      <c r="H60" s="26">
        <f t="shared" si="4"/>
        <v>982.80000000000018</v>
      </c>
      <c r="I60" s="27">
        <f t="shared" si="5"/>
        <v>23598</v>
      </c>
      <c r="J60" s="26">
        <f t="shared" si="6"/>
        <v>971</v>
      </c>
      <c r="K60" s="27">
        <f t="shared" si="7"/>
        <v>23320</v>
      </c>
      <c r="L60" s="26">
        <f t="shared" si="8"/>
        <v>959.19999999999982</v>
      </c>
      <c r="M60" s="27">
        <f t="shared" si="9"/>
        <v>23027</v>
      </c>
      <c r="N60" s="8">
        <f t="shared" si="10"/>
        <v>947</v>
      </c>
      <c r="O60" s="9">
        <f t="shared" si="11"/>
        <v>22721</v>
      </c>
    </row>
    <row r="61" spans="1:15" x14ac:dyDescent="0.25">
      <c r="A61" s="35">
        <v>55</v>
      </c>
      <c r="B61" s="28">
        <v>1040</v>
      </c>
      <c r="C61" s="29">
        <v>24922</v>
      </c>
      <c r="D61" s="28">
        <v>1026</v>
      </c>
      <c r="E61" s="29">
        <v>24629</v>
      </c>
      <c r="F61" s="26">
        <v>1014</v>
      </c>
      <c r="G61" s="27">
        <v>24340</v>
      </c>
      <c r="H61" s="26">
        <v>1001</v>
      </c>
      <c r="I61" s="27">
        <f t="shared" si="5"/>
        <v>24035</v>
      </c>
      <c r="J61" s="26">
        <v>989</v>
      </c>
      <c r="K61" s="27">
        <v>23752</v>
      </c>
      <c r="L61" s="26">
        <v>977</v>
      </c>
      <c r="M61" s="27">
        <v>23454</v>
      </c>
      <c r="N61" s="8">
        <v>964</v>
      </c>
      <c r="O61" s="9">
        <v>23142</v>
      </c>
    </row>
    <row r="62" spans="1:15" x14ac:dyDescent="0.25">
      <c r="A62" s="35">
        <v>56</v>
      </c>
      <c r="B62" s="28">
        <f>18.9+B61</f>
        <v>1058.9000000000001</v>
      </c>
      <c r="C62" s="29">
        <f>453+C61</f>
        <v>25375</v>
      </c>
      <c r="D62" s="28">
        <f>18.6+D61</f>
        <v>1044.5999999999999</v>
      </c>
      <c r="E62" s="29">
        <f>447+E61</f>
        <v>25076</v>
      </c>
      <c r="F62" s="26">
        <f t="shared" si="2"/>
        <v>1032.4000000000001</v>
      </c>
      <c r="G62" s="27">
        <f t="shared" si="3"/>
        <v>24782</v>
      </c>
      <c r="H62" s="26">
        <f t="shared" si="4"/>
        <v>1019.2</v>
      </c>
      <c r="I62" s="27">
        <f>I61+419</f>
        <v>24454</v>
      </c>
      <c r="J62" s="26">
        <f t="shared" si="6"/>
        <v>1007</v>
      </c>
      <c r="K62" s="27">
        <f t="shared" si="7"/>
        <v>24184</v>
      </c>
      <c r="L62" s="26">
        <f t="shared" si="8"/>
        <v>994.8</v>
      </c>
      <c r="M62" s="27">
        <f t="shared" si="9"/>
        <v>23881</v>
      </c>
      <c r="N62" s="8">
        <f t="shared" si="10"/>
        <v>981.5</v>
      </c>
      <c r="O62" s="9">
        <f t="shared" si="11"/>
        <v>23563</v>
      </c>
    </row>
    <row r="63" spans="1:15" x14ac:dyDescent="0.25">
      <c r="A63" s="35">
        <v>57</v>
      </c>
      <c r="B63" s="28">
        <f t="shared" ref="B63:B65" si="43">18.9+B62</f>
        <v>1077.8000000000002</v>
      </c>
      <c r="C63" s="29">
        <f t="shared" ref="C63:C65" si="44">453+C62</f>
        <v>25828</v>
      </c>
      <c r="D63" s="28">
        <f t="shared" ref="D63:D65" si="45">18.9+D62</f>
        <v>1063.5</v>
      </c>
      <c r="E63" s="29">
        <f t="shared" ref="E63:E65" si="46">447+E62</f>
        <v>25523</v>
      </c>
      <c r="F63" s="26">
        <f t="shared" si="2"/>
        <v>1050.8000000000002</v>
      </c>
      <c r="G63" s="27">
        <f t="shared" si="3"/>
        <v>25224</v>
      </c>
      <c r="H63" s="26">
        <f t="shared" si="4"/>
        <v>1037.4000000000001</v>
      </c>
      <c r="I63" s="27">
        <f t="shared" ref="I63:I105" si="47">I62+419</f>
        <v>24873</v>
      </c>
      <c r="J63" s="26">
        <f t="shared" si="6"/>
        <v>1025</v>
      </c>
      <c r="K63" s="27">
        <f t="shared" si="7"/>
        <v>24616</v>
      </c>
      <c r="L63" s="26">
        <f t="shared" si="8"/>
        <v>1012.5999999999999</v>
      </c>
      <c r="M63" s="27">
        <f t="shared" si="9"/>
        <v>24308</v>
      </c>
      <c r="N63" s="8">
        <f t="shared" si="10"/>
        <v>999</v>
      </c>
      <c r="O63" s="9">
        <f t="shared" si="11"/>
        <v>23984</v>
      </c>
    </row>
    <row r="64" spans="1:15" x14ac:dyDescent="0.25">
      <c r="A64" s="35">
        <v>58</v>
      </c>
      <c r="B64" s="28">
        <f t="shared" si="43"/>
        <v>1096.7000000000003</v>
      </c>
      <c r="C64" s="29">
        <f t="shared" si="44"/>
        <v>26281</v>
      </c>
      <c r="D64" s="28">
        <f t="shared" si="45"/>
        <v>1082.4000000000001</v>
      </c>
      <c r="E64" s="29">
        <f t="shared" si="46"/>
        <v>25970</v>
      </c>
      <c r="F64" s="26">
        <f t="shared" si="2"/>
        <v>1069.2000000000003</v>
      </c>
      <c r="G64" s="27">
        <f t="shared" si="3"/>
        <v>25666</v>
      </c>
      <c r="H64" s="26">
        <f t="shared" si="4"/>
        <v>1055.6000000000001</v>
      </c>
      <c r="I64" s="27">
        <f t="shared" si="47"/>
        <v>25292</v>
      </c>
      <c r="J64" s="26">
        <f t="shared" si="6"/>
        <v>1043</v>
      </c>
      <c r="K64" s="27">
        <f t="shared" si="7"/>
        <v>25048</v>
      </c>
      <c r="L64" s="26">
        <f t="shared" si="8"/>
        <v>1030.3999999999999</v>
      </c>
      <c r="M64" s="27">
        <f t="shared" si="9"/>
        <v>24735</v>
      </c>
      <c r="N64" s="8">
        <f t="shared" si="10"/>
        <v>1016.5</v>
      </c>
      <c r="O64" s="9">
        <f t="shared" si="11"/>
        <v>24405</v>
      </c>
    </row>
    <row r="65" spans="1:15" x14ac:dyDescent="0.25">
      <c r="A65" s="35">
        <v>59</v>
      </c>
      <c r="B65" s="28">
        <f t="shared" si="43"/>
        <v>1115.6000000000004</v>
      </c>
      <c r="C65" s="29">
        <f t="shared" si="44"/>
        <v>26734</v>
      </c>
      <c r="D65" s="28">
        <f t="shared" si="45"/>
        <v>1101.3000000000002</v>
      </c>
      <c r="E65" s="29">
        <f t="shared" si="46"/>
        <v>26417</v>
      </c>
      <c r="F65" s="26">
        <f t="shared" si="2"/>
        <v>1087.6000000000004</v>
      </c>
      <c r="G65" s="27">
        <f t="shared" si="3"/>
        <v>26108</v>
      </c>
      <c r="H65" s="26">
        <f t="shared" si="4"/>
        <v>1073.8000000000002</v>
      </c>
      <c r="I65" s="27">
        <f t="shared" si="47"/>
        <v>25711</v>
      </c>
      <c r="J65" s="26">
        <f t="shared" si="6"/>
        <v>1061</v>
      </c>
      <c r="K65" s="27">
        <f t="shared" si="7"/>
        <v>25480</v>
      </c>
      <c r="L65" s="26">
        <f t="shared" si="8"/>
        <v>1048.1999999999998</v>
      </c>
      <c r="M65" s="27">
        <f t="shared" si="9"/>
        <v>25162</v>
      </c>
      <c r="N65" s="8">
        <f t="shared" si="10"/>
        <v>1034</v>
      </c>
      <c r="O65" s="9">
        <f t="shared" si="11"/>
        <v>24826</v>
      </c>
    </row>
    <row r="66" spans="1:15" x14ac:dyDescent="0.25">
      <c r="A66" s="35">
        <v>60</v>
      </c>
      <c r="B66" s="28">
        <v>1128</v>
      </c>
      <c r="C66" s="29">
        <v>27074</v>
      </c>
      <c r="D66" s="28">
        <v>1115</v>
      </c>
      <c r="E66" s="29">
        <v>26758</v>
      </c>
      <c r="F66" s="26">
        <v>1102</v>
      </c>
      <c r="G66" s="27">
        <v>26439</v>
      </c>
      <c r="H66" s="26">
        <v>1088</v>
      </c>
      <c r="I66" s="27">
        <v>26120</v>
      </c>
      <c r="J66" s="26">
        <v>1074</v>
      </c>
      <c r="K66" s="27">
        <v>25796</v>
      </c>
      <c r="L66" s="26">
        <v>1061</v>
      </c>
      <c r="M66" s="27">
        <v>25468</v>
      </c>
      <c r="N66" s="12">
        <v>1006</v>
      </c>
      <c r="O66" s="9">
        <v>25132</v>
      </c>
    </row>
    <row r="67" spans="1:15" x14ac:dyDescent="0.25">
      <c r="A67" s="35">
        <v>61</v>
      </c>
      <c r="B67" s="28">
        <f>18.4+B66</f>
        <v>1146.4000000000001</v>
      </c>
      <c r="C67" s="29">
        <f>434+C66</f>
        <v>27508</v>
      </c>
      <c r="D67" s="28">
        <f>17.8+D66</f>
        <v>1132.8</v>
      </c>
      <c r="E67" s="29">
        <f>429+E66</f>
        <v>27187</v>
      </c>
      <c r="F67" s="26">
        <f t="shared" ref="F67:F105" si="48">17.6+F66</f>
        <v>1119.5999999999999</v>
      </c>
      <c r="G67" s="27">
        <f t="shared" ref="G67:G105" si="49">G66+424</f>
        <v>26863</v>
      </c>
      <c r="H67" s="26">
        <f>17.4+H66</f>
        <v>1105.4000000000001</v>
      </c>
      <c r="I67" s="27">
        <f t="shared" si="47"/>
        <v>26539</v>
      </c>
      <c r="J67" s="26">
        <f>17.2+J66</f>
        <v>1091.2</v>
      </c>
      <c r="K67" s="27">
        <f>K66+414</f>
        <v>26210</v>
      </c>
      <c r="L67" s="26">
        <f>17+L66</f>
        <v>1078</v>
      </c>
      <c r="M67" s="27">
        <f>M66+408</f>
        <v>25876</v>
      </c>
      <c r="N67" s="8">
        <f>16.8+N66</f>
        <v>1022.8</v>
      </c>
      <c r="O67" s="9">
        <f>O66+403</f>
        <v>25535</v>
      </c>
    </row>
    <row r="68" spans="1:15" x14ac:dyDescent="0.25">
      <c r="A68" s="35">
        <v>62</v>
      </c>
      <c r="B68" s="28">
        <f t="shared" ref="B68:B105" si="50">18.4+B67</f>
        <v>1164.8000000000002</v>
      </c>
      <c r="C68" s="29">
        <f t="shared" ref="C68:C105" si="51">434+C67</f>
        <v>27942</v>
      </c>
      <c r="D68" s="28">
        <f t="shared" ref="D68:D105" si="52">17.8+D67</f>
        <v>1150.5999999999999</v>
      </c>
      <c r="E68" s="29">
        <f t="shared" ref="E68:E105" si="53">429+E67</f>
        <v>27616</v>
      </c>
      <c r="F68" s="26">
        <f t="shared" si="48"/>
        <v>1137.1999999999998</v>
      </c>
      <c r="G68" s="27">
        <f t="shared" si="49"/>
        <v>27287</v>
      </c>
      <c r="H68" s="26">
        <f t="shared" ref="H68:H105" si="54">17.4+H67</f>
        <v>1122.8000000000002</v>
      </c>
      <c r="I68" s="27">
        <f t="shared" si="47"/>
        <v>26958</v>
      </c>
      <c r="J68" s="26">
        <f t="shared" ref="J68:J105" si="55">17.2+J67</f>
        <v>1108.4000000000001</v>
      </c>
      <c r="K68" s="27">
        <f t="shared" ref="K68:K105" si="56">K67+414</f>
        <v>26624</v>
      </c>
      <c r="L68" s="26">
        <f t="shared" ref="L68:L105" si="57">17+L67</f>
        <v>1095</v>
      </c>
      <c r="M68" s="27">
        <f t="shared" ref="M68:M105" si="58">M67+408</f>
        <v>26284</v>
      </c>
      <c r="N68" s="8">
        <f t="shared" ref="N68:N105" si="59">16.8+N67</f>
        <v>1039.5999999999999</v>
      </c>
      <c r="O68" s="9">
        <f t="shared" ref="O68:O105" si="60">O67+403</f>
        <v>25938</v>
      </c>
    </row>
    <row r="69" spans="1:15" x14ac:dyDescent="0.25">
      <c r="A69" s="35">
        <v>63</v>
      </c>
      <c r="B69" s="28">
        <f t="shared" si="50"/>
        <v>1183.2000000000003</v>
      </c>
      <c r="C69" s="29">
        <f t="shared" si="51"/>
        <v>28376</v>
      </c>
      <c r="D69" s="28">
        <f t="shared" si="52"/>
        <v>1168.3999999999999</v>
      </c>
      <c r="E69" s="29">
        <f t="shared" si="53"/>
        <v>28045</v>
      </c>
      <c r="F69" s="26">
        <f t="shared" si="48"/>
        <v>1154.7999999999997</v>
      </c>
      <c r="G69" s="27">
        <f t="shared" si="49"/>
        <v>27711</v>
      </c>
      <c r="H69" s="26">
        <f t="shared" si="54"/>
        <v>1140.2000000000003</v>
      </c>
      <c r="I69" s="27">
        <f t="shared" si="47"/>
        <v>27377</v>
      </c>
      <c r="J69" s="26">
        <f t="shared" si="55"/>
        <v>1125.6000000000001</v>
      </c>
      <c r="K69" s="27">
        <f t="shared" si="56"/>
        <v>27038</v>
      </c>
      <c r="L69" s="26">
        <f t="shared" si="57"/>
        <v>1112</v>
      </c>
      <c r="M69" s="27">
        <f t="shared" si="58"/>
        <v>26692</v>
      </c>
      <c r="N69" s="8">
        <f t="shared" si="59"/>
        <v>1056.3999999999999</v>
      </c>
      <c r="O69" s="9">
        <f t="shared" si="60"/>
        <v>26341</v>
      </c>
    </row>
    <row r="70" spans="1:15" x14ac:dyDescent="0.25">
      <c r="A70" s="35">
        <v>64</v>
      </c>
      <c r="B70" s="28">
        <f t="shared" si="50"/>
        <v>1201.6000000000004</v>
      </c>
      <c r="C70" s="29">
        <f t="shared" si="51"/>
        <v>28810</v>
      </c>
      <c r="D70" s="28">
        <f t="shared" si="52"/>
        <v>1186.1999999999998</v>
      </c>
      <c r="E70" s="29">
        <f t="shared" si="53"/>
        <v>28474</v>
      </c>
      <c r="F70" s="26">
        <f t="shared" si="48"/>
        <v>1172.3999999999996</v>
      </c>
      <c r="G70" s="27">
        <f t="shared" si="49"/>
        <v>28135</v>
      </c>
      <c r="H70" s="26">
        <f t="shared" si="54"/>
        <v>1157.6000000000004</v>
      </c>
      <c r="I70" s="27">
        <f t="shared" si="47"/>
        <v>27796</v>
      </c>
      <c r="J70" s="26">
        <f t="shared" si="55"/>
        <v>1142.8000000000002</v>
      </c>
      <c r="K70" s="27">
        <f t="shared" si="56"/>
        <v>27452</v>
      </c>
      <c r="L70" s="26">
        <f t="shared" si="57"/>
        <v>1129</v>
      </c>
      <c r="M70" s="27">
        <f t="shared" si="58"/>
        <v>27100</v>
      </c>
      <c r="N70" s="8">
        <f t="shared" si="59"/>
        <v>1073.1999999999998</v>
      </c>
      <c r="O70" s="9">
        <f t="shared" si="60"/>
        <v>26744</v>
      </c>
    </row>
    <row r="71" spans="1:15" x14ac:dyDescent="0.25">
      <c r="A71" s="35">
        <v>65</v>
      </c>
      <c r="B71" s="28">
        <v>1218</v>
      </c>
      <c r="C71" s="29">
        <v>29244</v>
      </c>
      <c r="D71" s="28">
        <v>1204</v>
      </c>
      <c r="E71" s="29">
        <v>28903</v>
      </c>
      <c r="F71" s="26">
        <v>1190</v>
      </c>
      <c r="G71" s="27">
        <v>28559</v>
      </c>
      <c r="H71" s="26">
        <v>1175</v>
      </c>
      <c r="I71" s="27">
        <v>28215</v>
      </c>
      <c r="J71" s="26">
        <v>1161</v>
      </c>
      <c r="K71" s="27">
        <v>27866</v>
      </c>
      <c r="L71" s="26">
        <v>1146</v>
      </c>
      <c r="M71" s="27">
        <v>27508</v>
      </c>
      <c r="N71" s="8">
        <v>1131</v>
      </c>
      <c r="O71" s="9">
        <v>27147</v>
      </c>
    </row>
    <row r="72" spans="1:15" x14ac:dyDescent="0.25">
      <c r="A72" s="35">
        <v>66</v>
      </c>
      <c r="B72" s="28">
        <f t="shared" si="50"/>
        <v>1236.4000000000001</v>
      </c>
      <c r="C72" s="29">
        <f t="shared" si="51"/>
        <v>29678</v>
      </c>
      <c r="D72" s="28">
        <f t="shared" si="52"/>
        <v>1221.8</v>
      </c>
      <c r="E72" s="29">
        <f t="shared" si="53"/>
        <v>29332</v>
      </c>
      <c r="F72" s="26">
        <f t="shared" si="48"/>
        <v>1207.5999999999999</v>
      </c>
      <c r="G72" s="27">
        <f t="shared" si="49"/>
        <v>28983</v>
      </c>
      <c r="H72" s="26">
        <f t="shared" si="54"/>
        <v>1192.4000000000001</v>
      </c>
      <c r="I72" s="27">
        <f t="shared" si="47"/>
        <v>28634</v>
      </c>
      <c r="J72" s="26">
        <f t="shared" si="55"/>
        <v>1178.2</v>
      </c>
      <c r="K72" s="27">
        <f t="shared" si="56"/>
        <v>28280</v>
      </c>
      <c r="L72" s="26">
        <f t="shared" si="57"/>
        <v>1163</v>
      </c>
      <c r="M72" s="27">
        <f t="shared" si="58"/>
        <v>27916</v>
      </c>
      <c r="N72" s="8">
        <f t="shared" si="59"/>
        <v>1147.8</v>
      </c>
      <c r="O72" s="9">
        <f t="shared" si="60"/>
        <v>27550</v>
      </c>
    </row>
    <row r="73" spans="1:15" x14ac:dyDescent="0.25">
      <c r="A73" s="35">
        <v>67</v>
      </c>
      <c r="B73" s="28">
        <f t="shared" si="50"/>
        <v>1254.8000000000002</v>
      </c>
      <c r="C73" s="29">
        <f t="shared" si="51"/>
        <v>30112</v>
      </c>
      <c r="D73" s="28">
        <f t="shared" si="52"/>
        <v>1239.5999999999999</v>
      </c>
      <c r="E73" s="29">
        <f t="shared" si="53"/>
        <v>29761</v>
      </c>
      <c r="F73" s="26">
        <f t="shared" si="48"/>
        <v>1225.1999999999998</v>
      </c>
      <c r="G73" s="27">
        <f t="shared" si="49"/>
        <v>29407</v>
      </c>
      <c r="H73" s="26">
        <f t="shared" si="54"/>
        <v>1209.8000000000002</v>
      </c>
      <c r="I73" s="27">
        <f t="shared" si="47"/>
        <v>29053</v>
      </c>
      <c r="J73" s="26">
        <f t="shared" si="55"/>
        <v>1195.4000000000001</v>
      </c>
      <c r="K73" s="27">
        <f t="shared" si="56"/>
        <v>28694</v>
      </c>
      <c r="L73" s="26">
        <f t="shared" si="57"/>
        <v>1180</v>
      </c>
      <c r="M73" s="27">
        <f t="shared" si="58"/>
        <v>28324</v>
      </c>
      <c r="N73" s="8">
        <f t="shared" si="59"/>
        <v>1164.5999999999999</v>
      </c>
      <c r="O73" s="9">
        <f t="shared" si="60"/>
        <v>27953</v>
      </c>
    </row>
    <row r="74" spans="1:15" x14ac:dyDescent="0.25">
      <c r="A74" s="35">
        <v>68</v>
      </c>
      <c r="B74" s="28">
        <f t="shared" si="50"/>
        <v>1273.2000000000003</v>
      </c>
      <c r="C74" s="29">
        <f t="shared" si="51"/>
        <v>30546</v>
      </c>
      <c r="D74" s="28">
        <f t="shared" si="52"/>
        <v>1257.3999999999999</v>
      </c>
      <c r="E74" s="29">
        <f t="shared" si="53"/>
        <v>30190</v>
      </c>
      <c r="F74" s="26">
        <f t="shared" si="48"/>
        <v>1242.7999999999997</v>
      </c>
      <c r="G74" s="27">
        <f t="shared" si="49"/>
        <v>29831</v>
      </c>
      <c r="H74" s="26">
        <f t="shared" si="54"/>
        <v>1227.2000000000003</v>
      </c>
      <c r="I74" s="27">
        <f t="shared" si="47"/>
        <v>29472</v>
      </c>
      <c r="J74" s="26">
        <f t="shared" si="55"/>
        <v>1212.6000000000001</v>
      </c>
      <c r="K74" s="27">
        <f t="shared" si="56"/>
        <v>29108</v>
      </c>
      <c r="L74" s="26">
        <f t="shared" si="57"/>
        <v>1197</v>
      </c>
      <c r="M74" s="27">
        <f t="shared" si="58"/>
        <v>28732</v>
      </c>
      <c r="N74" s="8">
        <f t="shared" si="59"/>
        <v>1181.3999999999999</v>
      </c>
      <c r="O74" s="9">
        <f t="shared" si="60"/>
        <v>28356</v>
      </c>
    </row>
    <row r="75" spans="1:15" x14ac:dyDescent="0.25">
      <c r="A75" s="35">
        <v>69</v>
      </c>
      <c r="B75" s="28">
        <f t="shared" si="50"/>
        <v>1291.6000000000004</v>
      </c>
      <c r="C75" s="29">
        <f t="shared" si="51"/>
        <v>30980</v>
      </c>
      <c r="D75" s="28">
        <f t="shared" si="52"/>
        <v>1275.1999999999998</v>
      </c>
      <c r="E75" s="29">
        <f t="shared" si="53"/>
        <v>30619</v>
      </c>
      <c r="F75" s="26">
        <f t="shared" si="48"/>
        <v>1260.3999999999996</v>
      </c>
      <c r="G75" s="27">
        <f t="shared" si="49"/>
        <v>30255</v>
      </c>
      <c r="H75" s="26">
        <f t="shared" si="54"/>
        <v>1244.6000000000004</v>
      </c>
      <c r="I75" s="27">
        <f t="shared" si="47"/>
        <v>29891</v>
      </c>
      <c r="J75" s="26">
        <f t="shared" si="55"/>
        <v>1229.8000000000002</v>
      </c>
      <c r="K75" s="27">
        <f t="shared" si="56"/>
        <v>29522</v>
      </c>
      <c r="L75" s="26">
        <f t="shared" si="57"/>
        <v>1214</v>
      </c>
      <c r="M75" s="27">
        <f t="shared" si="58"/>
        <v>29140</v>
      </c>
      <c r="N75" s="8">
        <f t="shared" si="59"/>
        <v>1198.1999999999998</v>
      </c>
      <c r="O75" s="9">
        <f t="shared" si="60"/>
        <v>28759</v>
      </c>
    </row>
    <row r="76" spans="1:15" x14ac:dyDescent="0.25">
      <c r="A76" s="35">
        <v>70</v>
      </c>
      <c r="B76" s="28">
        <v>1310</v>
      </c>
      <c r="C76" s="29">
        <v>31452</v>
      </c>
      <c r="D76" s="28">
        <v>1295</v>
      </c>
      <c r="E76" s="29">
        <v>31085</v>
      </c>
      <c r="F76" s="26">
        <v>1280</v>
      </c>
      <c r="G76" s="27">
        <v>30719</v>
      </c>
      <c r="H76" s="26">
        <v>1264</v>
      </c>
      <c r="I76" s="27">
        <v>30343</v>
      </c>
      <c r="J76" s="26">
        <v>1248</v>
      </c>
      <c r="K76" s="27">
        <v>29966</v>
      </c>
      <c r="L76" s="26">
        <v>1236</v>
      </c>
      <c r="M76" s="27">
        <v>29585</v>
      </c>
      <c r="N76" s="8">
        <v>1216</v>
      </c>
      <c r="O76" s="9">
        <v>29194</v>
      </c>
    </row>
    <row r="77" spans="1:15" x14ac:dyDescent="0.25">
      <c r="A77" s="35">
        <v>71</v>
      </c>
      <c r="B77" s="28">
        <f t="shared" si="50"/>
        <v>1328.4</v>
      </c>
      <c r="C77" s="29">
        <f t="shared" si="51"/>
        <v>31886</v>
      </c>
      <c r="D77" s="28">
        <f t="shared" si="52"/>
        <v>1312.8</v>
      </c>
      <c r="E77" s="29">
        <f t="shared" si="53"/>
        <v>31514</v>
      </c>
      <c r="F77" s="26">
        <f t="shared" si="48"/>
        <v>1297.5999999999999</v>
      </c>
      <c r="G77" s="27">
        <f t="shared" si="49"/>
        <v>31143</v>
      </c>
      <c r="H77" s="26">
        <f t="shared" si="54"/>
        <v>1281.4000000000001</v>
      </c>
      <c r="I77" s="27">
        <f t="shared" si="47"/>
        <v>30762</v>
      </c>
      <c r="J77" s="26">
        <f t="shared" si="55"/>
        <v>1265.2</v>
      </c>
      <c r="K77" s="27">
        <f t="shared" si="56"/>
        <v>30380</v>
      </c>
      <c r="L77" s="26">
        <f t="shared" si="57"/>
        <v>1253</v>
      </c>
      <c r="M77" s="27">
        <f t="shared" si="58"/>
        <v>29993</v>
      </c>
      <c r="N77" s="8">
        <f t="shared" si="59"/>
        <v>1232.8</v>
      </c>
      <c r="O77" s="9">
        <f t="shared" si="60"/>
        <v>29597</v>
      </c>
    </row>
    <row r="78" spans="1:15" x14ac:dyDescent="0.25">
      <c r="A78" s="35">
        <v>72</v>
      </c>
      <c r="B78" s="28">
        <f t="shared" si="50"/>
        <v>1346.8000000000002</v>
      </c>
      <c r="C78" s="29">
        <f t="shared" si="51"/>
        <v>32320</v>
      </c>
      <c r="D78" s="28">
        <f t="shared" si="52"/>
        <v>1330.6</v>
      </c>
      <c r="E78" s="29">
        <f t="shared" si="53"/>
        <v>31943</v>
      </c>
      <c r="F78" s="26">
        <f t="shared" si="48"/>
        <v>1315.1999999999998</v>
      </c>
      <c r="G78" s="27">
        <f t="shared" si="49"/>
        <v>31567</v>
      </c>
      <c r="H78" s="26">
        <f t="shared" si="54"/>
        <v>1298.8000000000002</v>
      </c>
      <c r="I78" s="27">
        <f t="shared" si="47"/>
        <v>31181</v>
      </c>
      <c r="J78" s="26">
        <f t="shared" si="55"/>
        <v>1282.4000000000001</v>
      </c>
      <c r="K78" s="27">
        <f t="shared" si="56"/>
        <v>30794</v>
      </c>
      <c r="L78" s="26">
        <f t="shared" si="57"/>
        <v>1270</v>
      </c>
      <c r="M78" s="27">
        <f t="shared" si="58"/>
        <v>30401</v>
      </c>
      <c r="N78" s="8">
        <f t="shared" si="59"/>
        <v>1249.5999999999999</v>
      </c>
      <c r="O78" s="9">
        <f t="shared" si="60"/>
        <v>30000</v>
      </c>
    </row>
    <row r="79" spans="1:15" x14ac:dyDescent="0.25">
      <c r="A79" s="35">
        <v>73</v>
      </c>
      <c r="B79" s="28">
        <f t="shared" si="50"/>
        <v>1365.2000000000003</v>
      </c>
      <c r="C79" s="29">
        <f t="shared" si="51"/>
        <v>32754</v>
      </c>
      <c r="D79" s="28">
        <f t="shared" si="52"/>
        <v>1348.3999999999999</v>
      </c>
      <c r="E79" s="29">
        <f t="shared" si="53"/>
        <v>32372</v>
      </c>
      <c r="F79" s="26">
        <f t="shared" si="48"/>
        <v>1332.7999999999997</v>
      </c>
      <c r="G79" s="27">
        <f t="shared" si="49"/>
        <v>31991</v>
      </c>
      <c r="H79" s="26">
        <f t="shared" si="54"/>
        <v>1316.2000000000003</v>
      </c>
      <c r="I79" s="27">
        <f t="shared" si="47"/>
        <v>31600</v>
      </c>
      <c r="J79" s="26">
        <f t="shared" si="55"/>
        <v>1299.6000000000001</v>
      </c>
      <c r="K79" s="27">
        <f t="shared" si="56"/>
        <v>31208</v>
      </c>
      <c r="L79" s="26">
        <f t="shared" si="57"/>
        <v>1287</v>
      </c>
      <c r="M79" s="27">
        <f t="shared" si="58"/>
        <v>30809</v>
      </c>
      <c r="N79" s="8">
        <f t="shared" si="59"/>
        <v>1266.3999999999999</v>
      </c>
      <c r="O79" s="9">
        <f t="shared" si="60"/>
        <v>30403</v>
      </c>
    </row>
    <row r="80" spans="1:15" x14ac:dyDescent="0.25">
      <c r="A80" s="35">
        <v>74</v>
      </c>
      <c r="B80" s="28">
        <f t="shared" si="50"/>
        <v>1383.6000000000004</v>
      </c>
      <c r="C80" s="29">
        <f t="shared" si="51"/>
        <v>33188</v>
      </c>
      <c r="D80" s="28">
        <f t="shared" si="52"/>
        <v>1366.1999999999998</v>
      </c>
      <c r="E80" s="29">
        <f t="shared" si="53"/>
        <v>32801</v>
      </c>
      <c r="F80" s="26">
        <f t="shared" si="48"/>
        <v>1350.3999999999996</v>
      </c>
      <c r="G80" s="27">
        <f t="shared" si="49"/>
        <v>32415</v>
      </c>
      <c r="H80" s="26">
        <f t="shared" si="54"/>
        <v>1333.6000000000004</v>
      </c>
      <c r="I80" s="27">
        <f t="shared" si="47"/>
        <v>32019</v>
      </c>
      <c r="J80" s="26">
        <f t="shared" si="55"/>
        <v>1316.8000000000002</v>
      </c>
      <c r="K80" s="27">
        <f t="shared" si="56"/>
        <v>31622</v>
      </c>
      <c r="L80" s="26">
        <f t="shared" si="57"/>
        <v>1304</v>
      </c>
      <c r="M80" s="27">
        <f t="shared" si="58"/>
        <v>31217</v>
      </c>
      <c r="N80" s="8">
        <f t="shared" si="59"/>
        <v>1283.1999999999998</v>
      </c>
      <c r="O80" s="9">
        <f t="shared" si="60"/>
        <v>30806</v>
      </c>
    </row>
    <row r="81" spans="1:15" x14ac:dyDescent="0.25">
      <c r="A81" s="35">
        <v>75</v>
      </c>
      <c r="B81" s="28">
        <v>1401</v>
      </c>
      <c r="C81" s="29">
        <v>33622</v>
      </c>
      <c r="D81" s="28">
        <v>1385</v>
      </c>
      <c r="E81" s="29">
        <v>33230</v>
      </c>
      <c r="F81" s="26">
        <v>1369</v>
      </c>
      <c r="G81" s="27">
        <v>32839</v>
      </c>
      <c r="H81" s="26">
        <v>1351</v>
      </c>
      <c r="I81" s="27">
        <v>32438</v>
      </c>
      <c r="J81" s="26">
        <v>1335</v>
      </c>
      <c r="K81" s="27">
        <v>32036</v>
      </c>
      <c r="L81" s="26">
        <v>1318</v>
      </c>
      <c r="M81" s="27">
        <v>31625</v>
      </c>
      <c r="N81" s="8">
        <v>1300</v>
      </c>
      <c r="O81" s="9">
        <v>31209</v>
      </c>
    </row>
    <row r="82" spans="1:15" x14ac:dyDescent="0.25">
      <c r="A82" s="35">
        <v>76</v>
      </c>
      <c r="B82" s="28">
        <f t="shared" si="50"/>
        <v>1419.4</v>
      </c>
      <c r="C82" s="29">
        <f t="shared" si="51"/>
        <v>34056</v>
      </c>
      <c r="D82" s="28">
        <f t="shared" si="52"/>
        <v>1402.8</v>
      </c>
      <c r="E82" s="29">
        <f t="shared" si="53"/>
        <v>33659</v>
      </c>
      <c r="F82" s="26">
        <f t="shared" si="48"/>
        <v>1386.6</v>
      </c>
      <c r="G82" s="27">
        <f t="shared" si="49"/>
        <v>33263</v>
      </c>
      <c r="H82" s="26">
        <f t="shared" si="54"/>
        <v>1368.4</v>
      </c>
      <c r="I82" s="27">
        <f t="shared" si="47"/>
        <v>32857</v>
      </c>
      <c r="J82" s="26">
        <f t="shared" si="55"/>
        <v>1352.2</v>
      </c>
      <c r="K82" s="27">
        <f t="shared" si="56"/>
        <v>32450</v>
      </c>
      <c r="L82" s="26">
        <f t="shared" si="57"/>
        <v>1335</v>
      </c>
      <c r="M82" s="27">
        <f t="shared" si="58"/>
        <v>32033</v>
      </c>
      <c r="N82" s="8">
        <f t="shared" si="59"/>
        <v>1316.8</v>
      </c>
      <c r="O82" s="9">
        <f t="shared" si="60"/>
        <v>31612</v>
      </c>
    </row>
    <row r="83" spans="1:15" x14ac:dyDescent="0.25">
      <c r="A83" s="35">
        <v>77</v>
      </c>
      <c r="B83" s="28">
        <f t="shared" si="50"/>
        <v>1437.8000000000002</v>
      </c>
      <c r="C83" s="29">
        <f t="shared" si="51"/>
        <v>34490</v>
      </c>
      <c r="D83" s="28">
        <f t="shared" si="52"/>
        <v>1420.6</v>
      </c>
      <c r="E83" s="29">
        <f t="shared" si="53"/>
        <v>34088</v>
      </c>
      <c r="F83" s="26">
        <f t="shared" si="48"/>
        <v>1404.1999999999998</v>
      </c>
      <c r="G83" s="27">
        <f t="shared" si="49"/>
        <v>33687</v>
      </c>
      <c r="H83" s="26">
        <f t="shared" si="54"/>
        <v>1385.8000000000002</v>
      </c>
      <c r="I83" s="27">
        <f t="shared" si="47"/>
        <v>33276</v>
      </c>
      <c r="J83" s="26">
        <f t="shared" si="55"/>
        <v>1369.4</v>
      </c>
      <c r="K83" s="27">
        <f t="shared" si="56"/>
        <v>32864</v>
      </c>
      <c r="L83" s="26">
        <f t="shared" si="57"/>
        <v>1352</v>
      </c>
      <c r="M83" s="27">
        <f t="shared" si="58"/>
        <v>32441</v>
      </c>
      <c r="N83" s="8">
        <f t="shared" si="59"/>
        <v>1333.6</v>
      </c>
      <c r="O83" s="9">
        <f t="shared" si="60"/>
        <v>32015</v>
      </c>
    </row>
    <row r="84" spans="1:15" x14ac:dyDescent="0.25">
      <c r="A84" s="35">
        <v>78</v>
      </c>
      <c r="B84" s="28">
        <f t="shared" si="50"/>
        <v>1456.2000000000003</v>
      </c>
      <c r="C84" s="29">
        <f t="shared" si="51"/>
        <v>34924</v>
      </c>
      <c r="D84" s="28">
        <f t="shared" si="52"/>
        <v>1438.3999999999999</v>
      </c>
      <c r="E84" s="29">
        <f t="shared" si="53"/>
        <v>34517</v>
      </c>
      <c r="F84" s="26">
        <f t="shared" si="48"/>
        <v>1421.7999999999997</v>
      </c>
      <c r="G84" s="27">
        <f t="shared" si="49"/>
        <v>34111</v>
      </c>
      <c r="H84" s="26">
        <f t="shared" si="54"/>
        <v>1403.2000000000003</v>
      </c>
      <c r="I84" s="27">
        <f t="shared" si="47"/>
        <v>33695</v>
      </c>
      <c r="J84" s="26">
        <f t="shared" si="55"/>
        <v>1386.6000000000001</v>
      </c>
      <c r="K84" s="27">
        <f t="shared" si="56"/>
        <v>33278</v>
      </c>
      <c r="L84" s="26">
        <f t="shared" si="57"/>
        <v>1369</v>
      </c>
      <c r="M84" s="27">
        <f t="shared" si="58"/>
        <v>32849</v>
      </c>
      <c r="N84" s="8">
        <f t="shared" si="59"/>
        <v>1350.3999999999999</v>
      </c>
      <c r="O84" s="9">
        <f t="shared" si="60"/>
        <v>32418</v>
      </c>
    </row>
    <row r="85" spans="1:15" x14ac:dyDescent="0.25">
      <c r="A85" s="35">
        <v>79</v>
      </c>
      <c r="B85" s="28">
        <f t="shared" si="50"/>
        <v>1474.6000000000004</v>
      </c>
      <c r="C85" s="29">
        <f t="shared" si="51"/>
        <v>35358</v>
      </c>
      <c r="D85" s="28">
        <f t="shared" si="52"/>
        <v>1456.1999999999998</v>
      </c>
      <c r="E85" s="29">
        <f t="shared" si="53"/>
        <v>34946</v>
      </c>
      <c r="F85" s="26">
        <f t="shared" si="48"/>
        <v>1439.3999999999996</v>
      </c>
      <c r="G85" s="27">
        <f t="shared" si="49"/>
        <v>34535</v>
      </c>
      <c r="H85" s="26">
        <f t="shared" si="54"/>
        <v>1420.6000000000004</v>
      </c>
      <c r="I85" s="27">
        <f t="shared" si="47"/>
        <v>34114</v>
      </c>
      <c r="J85" s="26">
        <f t="shared" si="55"/>
        <v>1403.8000000000002</v>
      </c>
      <c r="K85" s="27">
        <f t="shared" si="56"/>
        <v>33692</v>
      </c>
      <c r="L85" s="26">
        <f t="shared" si="57"/>
        <v>1386</v>
      </c>
      <c r="M85" s="27">
        <f t="shared" si="58"/>
        <v>33257</v>
      </c>
      <c r="N85" s="8">
        <f t="shared" si="59"/>
        <v>1367.1999999999998</v>
      </c>
      <c r="O85" s="9">
        <f t="shared" si="60"/>
        <v>32821</v>
      </c>
    </row>
    <row r="86" spans="1:15" x14ac:dyDescent="0.25">
      <c r="A86" s="35">
        <v>80</v>
      </c>
      <c r="B86" s="28">
        <v>1491</v>
      </c>
      <c r="C86" s="29">
        <v>35789</v>
      </c>
      <c r="D86" s="28">
        <v>1474</v>
      </c>
      <c r="E86" s="29">
        <v>35381</v>
      </c>
      <c r="F86" s="26">
        <v>1457</v>
      </c>
      <c r="G86" s="27">
        <v>34956</v>
      </c>
      <c r="H86" s="26">
        <v>1438</v>
      </c>
      <c r="I86" s="27">
        <v>34528</v>
      </c>
      <c r="J86" s="26">
        <v>1421</v>
      </c>
      <c r="K86" s="27">
        <v>34104</v>
      </c>
      <c r="L86" s="26">
        <v>1403</v>
      </c>
      <c r="M86" s="27">
        <v>33665</v>
      </c>
      <c r="N86" s="8">
        <v>1384</v>
      </c>
      <c r="O86" s="9">
        <v>33219</v>
      </c>
    </row>
    <row r="87" spans="1:15" x14ac:dyDescent="0.25">
      <c r="A87" s="35">
        <v>81</v>
      </c>
      <c r="B87" s="28">
        <f t="shared" si="50"/>
        <v>1509.4</v>
      </c>
      <c r="C87" s="29">
        <f t="shared" si="51"/>
        <v>36223</v>
      </c>
      <c r="D87" s="28">
        <f t="shared" si="52"/>
        <v>1491.8</v>
      </c>
      <c r="E87" s="29">
        <f t="shared" si="53"/>
        <v>35810</v>
      </c>
      <c r="F87" s="26">
        <f t="shared" si="48"/>
        <v>1474.6</v>
      </c>
      <c r="G87" s="27">
        <f t="shared" si="49"/>
        <v>35380</v>
      </c>
      <c r="H87" s="26">
        <f t="shared" si="54"/>
        <v>1455.4</v>
      </c>
      <c r="I87" s="27">
        <f t="shared" si="47"/>
        <v>34947</v>
      </c>
      <c r="J87" s="26">
        <f t="shared" si="55"/>
        <v>1438.2</v>
      </c>
      <c r="K87" s="27">
        <f t="shared" si="56"/>
        <v>34518</v>
      </c>
      <c r="L87" s="26">
        <f t="shared" si="57"/>
        <v>1420</v>
      </c>
      <c r="M87" s="27">
        <f t="shared" si="58"/>
        <v>34073</v>
      </c>
      <c r="N87" s="8">
        <f t="shared" si="59"/>
        <v>1400.8</v>
      </c>
      <c r="O87" s="9">
        <f t="shared" si="60"/>
        <v>33622</v>
      </c>
    </row>
    <row r="88" spans="1:15" x14ac:dyDescent="0.25">
      <c r="A88" s="35">
        <v>82</v>
      </c>
      <c r="B88" s="28">
        <f t="shared" si="50"/>
        <v>1527.8000000000002</v>
      </c>
      <c r="C88" s="29">
        <f t="shared" si="51"/>
        <v>36657</v>
      </c>
      <c r="D88" s="28">
        <f t="shared" si="52"/>
        <v>1509.6</v>
      </c>
      <c r="E88" s="29">
        <f t="shared" si="53"/>
        <v>36239</v>
      </c>
      <c r="F88" s="26">
        <f t="shared" si="48"/>
        <v>1492.1999999999998</v>
      </c>
      <c r="G88" s="27">
        <f t="shared" si="49"/>
        <v>35804</v>
      </c>
      <c r="H88" s="26">
        <f t="shared" si="54"/>
        <v>1472.8000000000002</v>
      </c>
      <c r="I88" s="27">
        <f t="shared" si="47"/>
        <v>35366</v>
      </c>
      <c r="J88" s="26">
        <f t="shared" si="55"/>
        <v>1455.4</v>
      </c>
      <c r="K88" s="27">
        <f t="shared" si="56"/>
        <v>34932</v>
      </c>
      <c r="L88" s="26">
        <f t="shared" si="57"/>
        <v>1437</v>
      </c>
      <c r="M88" s="27">
        <f t="shared" si="58"/>
        <v>34481</v>
      </c>
      <c r="N88" s="8">
        <f t="shared" si="59"/>
        <v>1417.6</v>
      </c>
      <c r="O88" s="9">
        <f t="shared" si="60"/>
        <v>34025</v>
      </c>
    </row>
    <row r="89" spans="1:15" x14ac:dyDescent="0.25">
      <c r="A89" s="35">
        <v>83</v>
      </c>
      <c r="B89" s="28">
        <f t="shared" si="50"/>
        <v>1546.2000000000003</v>
      </c>
      <c r="C89" s="29">
        <f t="shared" si="51"/>
        <v>37091</v>
      </c>
      <c r="D89" s="28">
        <f t="shared" si="52"/>
        <v>1527.3999999999999</v>
      </c>
      <c r="E89" s="29">
        <f t="shared" si="53"/>
        <v>36668</v>
      </c>
      <c r="F89" s="26">
        <f t="shared" si="48"/>
        <v>1509.7999999999997</v>
      </c>
      <c r="G89" s="27">
        <f t="shared" si="49"/>
        <v>36228</v>
      </c>
      <c r="H89" s="26">
        <f t="shared" si="54"/>
        <v>1490.2000000000003</v>
      </c>
      <c r="I89" s="27">
        <f t="shared" si="47"/>
        <v>35785</v>
      </c>
      <c r="J89" s="26">
        <f t="shared" si="55"/>
        <v>1472.6000000000001</v>
      </c>
      <c r="K89" s="27">
        <f t="shared" si="56"/>
        <v>35346</v>
      </c>
      <c r="L89" s="26">
        <f t="shared" si="57"/>
        <v>1454</v>
      </c>
      <c r="M89" s="27">
        <f t="shared" si="58"/>
        <v>34889</v>
      </c>
      <c r="N89" s="8">
        <f t="shared" si="59"/>
        <v>1434.3999999999999</v>
      </c>
      <c r="O89" s="9">
        <f t="shared" si="60"/>
        <v>34428</v>
      </c>
    </row>
    <row r="90" spans="1:15" x14ac:dyDescent="0.25">
      <c r="A90" s="35">
        <v>84</v>
      </c>
      <c r="B90" s="28">
        <f t="shared" si="50"/>
        <v>1564.6000000000004</v>
      </c>
      <c r="C90" s="29">
        <f t="shared" si="51"/>
        <v>37525</v>
      </c>
      <c r="D90" s="28">
        <f t="shared" si="52"/>
        <v>1545.1999999999998</v>
      </c>
      <c r="E90" s="29">
        <f t="shared" si="53"/>
        <v>37097</v>
      </c>
      <c r="F90" s="26">
        <f t="shared" si="48"/>
        <v>1527.3999999999996</v>
      </c>
      <c r="G90" s="27">
        <f t="shared" si="49"/>
        <v>36652</v>
      </c>
      <c r="H90" s="26">
        <f t="shared" si="54"/>
        <v>1507.6000000000004</v>
      </c>
      <c r="I90" s="27">
        <f t="shared" si="47"/>
        <v>36204</v>
      </c>
      <c r="J90" s="26">
        <f t="shared" si="55"/>
        <v>1489.8000000000002</v>
      </c>
      <c r="K90" s="27">
        <f t="shared" si="56"/>
        <v>35760</v>
      </c>
      <c r="L90" s="26">
        <f t="shared" si="57"/>
        <v>1471</v>
      </c>
      <c r="M90" s="27">
        <f t="shared" si="58"/>
        <v>35297</v>
      </c>
      <c r="N90" s="8">
        <f t="shared" si="59"/>
        <v>1451.1999999999998</v>
      </c>
      <c r="O90" s="9">
        <f t="shared" si="60"/>
        <v>34831</v>
      </c>
    </row>
    <row r="91" spans="1:15" x14ac:dyDescent="0.25">
      <c r="A91" s="35">
        <v>85</v>
      </c>
      <c r="B91" s="28">
        <v>1592</v>
      </c>
      <c r="C91" s="29">
        <v>37968</v>
      </c>
      <c r="D91" s="28">
        <v>1564</v>
      </c>
      <c r="E91" s="29">
        <v>37526</v>
      </c>
      <c r="F91" s="26">
        <v>1546</v>
      </c>
      <c r="G91" s="27">
        <v>37076</v>
      </c>
      <c r="H91" s="26">
        <v>1526</v>
      </c>
      <c r="I91" s="27">
        <v>36623</v>
      </c>
      <c r="J91" s="26">
        <v>1507</v>
      </c>
      <c r="K91" s="27">
        <v>36174</v>
      </c>
      <c r="L91" s="26">
        <v>1487</v>
      </c>
      <c r="M91" s="27">
        <v>35705</v>
      </c>
      <c r="N91" s="8">
        <v>1468</v>
      </c>
      <c r="O91" s="9">
        <v>35234</v>
      </c>
    </row>
    <row r="92" spans="1:15" x14ac:dyDescent="0.25">
      <c r="A92" s="35">
        <v>86</v>
      </c>
      <c r="B92" s="28">
        <f t="shared" si="50"/>
        <v>1610.4</v>
      </c>
      <c r="C92" s="29">
        <f t="shared" si="51"/>
        <v>38402</v>
      </c>
      <c r="D92" s="28">
        <f t="shared" si="52"/>
        <v>1581.8</v>
      </c>
      <c r="E92" s="29">
        <f t="shared" si="53"/>
        <v>37955</v>
      </c>
      <c r="F92" s="26">
        <f t="shared" si="48"/>
        <v>1563.6</v>
      </c>
      <c r="G92" s="27">
        <f t="shared" si="49"/>
        <v>37500</v>
      </c>
      <c r="H92" s="26">
        <f t="shared" si="54"/>
        <v>1543.4</v>
      </c>
      <c r="I92" s="27">
        <f t="shared" si="47"/>
        <v>37042</v>
      </c>
      <c r="J92" s="26">
        <f t="shared" si="55"/>
        <v>1524.2</v>
      </c>
      <c r="K92" s="27">
        <f t="shared" si="56"/>
        <v>36588</v>
      </c>
      <c r="L92" s="26">
        <f t="shared" si="57"/>
        <v>1504</v>
      </c>
      <c r="M92" s="27">
        <f t="shared" si="58"/>
        <v>36113</v>
      </c>
      <c r="N92" s="8">
        <f t="shared" si="59"/>
        <v>1484.8</v>
      </c>
      <c r="O92" s="9">
        <f t="shared" si="60"/>
        <v>35637</v>
      </c>
    </row>
    <row r="93" spans="1:15" x14ac:dyDescent="0.25">
      <c r="A93" s="35">
        <v>87</v>
      </c>
      <c r="B93" s="28">
        <f t="shared" si="50"/>
        <v>1628.8000000000002</v>
      </c>
      <c r="C93" s="29">
        <f t="shared" si="51"/>
        <v>38836</v>
      </c>
      <c r="D93" s="28">
        <f t="shared" si="52"/>
        <v>1599.6</v>
      </c>
      <c r="E93" s="29">
        <f t="shared" si="53"/>
        <v>38384</v>
      </c>
      <c r="F93" s="26">
        <f t="shared" si="48"/>
        <v>1581.1999999999998</v>
      </c>
      <c r="G93" s="27">
        <f t="shared" si="49"/>
        <v>37924</v>
      </c>
      <c r="H93" s="26">
        <f t="shared" si="54"/>
        <v>1560.8000000000002</v>
      </c>
      <c r="I93" s="27">
        <f t="shared" si="47"/>
        <v>37461</v>
      </c>
      <c r="J93" s="26">
        <f t="shared" si="55"/>
        <v>1541.4</v>
      </c>
      <c r="K93" s="27">
        <f t="shared" si="56"/>
        <v>37002</v>
      </c>
      <c r="L93" s="26">
        <f t="shared" si="57"/>
        <v>1521</v>
      </c>
      <c r="M93" s="27">
        <f t="shared" si="58"/>
        <v>36521</v>
      </c>
      <c r="N93" s="8">
        <f t="shared" si="59"/>
        <v>1501.6</v>
      </c>
      <c r="O93" s="9">
        <f t="shared" si="60"/>
        <v>36040</v>
      </c>
    </row>
    <row r="94" spans="1:15" x14ac:dyDescent="0.25">
      <c r="A94" s="35">
        <v>88</v>
      </c>
      <c r="B94" s="28">
        <f t="shared" si="50"/>
        <v>1647.2000000000003</v>
      </c>
      <c r="C94" s="29">
        <f t="shared" si="51"/>
        <v>39270</v>
      </c>
      <c r="D94" s="28">
        <f t="shared" si="52"/>
        <v>1617.3999999999999</v>
      </c>
      <c r="E94" s="29">
        <f t="shared" si="53"/>
        <v>38813</v>
      </c>
      <c r="F94" s="26">
        <f t="shared" si="48"/>
        <v>1598.7999999999997</v>
      </c>
      <c r="G94" s="27">
        <f t="shared" si="49"/>
        <v>38348</v>
      </c>
      <c r="H94" s="26">
        <f t="shared" si="54"/>
        <v>1578.2000000000003</v>
      </c>
      <c r="I94" s="27">
        <f t="shared" si="47"/>
        <v>37880</v>
      </c>
      <c r="J94" s="26">
        <f t="shared" si="55"/>
        <v>1558.6000000000001</v>
      </c>
      <c r="K94" s="27">
        <f t="shared" si="56"/>
        <v>37416</v>
      </c>
      <c r="L94" s="26">
        <f t="shared" si="57"/>
        <v>1538</v>
      </c>
      <c r="M94" s="27">
        <f t="shared" si="58"/>
        <v>36929</v>
      </c>
      <c r="N94" s="8">
        <f t="shared" si="59"/>
        <v>1518.3999999999999</v>
      </c>
      <c r="O94" s="9">
        <f t="shared" si="60"/>
        <v>36443</v>
      </c>
    </row>
    <row r="95" spans="1:15" x14ac:dyDescent="0.25">
      <c r="A95" s="35">
        <v>89</v>
      </c>
      <c r="B95" s="28">
        <f t="shared" si="50"/>
        <v>1665.6000000000004</v>
      </c>
      <c r="C95" s="29">
        <f t="shared" si="51"/>
        <v>39704</v>
      </c>
      <c r="D95" s="28">
        <f t="shared" si="52"/>
        <v>1635.1999999999998</v>
      </c>
      <c r="E95" s="29">
        <f t="shared" si="53"/>
        <v>39242</v>
      </c>
      <c r="F95" s="26">
        <f t="shared" si="48"/>
        <v>1616.3999999999996</v>
      </c>
      <c r="G95" s="27">
        <f t="shared" si="49"/>
        <v>38772</v>
      </c>
      <c r="H95" s="26">
        <f t="shared" si="54"/>
        <v>1595.6000000000004</v>
      </c>
      <c r="I95" s="27">
        <f t="shared" si="47"/>
        <v>38299</v>
      </c>
      <c r="J95" s="26">
        <f t="shared" si="55"/>
        <v>1575.8000000000002</v>
      </c>
      <c r="K95" s="27">
        <f t="shared" si="56"/>
        <v>37830</v>
      </c>
      <c r="L95" s="26">
        <f t="shared" si="57"/>
        <v>1555</v>
      </c>
      <c r="M95" s="27">
        <f t="shared" si="58"/>
        <v>37337</v>
      </c>
      <c r="N95" s="8">
        <f t="shared" si="59"/>
        <v>1535.1999999999998</v>
      </c>
      <c r="O95" s="9">
        <f t="shared" si="60"/>
        <v>36846</v>
      </c>
    </row>
    <row r="96" spans="1:15" x14ac:dyDescent="0.25">
      <c r="A96" s="35">
        <v>90</v>
      </c>
      <c r="B96" s="28">
        <v>1671</v>
      </c>
      <c r="C96" s="29">
        <v>40107</v>
      </c>
      <c r="D96" s="28">
        <v>1652</v>
      </c>
      <c r="E96" s="29">
        <v>39638</v>
      </c>
      <c r="F96" s="26">
        <v>1633</v>
      </c>
      <c r="G96" s="27">
        <v>39163</v>
      </c>
      <c r="H96" s="26">
        <v>1612</v>
      </c>
      <c r="I96" s="27">
        <v>38688</v>
      </c>
      <c r="J96" s="26">
        <v>1592</v>
      </c>
      <c r="K96" s="27">
        <v>38208</v>
      </c>
      <c r="L96" s="26">
        <v>1571</v>
      </c>
      <c r="M96" s="27">
        <v>37714</v>
      </c>
      <c r="N96" s="8">
        <v>1550</v>
      </c>
      <c r="O96" s="9">
        <v>37208</v>
      </c>
    </row>
    <row r="97" spans="1:15" x14ac:dyDescent="0.25">
      <c r="A97" s="35">
        <v>91</v>
      </c>
      <c r="B97" s="28">
        <f t="shared" si="50"/>
        <v>1689.4</v>
      </c>
      <c r="C97" s="29">
        <f t="shared" si="51"/>
        <v>40541</v>
      </c>
      <c r="D97" s="28">
        <f t="shared" si="52"/>
        <v>1669.8</v>
      </c>
      <c r="E97" s="29">
        <f t="shared" si="53"/>
        <v>40067</v>
      </c>
      <c r="F97" s="26">
        <f t="shared" si="48"/>
        <v>1650.6</v>
      </c>
      <c r="G97" s="27">
        <f t="shared" si="49"/>
        <v>39587</v>
      </c>
      <c r="H97" s="26">
        <f t="shared" si="54"/>
        <v>1629.4</v>
      </c>
      <c r="I97" s="27">
        <f t="shared" si="47"/>
        <v>39107</v>
      </c>
      <c r="J97" s="26">
        <f t="shared" si="55"/>
        <v>1609.2</v>
      </c>
      <c r="K97" s="27">
        <f t="shared" si="56"/>
        <v>38622</v>
      </c>
      <c r="L97" s="26">
        <f t="shared" si="57"/>
        <v>1588</v>
      </c>
      <c r="M97" s="27">
        <f t="shared" si="58"/>
        <v>38122</v>
      </c>
      <c r="N97" s="8">
        <f t="shared" si="59"/>
        <v>1566.8</v>
      </c>
      <c r="O97" s="9">
        <f t="shared" si="60"/>
        <v>37611</v>
      </c>
    </row>
    <row r="98" spans="1:15" x14ac:dyDescent="0.25">
      <c r="A98" s="35">
        <v>92</v>
      </c>
      <c r="B98" s="28">
        <f t="shared" si="50"/>
        <v>1707.8000000000002</v>
      </c>
      <c r="C98" s="29">
        <f t="shared" si="51"/>
        <v>40975</v>
      </c>
      <c r="D98" s="28">
        <f t="shared" si="52"/>
        <v>1687.6</v>
      </c>
      <c r="E98" s="29">
        <f t="shared" si="53"/>
        <v>40496</v>
      </c>
      <c r="F98" s="26">
        <f t="shared" si="48"/>
        <v>1668.1999999999998</v>
      </c>
      <c r="G98" s="27">
        <f t="shared" si="49"/>
        <v>40011</v>
      </c>
      <c r="H98" s="26">
        <f t="shared" si="54"/>
        <v>1646.8000000000002</v>
      </c>
      <c r="I98" s="27">
        <f t="shared" si="47"/>
        <v>39526</v>
      </c>
      <c r="J98" s="26">
        <f t="shared" si="55"/>
        <v>1626.4</v>
      </c>
      <c r="K98" s="27">
        <f t="shared" si="56"/>
        <v>39036</v>
      </c>
      <c r="L98" s="26">
        <f t="shared" si="57"/>
        <v>1605</v>
      </c>
      <c r="M98" s="27">
        <f t="shared" si="58"/>
        <v>38530</v>
      </c>
      <c r="N98" s="8">
        <f t="shared" si="59"/>
        <v>1583.6</v>
      </c>
      <c r="O98" s="9">
        <f t="shared" si="60"/>
        <v>38014</v>
      </c>
    </row>
    <row r="99" spans="1:15" x14ac:dyDescent="0.25">
      <c r="A99" s="35">
        <v>93</v>
      </c>
      <c r="B99" s="28">
        <f t="shared" si="50"/>
        <v>1726.2000000000003</v>
      </c>
      <c r="C99" s="29">
        <f t="shared" si="51"/>
        <v>41409</v>
      </c>
      <c r="D99" s="28">
        <f t="shared" si="52"/>
        <v>1705.3999999999999</v>
      </c>
      <c r="E99" s="29">
        <f t="shared" si="53"/>
        <v>40925</v>
      </c>
      <c r="F99" s="26">
        <f t="shared" si="48"/>
        <v>1685.7999999999997</v>
      </c>
      <c r="G99" s="27">
        <f t="shared" si="49"/>
        <v>40435</v>
      </c>
      <c r="H99" s="26">
        <f t="shared" si="54"/>
        <v>1664.2000000000003</v>
      </c>
      <c r="I99" s="27">
        <f t="shared" si="47"/>
        <v>39945</v>
      </c>
      <c r="J99" s="26">
        <f t="shared" si="55"/>
        <v>1643.6000000000001</v>
      </c>
      <c r="K99" s="27">
        <f t="shared" si="56"/>
        <v>39450</v>
      </c>
      <c r="L99" s="26">
        <f t="shared" si="57"/>
        <v>1622</v>
      </c>
      <c r="M99" s="27">
        <f t="shared" si="58"/>
        <v>38938</v>
      </c>
      <c r="N99" s="8">
        <f t="shared" si="59"/>
        <v>1600.3999999999999</v>
      </c>
      <c r="O99" s="9">
        <f t="shared" si="60"/>
        <v>38417</v>
      </c>
    </row>
    <row r="100" spans="1:15" x14ac:dyDescent="0.25">
      <c r="A100" s="35">
        <v>94</v>
      </c>
      <c r="B100" s="28">
        <f t="shared" si="50"/>
        <v>1744.6000000000004</v>
      </c>
      <c r="C100" s="29">
        <f t="shared" si="51"/>
        <v>41843</v>
      </c>
      <c r="D100" s="28">
        <f t="shared" si="52"/>
        <v>1723.1999999999998</v>
      </c>
      <c r="E100" s="29">
        <f t="shared" si="53"/>
        <v>41354</v>
      </c>
      <c r="F100" s="26">
        <f t="shared" si="48"/>
        <v>1703.3999999999996</v>
      </c>
      <c r="G100" s="27">
        <f t="shared" si="49"/>
        <v>40859</v>
      </c>
      <c r="H100" s="26">
        <f t="shared" si="54"/>
        <v>1681.6000000000004</v>
      </c>
      <c r="I100" s="27">
        <f t="shared" si="47"/>
        <v>40364</v>
      </c>
      <c r="J100" s="26">
        <f t="shared" si="55"/>
        <v>1660.8000000000002</v>
      </c>
      <c r="K100" s="27">
        <f t="shared" si="56"/>
        <v>39864</v>
      </c>
      <c r="L100" s="26">
        <f t="shared" si="57"/>
        <v>1639</v>
      </c>
      <c r="M100" s="27">
        <f t="shared" si="58"/>
        <v>39346</v>
      </c>
      <c r="N100" s="8">
        <f t="shared" si="59"/>
        <v>1617.1999999999998</v>
      </c>
      <c r="O100" s="9">
        <f t="shared" si="60"/>
        <v>38820</v>
      </c>
    </row>
    <row r="101" spans="1:15" x14ac:dyDescent="0.25">
      <c r="A101" s="35">
        <v>95</v>
      </c>
      <c r="B101" s="28">
        <v>1762</v>
      </c>
      <c r="C101" s="29">
        <v>42277</v>
      </c>
      <c r="D101" s="28">
        <v>1741</v>
      </c>
      <c r="E101" s="29">
        <v>41783</v>
      </c>
      <c r="F101" s="26">
        <v>1721</v>
      </c>
      <c r="G101" s="27">
        <v>41283</v>
      </c>
      <c r="H101" s="26">
        <v>1699</v>
      </c>
      <c r="I101" s="27">
        <v>40783</v>
      </c>
      <c r="J101" s="26">
        <v>1678</v>
      </c>
      <c r="K101" s="27">
        <v>40278</v>
      </c>
      <c r="L101" s="26">
        <v>1657</v>
      </c>
      <c r="M101" s="27">
        <v>39754</v>
      </c>
      <c r="N101" s="8">
        <v>1634</v>
      </c>
      <c r="O101" s="9">
        <v>39223</v>
      </c>
    </row>
    <row r="102" spans="1:15" x14ac:dyDescent="0.25">
      <c r="A102" s="35">
        <v>96</v>
      </c>
      <c r="B102" s="28">
        <f t="shared" si="50"/>
        <v>1780.4</v>
      </c>
      <c r="C102" s="29">
        <f t="shared" si="51"/>
        <v>42711</v>
      </c>
      <c r="D102" s="28">
        <f t="shared" si="52"/>
        <v>1758.8</v>
      </c>
      <c r="E102" s="29">
        <f t="shared" si="53"/>
        <v>42212</v>
      </c>
      <c r="F102" s="26">
        <f t="shared" si="48"/>
        <v>1738.6</v>
      </c>
      <c r="G102" s="27">
        <f t="shared" si="49"/>
        <v>41707</v>
      </c>
      <c r="H102" s="26">
        <f t="shared" si="54"/>
        <v>1716.4</v>
      </c>
      <c r="I102" s="27">
        <f t="shared" si="47"/>
        <v>41202</v>
      </c>
      <c r="J102" s="26">
        <f t="shared" si="55"/>
        <v>1695.2</v>
      </c>
      <c r="K102" s="27">
        <f t="shared" si="56"/>
        <v>40692</v>
      </c>
      <c r="L102" s="26">
        <f t="shared" si="57"/>
        <v>1674</v>
      </c>
      <c r="M102" s="27">
        <f t="shared" si="58"/>
        <v>40162</v>
      </c>
      <c r="N102" s="8">
        <f t="shared" si="59"/>
        <v>1650.8</v>
      </c>
      <c r="O102" s="9">
        <f t="shared" si="60"/>
        <v>39626</v>
      </c>
    </row>
    <row r="103" spans="1:15" x14ac:dyDescent="0.25">
      <c r="A103" s="35">
        <v>97</v>
      </c>
      <c r="B103" s="28">
        <f t="shared" si="50"/>
        <v>1798.8000000000002</v>
      </c>
      <c r="C103" s="29">
        <f t="shared" si="51"/>
        <v>43145</v>
      </c>
      <c r="D103" s="28">
        <f t="shared" si="52"/>
        <v>1776.6</v>
      </c>
      <c r="E103" s="29">
        <f t="shared" si="53"/>
        <v>42641</v>
      </c>
      <c r="F103" s="26">
        <f t="shared" si="48"/>
        <v>1756.1999999999998</v>
      </c>
      <c r="G103" s="27">
        <f t="shared" si="49"/>
        <v>42131</v>
      </c>
      <c r="H103" s="26">
        <f t="shared" si="54"/>
        <v>1733.8000000000002</v>
      </c>
      <c r="I103" s="27">
        <f t="shared" si="47"/>
        <v>41621</v>
      </c>
      <c r="J103" s="26">
        <f t="shared" si="55"/>
        <v>1712.4</v>
      </c>
      <c r="K103" s="27">
        <f t="shared" si="56"/>
        <v>41106</v>
      </c>
      <c r="L103" s="26">
        <f t="shared" si="57"/>
        <v>1691</v>
      </c>
      <c r="M103" s="27">
        <f t="shared" si="58"/>
        <v>40570</v>
      </c>
      <c r="N103" s="8">
        <f t="shared" si="59"/>
        <v>1667.6</v>
      </c>
      <c r="O103" s="9">
        <f t="shared" si="60"/>
        <v>40029</v>
      </c>
    </row>
    <row r="104" spans="1:15" x14ac:dyDescent="0.25">
      <c r="A104" s="35">
        <v>98</v>
      </c>
      <c r="B104" s="28">
        <f t="shared" si="50"/>
        <v>1817.2000000000003</v>
      </c>
      <c r="C104" s="29">
        <f t="shared" si="51"/>
        <v>43579</v>
      </c>
      <c r="D104" s="28">
        <f t="shared" si="52"/>
        <v>1794.3999999999999</v>
      </c>
      <c r="E104" s="29">
        <f t="shared" si="53"/>
        <v>43070</v>
      </c>
      <c r="F104" s="26">
        <f t="shared" si="48"/>
        <v>1773.7999999999997</v>
      </c>
      <c r="G104" s="27">
        <f t="shared" si="49"/>
        <v>42555</v>
      </c>
      <c r="H104" s="26">
        <f t="shared" si="54"/>
        <v>1751.2000000000003</v>
      </c>
      <c r="I104" s="27">
        <f t="shared" si="47"/>
        <v>42040</v>
      </c>
      <c r="J104" s="26">
        <f t="shared" si="55"/>
        <v>1729.6000000000001</v>
      </c>
      <c r="K104" s="27">
        <f t="shared" si="56"/>
        <v>41520</v>
      </c>
      <c r="L104" s="26">
        <f t="shared" si="57"/>
        <v>1708</v>
      </c>
      <c r="M104" s="27">
        <f t="shared" si="58"/>
        <v>40978</v>
      </c>
      <c r="N104" s="8">
        <f t="shared" si="59"/>
        <v>1684.3999999999999</v>
      </c>
      <c r="O104" s="9">
        <f t="shared" si="60"/>
        <v>40432</v>
      </c>
    </row>
    <row r="105" spans="1:15" x14ac:dyDescent="0.25">
      <c r="A105" s="35">
        <v>99</v>
      </c>
      <c r="B105" s="28">
        <f t="shared" si="50"/>
        <v>1835.6000000000004</v>
      </c>
      <c r="C105" s="29">
        <f t="shared" si="51"/>
        <v>44013</v>
      </c>
      <c r="D105" s="28">
        <f t="shared" si="52"/>
        <v>1812.1999999999998</v>
      </c>
      <c r="E105" s="29">
        <f t="shared" si="53"/>
        <v>43499</v>
      </c>
      <c r="F105" s="26">
        <f t="shared" si="48"/>
        <v>1791.3999999999996</v>
      </c>
      <c r="G105" s="27">
        <f t="shared" si="49"/>
        <v>42979</v>
      </c>
      <c r="H105" s="26">
        <f t="shared" si="54"/>
        <v>1768.6000000000004</v>
      </c>
      <c r="I105" s="27">
        <f t="shared" si="47"/>
        <v>42459</v>
      </c>
      <c r="J105" s="26">
        <f t="shared" si="55"/>
        <v>1746.8000000000002</v>
      </c>
      <c r="K105" s="27">
        <f t="shared" si="56"/>
        <v>41934</v>
      </c>
      <c r="L105" s="26">
        <f t="shared" si="57"/>
        <v>1725</v>
      </c>
      <c r="M105" s="27">
        <f t="shared" si="58"/>
        <v>41386</v>
      </c>
      <c r="N105" s="8">
        <f t="shared" si="59"/>
        <v>1701.1999999999998</v>
      </c>
      <c r="O105" s="9">
        <f t="shared" si="60"/>
        <v>40835</v>
      </c>
    </row>
    <row r="106" spans="1:15" ht="15.75" thickBot="1" x14ac:dyDescent="0.3">
      <c r="A106" s="36">
        <v>100</v>
      </c>
      <c r="B106" s="30">
        <v>1849</v>
      </c>
      <c r="C106" s="31">
        <v>44379</v>
      </c>
      <c r="D106" s="30">
        <v>1828</v>
      </c>
      <c r="E106" s="31">
        <v>43861</v>
      </c>
      <c r="F106" s="32">
        <v>1807</v>
      </c>
      <c r="G106" s="33">
        <v>43334</v>
      </c>
      <c r="H106" s="32">
        <v>1783</v>
      </c>
      <c r="I106" s="33">
        <v>42808</v>
      </c>
      <c r="J106" s="32">
        <v>1761</v>
      </c>
      <c r="K106" s="33">
        <v>42275</v>
      </c>
      <c r="L106" s="32">
        <v>1738</v>
      </c>
      <c r="M106" s="33">
        <v>41722</v>
      </c>
      <c r="N106" s="10">
        <v>1715</v>
      </c>
      <c r="O106" s="11">
        <v>41168</v>
      </c>
    </row>
  </sheetData>
  <mergeCells count="16">
    <mergeCell ref="B2:O2"/>
    <mergeCell ref="B3:C3"/>
    <mergeCell ref="D3:E3"/>
    <mergeCell ref="F3:G3"/>
    <mergeCell ref="H3:I3"/>
    <mergeCell ref="J3:K3"/>
    <mergeCell ref="L3:M3"/>
    <mergeCell ref="N3:O3"/>
    <mergeCell ref="J4:K4"/>
    <mergeCell ref="L4:M4"/>
    <mergeCell ref="N4:O4"/>
    <mergeCell ref="A4:A5"/>
    <mergeCell ref="B4:C4"/>
    <mergeCell ref="D4:E4"/>
    <mergeCell ref="F4:G4"/>
    <mergeCell ref="H4:I4"/>
  </mergeCells>
  <pageMargins left="0.7" right="0.7" top="0.75" bottom="0.75" header="0.3" footer="0.3"/>
  <ignoredErrors>
    <ignoredError sqref="D8 D9:D1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S58"/>
  <sheetViews>
    <sheetView zoomScale="90" zoomScaleNormal="90" workbookViewId="0">
      <pane xSplit="4" ySplit="1" topLeftCell="Y2" activePane="bottomRight" state="frozen"/>
      <selection pane="topRight" activeCell="E1" sqref="E1"/>
      <selection pane="bottomLeft" activeCell="A2" sqref="A2"/>
      <selection pane="bottomRight"/>
    </sheetView>
  </sheetViews>
  <sheetFormatPr baseColWidth="10" defaultRowHeight="15" x14ac:dyDescent="0.25"/>
  <cols>
    <col min="1" max="1" width="8.7109375" bestFit="1" customWidth="1"/>
    <col min="2" max="2" width="11" bestFit="1" customWidth="1"/>
    <col min="3" max="3" width="11.28515625" bestFit="1" customWidth="1"/>
    <col min="4" max="4" width="11.42578125" bestFit="1" customWidth="1"/>
    <col min="5" max="5" width="13.5703125" bestFit="1" customWidth="1"/>
  </cols>
  <sheetData>
    <row r="1" spans="1:45" ht="78.75" x14ac:dyDescent="0.25">
      <c r="A1" s="13" t="s">
        <v>21</v>
      </c>
      <c r="B1" s="14" t="s">
        <v>4</v>
      </c>
      <c r="C1" s="15" t="s">
        <v>5</v>
      </c>
      <c r="D1" s="16" t="s">
        <v>6</v>
      </c>
      <c r="E1" s="17">
        <v>1800</v>
      </c>
      <c r="F1" s="17">
        <v>1810</v>
      </c>
      <c r="G1" s="17">
        <v>1820</v>
      </c>
      <c r="H1" s="17">
        <v>1830</v>
      </c>
      <c r="I1" s="17">
        <v>1840</v>
      </c>
      <c r="J1" s="17">
        <v>1850</v>
      </c>
      <c r="K1" s="17">
        <v>1860</v>
      </c>
      <c r="L1" s="17">
        <v>1870</v>
      </c>
      <c r="M1" s="17">
        <v>1880</v>
      </c>
      <c r="N1" s="17">
        <v>1890</v>
      </c>
      <c r="O1" s="17">
        <v>1900</v>
      </c>
      <c r="P1" s="17">
        <v>1910</v>
      </c>
      <c r="Q1" s="17">
        <v>1920</v>
      </c>
      <c r="R1" s="17">
        <v>1930</v>
      </c>
      <c r="S1" s="17">
        <v>1940</v>
      </c>
      <c r="T1" s="17">
        <v>1950</v>
      </c>
      <c r="U1" s="17">
        <v>1960</v>
      </c>
      <c r="V1" s="17">
        <v>1970</v>
      </c>
      <c r="W1" s="17">
        <v>1980</v>
      </c>
      <c r="X1" s="17">
        <v>1990</v>
      </c>
      <c r="Y1" s="18">
        <v>2000</v>
      </c>
      <c r="Z1" s="17">
        <v>2010</v>
      </c>
      <c r="AA1" s="18">
        <v>2020</v>
      </c>
      <c r="AB1" s="17">
        <v>2030</v>
      </c>
      <c r="AC1" s="18">
        <v>2040</v>
      </c>
      <c r="AD1" s="17">
        <v>2050</v>
      </c>
      <c r="AE1" s="18">
        <v>2060</v>
      </c>
      <c r="AF1" s="17">
        <v>2070</v>
      </c>
      <c r="AG1" s="18">
        <v>2080</v>
      </c>
      <c r="AH1" s="17">
        <v>2090</v>
      </c>
      <c r="AI1" s="18">
        <v>2100</v>
      </c>
      <c r="AJ1" s="17">
        <v>2110</v>
      </c>
      <c r="AK1" s="18">
        <v>2120</v>
      </c>
      <c r="AL1" s="17">
        <v>2130</v>
      </c>
      <c r="AM1" s="18">
        <v>2140</v>
      </c>
      <c r="AN1" s="17">
        <v>2150</v>
      </c>
      <c r="AO1" s="18">
        <v>2160</v>
      </c>
      <c r="AP1" s="17">
        <v>2170</v>
      </c>
      <c r="AQ1" s="18">
        <v>2180</v>
      </c>
      <c r="AR1" s="17">
        <v>2190</v>
      </c>
      <c r="AS1" s="17">
        <v>2200</v>
      </c>
    </row>
    <row r="2" spans="1:45" x14ac:dyDescent="0.25">
      <c r="A2" s="21">
        <v>20</v>
      </c>
      <c r="B2" s="19">
        <v>756</v>
      </c>
      <c r="C2" s="20">
        <f t="shared" ref="C2:C58" si="0">D2/B2</f>
        <v>35.637363984202274</v>
      </c>
      <c r="D2" s="22">
        <v>26941.847172056921</v>
      </c>
      <c r="E2" s="23">
        <f>D2*1.8</f>
        <v>48495.32490970246</v>
      </c>
      <c r="F2" s="23">
        <f>E2+(($Y2-$E2)/20)</f>
        <v>48764.743381423032</v>
      </c>
      <c r="G2" s="23">
        <f t="shared" ref="G2:X2" si="1">F2+(($Y2-$E2)/20)</f>
        <v>49034.161853143603</v>
      </c>
      <c r="H2" s="23">
        <f t="shared" si="1"/>
        <v>49303.580324864175</v>
      </c>
      <c r="I2" s="23">
        <f t="shared" si="1"/>
        <v>49572.998796584747</v>
      </c>
      <c r="J2" s="23">
        <f t="shared" si="1"/>
        <v>49842.417268305318</v>
      </c>
      <c r="K2" s="23">
        <f t="shared" si="1"/>
        <v>50111.83574002589</v>
      </c>
      <c r="L2" s="23">
        <f t="shared" si="1"/>
        <v>50381.254211746462</v>
      </c>
      <c r="M2" s="23">
        <f t="shared" si="1"/>
        <v>50650.672683467033</v>
      </c>
      <c r="N2" s="23">
        <f t="shared" si="1"/>
        <v>50920.091155187605</v>
      </c>
      <c r="O2" s="23">
        <f t="shared" si="1"/>
        <v>51189.509626908177</v>
      </c>
      <c r="P2" s="23">
        <f t="shared" si="1"/>
        <v>51458.928098628749</v>
      </c>
      <c r="Q2" s="23">
        <f t="shared" si="1"/>
        <v>51728.34657034932</v>
      </c>
      <c r="R2" s="23">
        <f t="shared" si="1"/>
        <v>51997.765042069892</v>
      </c>
      <c r="S2" s="23">
        <f t="shared" si="1"/>
        <v>52267.183513790464</v>
      </c>
      <c r="T2" s="23">
        <f t="shared" si="1"/>
        <v>52536.601985511035</v>
      </c>
      <c r="U2" s="23">
        <f t="shared" si="1"/>
        <v>52806.020457231607</v>
      </c>
      <c r="V2" s="23">
        <f t="shared" si="1"/>
        <v>53075.438928952179</v>
      </c>
      <c r="W2" s="23">
        <f t="shared" si="1"/>
        <v>53344.85740067275</v>
      </c>
      <c r="X2" s="23">
        <f t="shared" si="1"/>
        <v>53614.275872393322</v>
      </c>
      <c r="Y2" s="24">
        <f>D2*2</f>
        <v>53883.694344113843</v>
      </c>
      <c r="Z2" s="24">
        <f>Y2+(($AS2-$Y2)/20)</f>
        <v>54153.112815834415</v>
      </c>
      <c r="AA2" s="24">
        <f t="shared" ref="AA2:AR2" si="2">Z2+(($AS2-$Y2)/20)</f>
        <v>54422.531287554986</v>
      </c>
      <c r="AB2" s="24">
        <f t="shared" si="2"/>
        <v>54691.949759275558</v>
      </c>
      <c r="AC2" s="24">
        <f t="shared" si="2"/>
        <v>54961.36823099613</v>
      </c>
      <c r="AD2" s="24">
        <f t="shared" si="2"/>
        <v>55230.786702716701</v>
      </c>
      <c r="AE2" s="24">
        <f t="shared" si="2"/>
        <v>55500.205174437273</v>
      </c>
      <c r="AF2" s="24">
        <f t="shared" si="2"/>
        <v>55769.623646157845</v>
      </c>
      <c r="AG2" s="24">
        <f t="shared" si="2"/>
        <v>56039.042117878416</v>
      </c>
      <c r="AH2" s="24">
        <f t="shared" si="2"/>
        <v>56308.460589598988</v>
      </c>
      <c r="AI2" s="24">
        <f t="shared" si="2"/>
        <v>56577.87906131956</v>
      </c>
      <c r="AJ2" s="24">
        <f t="shared" si="2"/>
        <v>56847.297533040131</v>
      </c>
      <c r="AK2" s="24">
        <f t="shared" si="2"/>
        <v>57116.716004760703</v>
      </c>
      <c r="AL2" s="24">
        <f t="shared" si="2"/>
        <v>57386.134476481275</v>
      </c>
      <c r="AM2" s="24">
        <f t="shared" si="2"/>
        <v>57655.552948201846</v>
      </c>
      <c r="AN2" s="24">
        <f t="shared" si="2"/>
        <v>57924.971419922418</v>
      </c>
      <c r="AO2" s="24">
        <f t="shared" si="2"/>
        <v>58194.38989164299</v>
      </c>
      <c r="AP2" s="24">
        <f t="shared" si="2"/>
        <v>58463.808363363562</v>
      </c>
      <c r="AQ2" s="24">
        <f t="shared" si="2"/>
        <v>58733.226835084133</v>
      </c>
      <c r="AR2" s="24">
        <f t="shared" si="2"/>
        <v>59002.645306804705</v>
      </c>
      <c r="AS2" s="25">
        <f>Y2+(Y2-E2)</f>
        <v>59272.063778525226</v>
      </c>
    </row>
    <row r="3" spans="1:45" x14ac:dyDescent="0.25">
      <c r="A3" s="21">
        <v>21</v>
      </c>
      <c r="B3" s="19">
        <v>1337</v>
      </c>
      <c r="C3" s="20">
        <f t="shared" si="0"/>
        <v>10.24522845341605</v>
      </c>
      <c r="D3" s="22">
        <v>13697.87044221726</v>
      </c>
      <c r="E3" s="23">
        <f t="shared" ref="E3:E58" si="3">D3*1.8</f>
        <v>24656.166795991066</v>
      </c>
      <c r="F3" s="23">
        <f t="shared" ref="F3:F58" si="4">E3+(($Y3-$E3)/20)</f>
        <v>24793.14550041324</v>
      </c>
      <c r="G3" s="23">
        <f t="shared" ref="G3:G58" si="5">F3+(($Y3-$E3)/20)</f>
        <v>24930.124204835414</v>
      </c>
      <c r="H3" s="23">
        <f t="shared" ref="H3:H58" si="6">G3+(($Y3-$E3)/20)</f>
        <v>25067.102909257588</v>
      </c>
      <c r="I3" s="23">
        <f t="shared" ref="I3:I58" si="7">H3+(($Y3-$E3)/20)</f>
        <v>25204.081613679762</v>
      </c>
      <c r="J3" s="23">
        <f t="shared" ref="J3:J58" si="8">I3+(($Y3-$E3)/20)</f>
        <v>25341.060318101936</v>
      </c>
      <c r="K3" s="23">
        <f t="shared" ref="K3:K58" si="9">J3+(($Y3-$E3)/20)</f>
        <v>25478.03902252411</v>
      </c>
      <c r="L3" s="23">
        <f t="shared" ref="L3:L58" si="10">K3+(($Y3-$E3)/20)</f>
        <v>25615.017726946284</v>
      </c>
      <c r="M3" s="23">
        <f t="shared" ref="M3:M58" si="11">L3+(($Y3-$E3)/20)</f>
        <v>25751.996431368458</v>
      </c>
      <c r="N3" s="23">
        <f t="shared" ref="N3:N58" si="12">M3+(($Y3-$E3)/20)</f>
        <v>25888.975135790632</v>
      </c>
      <c r="O3" s="23">
        <f t="shared" ref="O3:O58" si="13">N3+(($Y3-$E3)/20)</f>
        <v>26025.953840212806</v>
      </c>
      <c r="P3" s="23">
        <f t="shared" ref="P3:P58" si="14">O3+(($Y3-$E3)/20)</f>
        <v>26162.932544634979</v>
      </c>
      <c r="Q3" s="23">
        <f t="shared" ref="Q3:Q58" si="15">P3+(($Y3-$E3)/20)</f>
        <v>26299.911249057153</v>
      </c>
      <c r="R3" s="23">
        <f t="shared" ref="R3:R58" si="16">Q3+(($Y3-$E3)/20)</f>
        <v>26436.889953479327</v>
      </c>
      <c r="S3" s="23">
        <f t="shared" ref="S3:S58" si="17">R3+(($Y3-$E3)/20)</f>
        <v>26573.868657901501</v>
      </c>
      <c r="T3" s="23">
        <f t="shared" ref="T3:T58" si="18">S3+(($Y3-$E3)/20)</f>
        <v>26710.847362323675</v>
      </c>
      <c r="U3" s="23">
        <f t="shared" ref="U3:U58" si="19">T3+(($Y3-$E3)/20)</f>
        <v>26847.826066745849</v>
      </c>
      <c r="V3" s="23">
        <f t="shared" ref="V3:V58" si="20">U3+(($Y3-$E3)/20)</f>
        <v>26984.804771168023</v>
      </c>
      <c r="W3" s="23">
        <f t="shared" ref="W3:W58" si="21">V3+(($Y3-$E3)/20)</f>
        <v>27121.783475590197</v>
      </c>
      <c r="X3" s="23">
        <f t="shared" ref="X3:X58" si="22">W3+(($Y3-$E3)/20)</f>
        <v>27258.762180012371</v>
      </c>
      <c r="Y3" s="24">
        <f t="shared" ref="Y3:Y58" si="23">D3*2</f>
        <v>27395.740884434519</v>
      </c>
      <c r="Z3" s="24">
        <f t="shared" ref="Z3:Z58" si="24">Y3+(($AS3-$Y3)/20)</f>
        <v>27532.719588856693</v>
      </c>
      <c r="AA3" s="24">
        <f t="shared" ref="AA3:AA58" si="25">Z3+(($AS3-$Y3)/20)</f>
        <v>27669.698293278867</v>
      </c>
      <c r="AB3" s="24">
        <f t="shared" ref="AB3:AB58" si="26">AA3+(($AS3-$Y3)/20)</f>
        <v>27806.676997701041</v>
      </c>
      <c r="AC3" s="24">
        <f t="shared" ref="AC3:AC58" si="27">AB3+(($AS3-$Y3)/20)</f>
        <v>27943.655702123215</v>
      </c>
      <c r="AD3" s="24">
        <f t="shared" ref="AD3:AD58" si="28">AC3+(($AS3-$Y3)/20)</f>
        <v>28080.634406545389</v>
      </c>
      <c r="AE3" s="24">
        <f t="shared" ref="AE3:AE58" si="29">AD3+(($AS3-$Y3)/20)</f>
        <v>28217.613110967563</v>
      </c>
      <c r="AF3" s="24">
        <f t="shared" ref="AF3:AF58" si="30">AE3+(($AS3-$Y3)/20)</f>
        <v>28354.591815389736</v>
      </c>
      <c r="AG3" s="24">
        <f t="shared" ref="AG3:AG58" si="31">AF3+(($AS3-$Y3)/20)</f>
        <v>28491.57051981191</v>
      </c>
      <c r="AH3" s="24">
        <f t="shared" ref="AH3:AH58" si="32">AG3+(($AS3-$Y3)/20)</f>
        <v>28628.549224234084</v>
      </c>
      <c r="AI3" s="24">
        <f t="shared" ref="AI3:AI58" si="33">AH3+(($AS3-$Y3)/20)</f>
        <v>28765.527928656258</v>
      </c>
      <c r="AJ3" s="24">
        <f t="shared" ref="AJ3:AJ58" si="34">AI3+(($AS3-$Y3)/20)</f>
        <v>28902.506633078432</v>
      </c>
      <c r="AK3" s="24">
        <f t="shared" ref="AK3:AK58" si="35">AJ3+(($AS3-$Y3)/20)</f>
        <v>29039.485337500606</v>
      </c>
      <c r="AL3" s="24">
        <f t="shared" ref="AL3:AL58" si="36">AK3+(($AS3-$Y3)/20)</f>
        <v>29176.46404192278</v>
      </c>
      <c r="AM3" s="24">
        <f t="shared" ref="AM3:AM58" si="37">AL3+(($AS3-$Y3)/20)</f>
        <v>29313.442746344954</v>
      </c>
      <c r="AN3" s="24">
        <f t="shared" ref="AN3:AN58" si="38">AM3+(($AS3-$Y3)/20)</f>
        <v>29450.421450767128</v>
      </c>
      <c r="AO3" s="24">
        <f t="shared" ref="AO3:AO58" si="39">AN3+(($AS3-$Y3)/20)</f>
        <v>29587.400155189302</v>
      </c>
      <c r="AP3" s="24">
        <f t="shared" ref="AP3:AP58" si="40">AO3+(($AS3-$Y3)/20)</f>
        <v>29724.378859611475</v>
      </c>
      <c r="AQ3" s="24">
        <f t="shared" ref="AQ3:AQ58" si="41">AP3+(($AS3-$Y3)/20)</f>
        <v>29861.357564033649</v>
      </c>
      <c r="AR3" s="24">
        <f t="shared" ref="AR3:AR58" si="42">AQ3+(($AS3-$Y3)/20)</f>
        <v>29998.336268455823</v>
      </c>
      <c r="AS3" s="25">
        <f t="shared" ref="AS3:AS58" si="43">Y3+(Y3-E3)</f>
        <v>30135.314972877972</v>
      </c>
    </row>
    <row r="4" spans="1:45" x14ac:dyDescent="0.25">
      <c r="A4" s="21">
        <v>22</v>
      </c>
      <c r="B4" s="19">
        <v>1362</v>
      </c>
      <c r="C4" s="20">
        <f t="shared" si="0"/>
        <v>17.542318007999377</v>
      </c>
      <c r="D4" s="22">
        <v>23892.637126895152</v>
      </c>
      <c r="E4" s="23">
        <f t="shared" si="3"/>
        <v>43006.746828411277</v>
      </c>
      <c r="F4" s="23">
        <f t="shared" si="4"/>
        <v>43245.673199680226</v>
      </c>
      <c r="G4" s="23">
        <f t="shared" si="5"/>
        <v>43484.599570949176</v>
      </c>
      <c r="H4" s="23">
        <f t="shared" si="6"/>
        <v>43723.525942218126</v>
      </c>
      <c r="I4" s="23">
        <f t="shared" si="7"/>
        <v>43962.452313487076</v>
      </c>
      <c r="J4" s="23">
        <f t="shared" si="8"/>
        <v>44201.378684756026</v>
      </c>
      <c r="K4" s="23">
        <f t="shared" si="9"/>
        <v>44440.305056024976</v>
      </c>
      <c r="L4" s="23">
        <f t="shared" si="10"/>
        <v>44679.231427293926</v>
      </c>
      <c r="M4" s="23">
        <f t="shared" si="11"/>
        <v>44918.157798562876</v>
      </c>
      <c r="N4" s="23">
        <f t="shared" si="12"/>
        <v>45157.084169831825</v>
      </c>
      <c r="O4" s="23">
        <f t="shared" si="13"/>
        <v>45396.010541100775</v>
      </c>
      <c r="P4" s="23">
        <f t="shared" si="14"/>
        <v>45634.936912369725</v>
      </c>
      <c r="Q4" s="23">
        <f t="shared" si="15"/>
        <v>45873.863283638675</v>
      </c>
      <c r="R4" s="23">
        <f t="shared" si="16"/>
        <v>46112.789654907625</v>
      </c>
      <c r="S4" s="23">
        <f t="shared" si="17"/>
        <v>46351.716026176575</v>
      </c>
      <c r="T4" s="23">
        <f t="shared" si="18"/>
        <v>46590.642397445525</v>
      </c>
      <c r="U4" s="23">
        <f t="shared" si="19"/>
        <v>46829.568768714475</v>
      </c>
      <c r="V4" s="23">
        <f t="shared" si="20"/>
        <v>47068.495139983424</v>
      </c>
      <c r="W4" s="23">
        <f t="shared" si="21"/>
        <v>47307.421511252374</v>
      </c>
      <c r="X4" s="23">
        <f t="shared" si="22"/>
        <v>47546.347882521324</v>
      </c>
      <c r="Y4" s="24">
        <f t="shared" si="23"/>
        <v>47785.274253790303</v>
      </c>
      <c r="Z4" s="24">
        <f t="shared" si="24"/>
        <v>48024.200625059253</v>
      </c>
      <c r="AA4" s="24">
        <f t="shared" si="25"/>
        <v>48263.126996328203</v>
      </c>
      <c r="AB4" s="24">
        <f t="shared" si="26"/>
        <v>48502.053367597153</v>
      </c>
      <c r="AC4" s="24">
        <f t="shared" si="27"/>
        <v>48740.979738866103</v>
      </c>
      <c r="AD4" s="24">
        <f t="shared" si="28"/>
        <v>48979.906110135053</v>
      </c>
      <c r="AE4" s="24">
        <f t="shared" si="29"/>
        <v>49218.832481404002</v>
      </c>
      <c r="AF4" s="24">
        <f t="shared" si="30"/>
        <v>49457.758852672952</v>
      </c>
      <c r="AG4" s="24">
        <f t="shared" si="31"/>
        <v>49696.685223941902</v>
      </c>
      <c r="AH4" s="24">
        <f t="shared" si="32"/>
        <v>49935.611595210852</v>
      </c>
      <c r="AI4" s="24">
        <f t="shared" si="33"/>
        <v>50174.537966479802</v>
      </c>
      <c r="AJ4" s="24">
        <f t="shared" si="34"/>
        <v>50413.464337748752</v>
      </c>
      <c r="AK4" s="24">
        <f t="shared" si="35"/>
        <v>50652.390709017702</v>
      </c>
      <c r="AL4" s="24">
        <f t="shared" si="36"/>
        <v>50891.317080286652</v>
      </c>
      <c r="AM4" s="24">
        <f t="shared" si="37"/>
        <v>51130.243451555601</v>
      </c>
      <c r="AN4" s="24">
        <f t="shared" si="38"/>
        <v>51369.169822824551</v>
      </c>
      <c r="AO4" s="24">
        <f t="shared" si="39"/>
        <v>51608.096194093501</v>
      </c>
      <c r="AP4" s="24">
        <f t="shared" si="40"/>
        <v>51847.022565362451</v>
      </c>
      <c r="AQ4" s="24">
        <f t="shared" si="41"/>
        <v>52085.948936631401</v>
      </c>
      <c r="AR4" s="24">
        <f t="shared" si="42"/>
        <v>52324.875307900351</v>
      </c>
      <c r="AS4" s="25">
        <f t="shared" si="43"/>
        <v>52563.80167916933</v>
      </c>
    </row>
    <row r="5" spans="1:45" x14ac:dyDescent="0.25">
      <c r="A5" s="21">
        <v>23</v>
      </c>
      <c r="B5" s="19">
        <v>917</v>
      </c>
      <c r="C5" s="20">
        <f t="shared" si="0"/>
        <v>27.12787733580096</v>
      </c>
      <c r="D5" s="22">
        <v>24876.263516929481</v>
      </c>
      <c r="E5" s="23">
        <f t="shared" si="3"/>
        <v>44777.274330473068</v>
      </c>
      <c r="F5" s="23">
        <f t="shared" si="4"/>
        <v>45026.036965642365</v>
      </c>
      <c r="G5" s="23">
        <f t="shared" si="5"/>
        <v>45274.799600811661</v>
      </c>
      <c r="H5" s="23">
        <f t="shared" si="6"/>
        <v>45523.562235980957</v>
      </c>
      <c r="I5" s="23">
        <f t="shared" si="7"/>
        <v>45772.324871150253</v>
      </c>
      <c r="J5" s="23">
        <f t="shared" si="8"/>
        <v>46021.087506319549</v>
      </c>
      <c r="K5" s="23">
        <f t="shared" si="9"/>
        <v>46269.850141488845</v>
      </c>
      <c r="L5" s="23">
        <f t="shared" si="10"/>
        <v>46518.612776658141</v>
      </c>
      <c r="M5" s="23">
        <f t="shared" si="11"/>
        <v>46767.375411827437</v>
      </c>
      <c r="N5" s="23">
        <f t="shared" si="12"/>
        <v>47016.138046996733</v>
      </c>
      <c r="O5" s="23">
        <f t="shared" si="13"/>
        <v>47264.90068216603</v>
      </c>
      <c r="P5" s="23">
        <f t="shared" si="14"/>
        <v>47513.663317335326</v>
      </c>
      <c r="Q5" s="23">
        <f t="shared" si="15"/>
        <v>47762.425952504622</v>
      </c>
      <c r="R5" s="23">
        <f t="shared" si="16"/>
        <v>48011.188587673918</v>
      </c>
      <c r="S5" s="23">
        <f t="shared" si="17"/>
        <v>48259.951222843214</v>
      </c>
      <c r="T5" s="23">
        <f t="shared" si="18"/>
        <v>48508.71385801251</v>
      </c>
      <c r="U5" s="23">
        <f t="shared" si="19"/>
        <v>48757.476493181806</v>
      </c>
      <c r="V5" s="23">
        <f t="shared" si="20"/>
        <v>49006.239128351102</v>
      </c>
      <c r="W5" s="23">
        <f t="shared" si="21"/>
        <v>49255.001763520399</v>
      </c>
      <c r="X5" s="23">
        <f t="shared" si="22"/>
        <v>49503.764398689695</v>
      </c>
      <c r="Y5" s="24">
        <f t="shared" si="23"/>
        <v>49752.527033858962</v>
      </c>
      <c r="Z5" s="24">
        <f t="shared" si="24"/>
        <v>50001.289669028258</v>
      </c>
      <c r="AA5" s="24">
        <f t="shared" si="25"/>
        <v>50250.052304197554</v>
      </c>
      <c r="AB5" s="24">
        <f t="shared" si="26"/>
        <v>50498.81493936685</v>
      </c>
      <c r="AC5" s="24">
        <f t="shared" si="27"/>
        <v>50747.577574536146</v>
      </c>
      <c r="AD5" s="24">
        <f t="shared" si="28"/>
        <v>50996.340209705442</v>
      </c>
      <c r="AE5" s="24">
        <f t="shared" si="29"/>
        <v>51245.102844874738</v>
      </c>
      <c r="AF5" s="24">
        <f t="shared" si="30"/>
        <v>51493.865480044034</v>
      </c>
      <c r="AG5" s="24">
        <f t="shared" si="31"/>
        <v>51742.628115213331</v>
      </c>
      <c r="AH5" s="24">
        <f t="shared" si="32"/>
        <v>51991.390750382627</v>
      </c>
      <c r="AI5" s="24">
        <f t="shared" si="33"/>
        <v>52240.153385551923</v>
      </c>
      <c r="AJ5" s="24">
        <f t="shared" si="34"/>
        <v>52488.916020721219</v>
      </c>
      <c r="AK5" s="24">
        <f t="shared" si="35"/>
        <v>52737.678655890515</v>
      </c>
      <c r="AL5" s="24">
        <f t="shared" si="36"/>
        <v>52986.441291059811</v>
      </c>
      <c r="AM5" s="24">
        <f t="shared" si="37"/>
        <v>53235.203926229107</v>
      </c>
      <c r="AN5" s="24">
        <f t="shared" si="38"/>
        <v>53483.966561398403</v>
      </c>
      <c r="AO5" s="24">
        <f t="shared" si="39"/>
        <v>53732.7291965677</v>
      </c>
      <c r="AP5" s="24">
        <f t="shared" si="40"/>
        <v>53981.491831736996</v>
      </c>
      <c r="AQ5" s="24">
        <f t="shared" si="41"/>
        <v>54230.254466906292</v>
      </c>
      <c r="AR5" s="24">
        <f t="shared" si="42"/>
        <v>54479.017102075588</v>
      </c>
      <c r="AS5" s="25">
        <f t="shared" si="43"/>
        <v>54727.779737244855</v>
      </c>
    </row>
    <row r="6" spans="1:45" x14ac:dyDescent="0.25">
      <c r="A6" s="21">
        <v>24</v>
      </c>
      <c r="B6" s="19">
        <v>1487</v>
      </c>
      <c r="C6" s="20">
        <f t="shared" si="0"/>
        <v>11.152836056989582</v>
      </c>
      <c r="D6" s="22">
        <v>16584.267216743508</v>
      </c>
      <c r="E6" s="23">
        <f t="shared" si="3"/>
        <v>29851.680990138317</v>
      </c>
      <c r="F6" s="23">
        <f t="shared" si="4"/>
        <v>30017.52366230575</v>
      </c>
      <c r="G6" s="23">
        <f t="shared" si="5"/>
        <v>30183.366334473183</v>
      </c>
      <c r="H6" s="23">
        <f t="shared" si="6"/>
        <v>30349.209006640616</v>
      </c>
      <c r="I6" s="23">
        <f t="shared" si="7"/>
        <v>30515.051678808049</v>
      </c>
      <c r="J6" s="23">
        <f t="shared" si="8"/>
        <v>30680.894350975483</v>
      </c>
      <c r="K6" s="23">
        <f t="shared" si="9"/>
        <v>30846.737023142916</v>
      </c>
      <c r="L6" s="23">
        <f t="shared" si="10"/>
        <v>31012.579695310349</v>
      </c>
      <c r="M6" s="23">
        <f t="shared" si="11"/>
        <v>31178.422367477782</v>
      </c>
      <c r="N6" s="23">
        <f t="shared" si="12"/>
        <v>31344.265039645215</v>
      </c>
      <c r="O6" s="23">
        <f t="shared" si="13"/>
        <v>31510.107711812649</v>
      </c>
      <c r="P6" s="23">
        <f t="shared" si="14"/>
        <v>31675.950383980082</v>
      </c>
      <c r="Q6" s="23">
        <f t="shared" si="15"/>
        <v>31841.793056147515</v>
      </c>
      <c r="R6" s="23">
        <f t="shared" si="16"/>
        <v>32007.635728314948</v>
      </c>
      <c r="S6" s="23">
        <f t="shared" si="17"/>
        <v>32173.478400482381</v>
      </c>
      <c r="T6" s="23">
        <f t="shared" si="18"/>
        <v>32339.321072649815</v>
      </c>
      <c r="U6" s="23">
        <f t="shared" si="19"/>
        <v>32505.163744817248</v>
      </c>
      <c r="V6" s="23">
        <f t="shared" si="20"/>
        <v>32671.006416984681</v>
      </c>
      <c r="W6" s="23">
        <f t="shared" si="21"/>
        <v>32836.849089152114</v>
      </c>
      <c r="X6" s="23">
        <f t="shared" si="22"/>
        <v>33002.691761319547</v>
      </c>
      <c r="Y6" s="24">
        <f t="shared" si="23"/>
        <v>33168.534433487017</v>
      </c>
      <c r="Z6" s="24">
        <f t="shared" si="24"/>
        <v>33334.37710565445</v>
      </c>
      <c r="AA6" s="24">
        <f t="shared" si="25"/>
        <v>33500.219777821883</v>
      </c>
      <c r="AB6" s="24">
        <f t="shared" si="26"/>
        <v>33666.062449989317</v>
      </c>
      <c r="AC6" s="24">
        <f t="shared" si="27"/>
        <v>33831.90512215675</v>
      </c>
      <c r="AD6" s="24">
        <f t="shared" si="28"/>
        <v>33997.747794324183</v>
      </c>
      <c r="AE6" s="24">
        <f t="shared" si="29"/>
        <v>34163.590466491616</v>
      </c>
      <c r="AF6" s="24">
        <f t="shared" si="30"/>
        <v>34329.433138659049</v>
      </c>
      <c r="AG6" s="24">
        <f t="shared" si="31"/>
        <v>34495.275810826482</v>
      </c>
      <c r="AH6" s="24">
        <f t="shared" si="32"/>
        <v>34661.118482993916</v>
      </c>
      <c r="AI6" s="24">
        <f t="shared" si="33"/>
        <v>34826.961155161349</v>
      </c>
      <c r="AJ6" s="24">
        <f t="shared" si="34"/>
        <v>34992.803827328782</v>
      </c>
      <c r="AK6" s="24">
        <f t="shared" si="35"/>
        <v>35158.646499496215</v>
      </c>
      <c r="AL6" s="24">
        <f t="shared" si="36"/>
        <v>35324.489171663648</v>
      </c>
      <c r="AM6" s="24">
        <f t="shared" si="37"/>
        <v>35490.331843831082</v>
      </c>
      <c r="AN6" s="24">
        <f t="shared" si="38"/>
        <v>35656.174515998515</v>
      </c>
      <c r="AO6" s="24">
        <f t="shared" si="39"/>
        <v>35822.017188165948</v>
      </c>
      <c r="AP6" s="24">
        <f t="shared" si="40"/>
        <v>35987.859860333381</v>
      </c>
      <c r="AQ6" s="24">
        <f t="shared" si="41"/>
        <v>36153.702532500814</v>
      </c>
      <c r="AR6" s="24">
        <f t="shared" si="42"/>
        <v>36319.545204668248</v>
      </c>
      <c r="AS6" s="25">
        <f t="shared" si="43"/>
        <v>36485.387876835717</v>
      </c>
    </row>
    <row r="7" spans="1:45" x14ac:dyDescent="0.25">
      <c r="A7" s="21">
        <v>25</v>
      </c>
      <c r="B7" s="19">
        <v>569</v>
      </c>
      <c r="C7" s="20">
        <f t="shared" si="0"/>
        <v>57.414275220949911</v>
      </c>
      <c r="D7" s="22">
        <v>32668.722600720499</v>
      </c>
      <c r="E7" s="23">
        <f t="shared" si="3"/>
        <v>58803.700681296898</v>
      </c>
      <c r="F7" s="23">
        <f t="shared" si="4"/>
        <v>59130.387907304103</v>
      </c>
      <c r="G7" s="23">
        <f t="shared" si="5"/>
        <v>59457.075133311308</v>
      </c>
      <c r="H7" s="23">
        <f t="shared" si="6"/>
        <v>59783.762359318513</v>
      </c>
      <c r="I7" s="23">
        <f t="shared" si="7"/>
        <v>60110.449585325718</v>
      </c>
      <c r="J7" s="23">
        <f t="shared" si="8"/>
        <v>60437.136811332923</v>
      </c>
      <c r="K7" s="23">
        <f t="shared" si="9"/>
        <v>60763.824037340128</v>
      </c>
      <c r="L7" s="23">
        <f t="shared" si="10"/>
        <v>61090.511263347333</v>
      </c>
      <c r="M7" s="23">
        <f t="shared" si="11"/>
        <v>61417.198489354538</v>
      </c>
      <c r="N7" s="23">
        <f t="shared" si="12"/>
        <v>61743.885715361743</v>
      </c>
      <c r="O7" s="23">
        <f t="shared" si="13"/>
        <v>62070.572941368948</v>
      </c>
      <c r="P7" s="23">
        <f t="shared" si="14"/>
        <v>62397.260167376153</v>
      </c>
      <c r="Q7" s="23">
        <f t="shared" si="15"/>
        <v>62723.947393383358</v>
      </c>
      <c r="R7" s="23">
        <f t="shared" si="16"/>
        <v>63050.634619390563</v>
      </c>
      <c r="S7" s="23">
        <f t="shared" si="17"/>
        <v>63377.321845397768</v>
      </c>
      <c r="T7" s="23">
        <f t="shared" si="18"/>
        <v>63704.009071404973</v>
      </c>
      <c r="U7" s="23">
        <f t="shared" si="19"/>
        <v>64030.696297412178</v>
      </c>
      <c r="V7" s="23">
        <f t="shared" si="20"/>
        <v>64357.383523419383</v>
      </c>
      <c r="W7" s="23">
        <f t="shared" si="21"/>
        <v>64684.070749426588</v>
      </c>
      <c r="X7" s="23">
        <f t="shared" si="22"/>
        <v>65010.757975433793</v>
      </c>
      <c r="Y7" s="24">
        <f t="shared" si="23"/>
        <v>65337.445201440998</v>
      </c>
      <c r="Z7" s="24">
        <f t="shared" si="24"/>
        <v>65664.132427448203</v>
      </c>
      <c r="AA7" s="24">
        <f t="shared" si="25"/>
        <v>65990.819653455415</v>
      </c>
      <c r="AB7" s="24">
        <f t="shared" si="26"/>
        <v>66317.506879462628</v>
      </c>
      <c r="AC7" s="24">
        <f t="shared" si="27"/>
        <v>66644.19410546984</v>
      </c>
      <c r="AD7" s="24">
        <f t="shared" si="28"/>
        <v>66970.881331477052</v>
      </c>
      <c r="AE7" s="24">
        <f t="shared" si="29"/>
        <v>67297.568557484265</v>
      </c>
      <c r="AF7" s="24">
        <f t="shared" si="30"/>
        <v>67624.255783491477</v>
      </c>
      <c r="AG7" s="24">
        <f t="shared" si="31"/>
        <v>67950.943009498689</v>
      </c>
      <c r="AH7" s="24">
        <f t="shared" si="32"/>
        <v>68277.630235505902</v>
      </c>
      <c r="AI7" s="24">
        <f t="shared" si="33"/>
        <v>68604.317461513114</v>
      </c>
      <c r="AJ7" s="24">
        <f t="shared" si="34"/>
        <v>68931.004687520326</v>
      </c>
      <c r="AK7" s="24">
        <f t="shared" si="35"/>
        <v>69257.691913527538</v>
      </c>
      <c r="AL7" s="24">
        <f t="shared" si="36"/>
        <v>69584.379139534751</v>
      </c>
      <c r="AM7" s="24">
        <f t="shared" si="37"/>
        <v>69911.066365541963</v>
      </c>
      <c r="AN7" s="24">
        <f t="shared" si="38"/>
        <v>70237.753591549175</v>
      </c>
      <c r="AO7" s="24">
        <f t="shared" si="39"/>
        <v>70564.440817556388</v>
      </c>
      <c r="AP7" s="24">
        <f t="shared" si="40"/>
        <v>70891.1280435636</v>
      </c>
      <c r="AQ7" s="24">
        <f t="shared" si="41"/>
        <v>71217.815269570812</v>
      </c>
      <c r="AR7" s="24">
        <f t="shared" si="42"/>
        <v>71544.502495578025</v>
      </c>
      <c r="AS7" s="25">
        <f t="shared" si="43"/>
        <v>71871.189721585106</v>
      </c>
    </row>
    <row r="8" spans="1:45" x14ac:dyDescent="0.25">
      <c r="A8" s="21">
        <v>26</v>
      </c>
      <c r="B8" s="19">
        <v>572</v>
      </c>
      <c r="C8" s="20">
        <f t="shared" si="0"/>
        <v>18.708131889546294</v>
      </c>
      <c r="D8" s="22">
        <v>10701.05144082048</v>
      </c>
      <c r="E8" s="23">
        <f t="shared" si="3"/>
        <v>19261.892593476863</v>
      </c>
      <c r="F8" s="23">
        <f t="shared" si="4"/>
        <v>19368.903107885068</v>
      </c>
      <c r="G8" s="23">
        <f t="shared" si="5"/>
        <v>19475.913622293272</v>
      </c>
      <c r="H8" s="23">
        <f t="shared" si="6"/>
        <v>19582.924136701477</v>
      </c>
      <c r="I8" s="23">
        <f t="shared" si="7"/>
        <v>19689.934651109681</v>
      </c>
      <c r="J8" s="23">
        <f t="shared" si="8"/>
        <v>19796.945165517885</v>
      </c>
      <c r="K8" s="23">
        <f t="shared" si="9"/>
        <v>19903.95567992609</v>
      </c>
      <c r="L8" s="23">
        <f t="shared" si="10"/>
        <v>20010.966194334294</v>
      </c>
      <c r="M8" s="23">
        <f t="shared" si="11"/>
        <v>20117.976708742499</v>
      </c>
      <c r="N8" s="23">
        <f t="shared" si="12"/>
        <v>20224.987223150703</v>
      </c>
      <c r="O8" s="23">
        <f t="shared" si="13"/>
        <v>20331.997737558908</v>
      </c>
      <c r="P8" s="23">
        <f t="shared" si="14"/>
        <v>20439.008251967112</v>
      </c>
      <c r="Q8" s="23">
        <f t="shared" si="15"/>
        <v>20546.018766375317</v>
      </c>
      <c r="R8" s="23">
        <f t="shared" si="16"/>
        <v>20653.029280783521</v>
      </c>
      <c r="S8" s="23">
        <f t="shared" si="17"/>
        <v>20760.039795191726</v>
      </c>
      <c r="T8" s="23">
        <f t="shared" si="18"/>
        <v>20867.05030959993</v>
      </c>
      <c r="U8" s="23">
        <f t="shared" si="19"/>
        <v>20974.060824008135</v>
      </c>
      <c r="V8" s="23">
        <f t="shared" si="20"/>
        <v>21081.071338416339</v>
      </c>
      <c r="W8" s="23">
        <f t="shared" si="21"/>
        <v>21188.081852824544</v>
      </c>
      <c r="X8" s="23">
        <f t="shared" si="22"/>
        <v>21295.092367232748</v>
      </c>
      <c r="Y8" s="24">
        <f t="shared" si="23"/>
        <v>21402.10288164096</v>
      </c>
      <c r="Z8" s="24">
        <f t="shared" si="24"/>
        <v>21509.113396049164</v>
      </c>
      <c r="AA8" s="24">
        <f t="shared" si="25"/>
        <v>21616.123910457369</v>
      </c>
      <c r="AB8" s="24">
        <f t="shared" si="26"/>
        <v>21723.134424865573</v>
      </c>
      <c r="AC8" s="24">
        <f t="shared" si="27"/>
        <v>21830.144939273778</v>
      </c>
      <c r="AD8" s="24">
        <f t="shared" si="28"/>
        <v>21937.155453681982</v>
      </c>
      <c r="AE8" s="24">
        <f t="shared" si="29"/>
        <v>22044.165968090187</v>
      </c>
      <c r="AF8" s="24">
        <f t="shared" si="30"/>
        <v>22151.176482498391</v>
      </c>
      <c r="AG8" s="24">
        <f t="shared" si="31"/>
        <v>22258.186996906596</v>
      </c>
      <c r="AH8" s="24">
        <f t="shared" si="32"/>
        <v>22365.1975113148</v>
      </c>
      <c r="AI8" s="24">
        <f t="shared" si="33"/>
        <v>22472.208025723005</v>
      </c>
      <c r="AJ8" s="24">
        <f t="shared" si="34"/>
        <v>22579.218540131209</v>
      </c>
      <c r="AK8" s="24">
        <f t="shared" si="35"/>
        <v>22686.229054539413</v>
      </c>
      <c r="AL8" s="24">
        <f t="shared" si="36"/>
        <v>22793.239568947618</v>
      </c>
      <c r="AM8" s="24">
        <f t="shared" si="37"/>
        <v>22900.250083355822</v>
      </c>
      <c r="AN8" s="24">
        <f t="shared" si="38"/>
        <v>23007.260597764027</v>
      </c>
      <c r="AO8" s="24">
        <f t="shared" si="39"/>
        <v>23114.271112172231</v>
      </c>
      <c r="AP8" s="24">
        <f t="shared" si="40"/>
        <v>23221.281626580436</v>
      </c>
      <c r="AQ8" s="24">
        <f t="shared" si="41"/>
        <v>23328.29214098864</v>
      </c>
      <c r="AR8" s="24">
        <f t="shared" si="42"/>
        <v>23435.302655396845</v>
      </c>
      <c r="AS8" s="25">
        <f t="shared" si="43"/>
        <v>23542.313169805057</v>
      </c>
    </row>
    <row r="9" spans="1:45" x14ac:dyDescent="0.25">
      <c r="A9" s="21">
        <v>27</v>
      </c>
      <c r="B9" s="19">
        <v>1085</v>
      </c>
      <c r="C9" s="20">
        <f t="shared" si="0"/>
        <v>8.7224818362942678</v>
      </c>
      <c r="D9" s="22">
        <v>9463.8927923792799</v>
      </c>
      <c r="E9" s="23">
        <f t="shared" si="3"/>
        <v>17035.007026282703</v>
      </c>
      <c r="F9" s="23">
        <f t="shared" si="4"/>
        <v>17129.645954206495</v>
      </c>
      <c r="G9" s="23">
        <f t="shared" si="5"/>
        <v>17224.284882130287</v>
      </c>
      <c r="H9" s="23">
        <f t="shared" si="6"/>
        <v>17318.923810054079</v>
      </c>
      <c r="I9" s="23">
        <f t="shared" si="7"/>
        <v>17413.562737977871</v>
      </c>
      <c r="J9" s="23">
        <f t="shared" si="8"/>
        <v>17508.201665901663</v>
      </c>
      <c r="K9" s="23">
        <f t="shared" si="9"/>
        <v>17602.840593825455</v>
      </c>
      <c r="L9" s="23">
        <f t="shared" si="10"/>
        <v>17697.479521749246</v>
      </c>
      <c r="M9" s="23">
        <f t="shared" si="11"/>
        <v>17792.118449673038</v>
      </c>
      <c r="N9" s="23">
        <f t="shared" si="12"/>
        <v>17886.75737759683</v>
      </c>
      <c r="O9" s="23">
        <f t="shared" si="13"/>
        <v>17981.396305520622</v>
      </c>
      <c r="P9" s="23">
        <f t="shared" si="14"/>
        <v>18076.035233444414</v>
      </c>
      <c r="Q9" s="23">
        <f t="shared" si="15"/>
        <v>18170.674161368206</v>
      </c>
      <c r="R9" s="23">
        <f t="shared" si="16"/>
        <v>18265.313089291998</v>
      </c>
      <c r="S9" s="23">
        <f t="shared" si="17"/>
        <v>18359.95201721579</v>
      </c>
      <c r="T9" s="23">
        <f t="shared" si="18"/>
        <v>18454.590945139582</v>
      </c>
      <c r="U9" s="23">
        <f t="shared" si="19"/>
        <v>18549.229873063374</v>
      </c>
      <c r="V9" s="23">
        <f t="shared" si="20"/>
        <v>18643.868800987166</v>
      </c>
      <c r="W9" s="23">
        <f t="shared" si="21"/>
        <v>18738.507728910958</v>
      </c>
      <c r="X9" s="23">
        <f t="shared" si="22"/>
        <v>18833.14665683475</v>
      </c>
      <c r="Y9" s="24">
        <f t="shared" si="23"/>
        <v>18927.78558475856</v>
      </c>
      <c r="Z9" s="24">
        <f t="shared" si="24"/>
        <v>19022.424512682352</v>
      </c>
      <c r="AA9" s="24">
        <f t="shared" si="25"/>
        <v>19117.063440606144</v>
      </c>
      <c r="AB9" s="24">
        <f t="shared" si="26"/>
        <v>19211.702368529935</v>
      </c>
      <c r="AC9" s="24">
        <f t="shared" si="27"/>
        <v>19306.341296453727</v>
      </c>
      <c r="AD9" s="24">
        <f t="shared" si="28"/>
        <v>19400.980224377519</v>
      </c>
      <c r="AE9" s="24">
        <f t="shared" si="29"/>
        <v>19495.619152301311</v>
      </c>
      <c r="AF9" s="24">
        <f t="shared" si="30"/>
        <v>19590.258080225103</v>
      </c>
      <c r="AG9" s="24">
        <f t="shared" si="31"/>
        <v>19684.897008148895</v>
      </c>
      <c r="AH9" s="24">
        <f t="shared" si="32"/>
        <v>19779.535936072687</v>
      </c>
      <c r="AI9" s="24">
        <f t="shared" si="33"/>
        <v>19874.174863996479</v>
      </c>
      <c r="AJ9" s="24">
        <f t="shared" si="34"/>
        <v>19968.813791920271</v>
      </c>
      <c r="AK9" s="24">
        <f t="shared" si="35"/>
        <v>20063.452719844063</v>
      </c>
      <c r="AL9" s="24">
        <f t="shared" si="36"/>
        <v>20158.091647767855</v>
      </c>
      <c r="AM9" s="24">
        <f t="shared" si="37"/>
        <v>20252.730575691647</v>
      </c>
      <c r="AN9" s="24">
        <f t="shared" si="38"/>
        <v>20347.369503615439</v>
      </c>
      <c r="AO9" s="24">
        <f t="shared" si="39"/>
        <v>20442.008431539231</v>
      </c>
      <c r="AP9" s="24">
        <f t="shared" si="40"/>
        <v>20536.647359463022</v>
      </c>
      <c r="AQ9" s="24">
        <f t="shared" si="41"/>
        <v>20631.286287386814</v>
      </c>
      <c r="AR9" s="24">
        <f t="shared" si="42"/>
        <v>20725.925215310606</v>
      </c>
      <c r="AS9" s="25">
        <f t="shared" si="43"/>
        <v>20820.564143234416</v>
      </c>
    </row>
    <row r="10" spans="1:45" x14ac:dyDescent="0.25">
      <c r="A10" s="21">
        <v>28</v>
      </c>
      <c r="B10" s="19">
        <v>1174</v>
      </c>
      <c r="C10" s="20">
        <f t="shared" si="0"/>
        <v>15.334740304693184</v>
      </c>
      <c r="D10" s="22">
        <v>18002.985117709799</v>
      </c>
      <c r="E10" s="23">
        <f t="shared" si="3"/>
        <v>32405.373211877639</v>
      </c>
      <c r="F10" s="23">
        <f t="shared" si="4"/>
        <v>32585.403063054735</v>
      </c>
      <c r="G10" s="23">
        <f t="shared" si="5"/>
        <v>32765.432914231831</v>
      </c>
      <c r="H10" s="23">
        <f t="shared" si="6"/>
        <v>32945.462765408927</v>
      </c>
      <c r="I10" s="23">
        <f t="shared" si="7"/>
        <v>33125.492616586023</v>
      </c>
      <c r="J10" s="23">
        <f t="shared" si="8"/>
        <v>33305.522467763119</v>
      </c>
      <c r="K10" s="23">
        <f t="shared" si="9"/>
        <v>33485.552318940216</v>
      </c>
      <c r="L10" s="23">
        <f t="shared" si="10"/>
        <v>33665.582170117312</v>
      </c>
      <c r="M10" s="23">
        <f t="shared" si="11"/>
        <v>33845.612021294408</v>
      </c>
      <c r="N10" s="23">
        <f t="shared" si="12"/>
        <v>34025.641872471504</v>
      </c>
      <c r="O10" s="23">
        <f t="shared" si="13"/>
        <v>34205.6717236486</v>
      </c>
      <c r="P10" s="23">
        <f t="shared" si="14"/>
        <v>34385.701574825696</v>
      </c>
      <c r="Q10" s="23">
        <f t="shared" si="15"/>
        <v>34565.731426002792</v>
      </c>
      <c r="R10" s="23">
        <f t="shared" si="16"/>
        <v>34745.761277179889</v>
      </c>
      <c r="S10" s="23">
        <f t="shared" si="17"/>
        <v>34925.791128356985</v>
      </c>
      <c r="T10" s="23">
        <f t="shared" si="18"/>
        <v>35105.820979534081</v>
      </c>
      <c r="U10" s="23">
        <f t="shared" si="19"/>
        <v>35285.850830711177</v>
      </c>
      <c r="V10" s="23">
        <f t="shared" si="20"/>
        <v>35465.880681888273</v>
      </c>
      <c r="W10" s="23">
        <f t="shared" si="21"/>
        <v>35645.910533065369</v>
      </c>
      <c r="X10" s="23">
        <f t="shared" si="22"/>
        <v>35825.940384242465</v>
      </c>
      <c r="Y10" s="24">
        <f t="shared" si="23"/>
        <v>36005.970235419598</v>
      </c>
      <c r="Z10" s="24">
        <f t="shared" si="24"/>
        <v>36186.000086596694</v>
      </c>
      <c r="AA10" s="24">
        <f t="shared" si="25"/>
        <v>36366.02993777379</v>
      </c>
      <c r="AB10" s="24">
        <f t="shared" si="26"/>
        <v>36546.059788950886</v>
      </c>
      <c r="AC10" s="24">
        <f t="shared" si="27"/>
        <v>36726.089640127982</v>
      </c>
      <c r="AD10" s="24">
        <f t="shared" si="28"/>
        <v>36906.119491305079</v>
      </c>
      <c r="AE10" s="24">
        <f t="shared" si="29"/>
        <v>37086.149342482175</v>
      </c>
      <c r="AF10" s="24">
        <f t="shared" si="30"/>
        <v>37266.179193659271</v>
      </c>
      <c r="AG10" s="24">
        <f t="shared" si="31"/>
        <v>37446.209044836367</v>
      </c>
      <c r="AH10" s="24">
        <f t="shared" si="32"/>
        <v>37626.238896013463</v>
      </c>
      <c r="AI10" s="24">
        <f t="shared" si="33"/>
        <v>37806.268747190559</v>
      </c>
      <c r="AJ10" s="24">
        <f t="shared" si="34"/>
        <v>37986.298598367655</v>
      </c>
      <c r="AK10" s="24">
        <f t="shared" si="35"/>
        <v>38166.328449544751</v>
      </c>
      <c r="AL10" s="24">
        <f t="shared" si="36"/>
        <v>38346.358300721848</v>
      </c>
      <c r="AM10" s="24">
        <f t="shared" si="37"/>
        <v>38526.388151898944</v>
      </c>
      <c r="AN10" s="24">
        <f t="shared" si="38"/>
        <v>38706.41800307604</v>
      </c>
      <c r="AO10" s="24">
        <f t="shared" si="39"/>
        <v>38886.447854253136</v>
      </c>
      <c r="AP10" s="24">
        <f t="shared" si="40"/>
        <v>39066.477705430232</v>
      </c>
      <c r="AQ10" s="24">
        <f t="shared" si="41"/>
        <v>39246.507556607328</v>
      </c>
      <c r="AR10" s="24">
        <f t="shared" si="42"/>
        <v>39426.537407784424</v>
      </c>
      <c r="AS10" s="25">
        <f t="shared" si="43"/>
        <v>39606.567258961557</v>
      </c>
    </row>
    <row r="11" spans="1:45" x14ac:dyDescent="0.25">
      <c r="A11" s="21">
        <v>29</v>
      </c>
      <c r="B11" s="19">
        <v>1440</v>
      </c>
      <c r="C11" s="20">
        <f t="shared" si="0"/>
        <v>14.180126810406401</v>
      </c>
      <c r="D11" s="22">
        <v>20419.382606985218</v>
      </c>
      <c r="E11" s="23">
        <f t="shared" si="3"/>
        <v>36754.888692573397</v>
      </c>
      <c r="F11" s="23">
        <f t="shared" si="4"/>
        <v>36959.082518643248</v>
      </c>
      <c r="G11" s="23">
        <f t="shared" si="5"/>
        <v>37163.2763447131</v>
      </c>
      <c r="H11" s="23">
        <f t="shared" si="6"/>
        <v>37367.470170782952</v>
      </c>
      <c r="I11" s="23">
        <f t="shared" si="7"/>
        <v>37571.663996852803</v>
      </c>
      <c r="J11" s="23">
        <f t="shared" si="8"/>
        <v>37775.857822922655</v>
      </c>
      <c r="K11" s="23">
        <f t="shared" si="9"/>
        <v>37980.051648992507</v>
      </c>
      <c r="L11" s="23">
        <f t="shared" si="10"/>
        <v>38184.245475062358</v>
      </c>
      <c r="M11" s="23">
        <f t="shared" si="11"/>
        <v>38388.43930113221</v>
      </c>
      <c r="N11" s="23">
        <f t="shared" si="12"/>
        <v>38592.633127202062</v>
      </c>
      <c r="O11" s="23">
        <f t="shared" si="13"/>
        <v>38796.826953271913</v>
      </c>
      <c r="P11" s="23">
        <f t="shared" si="14"/>
        <v>39001.020779341765</v>
      </c>
      <c r="Q11" s="23">
        <f t="shared" si="15"/>
        <v>39205.214605411617</v>
      </c>
      <c r="R11" s="23">
        <f t="shared" si="16"/>
        <v>39409.408431481468</v>
      </c>
      <c r="S11" s="23">
        <f t="shared" si="17"/>
        <v>39613.60225755132</v>
      </c>
      <c r="T11" s="23">
        <f t="shared" si="18"/>
        <v>39817.796083621171</v>
      </c>
      <c r="U11" s="23">
        <f t="shared" si="19"/>
        <v>40021.989909691023</v>
      </c>
      <c r="V11" s="23">
        <f t="shared" si="20"/>
        <v>40226.183735760875</v>
      </c>
      <c r="W11" s="23">
        <f t="shared" si="21"/>
        <v>40430.377561830726</v>
      </c>
      <c r="X11" s="23">
        <f t="shared" si="22"/>
        <v>40634.571387900578</v>
      </c>
      <c r="Y11" s="24">
        <f t="shared" si="23"/>
        <v>40838.765213970437</v>
      </c>
      <c r="Z11" s="24">
        <f t="shared" si="24"/>
        <v>41042.959040040289</v>
      </c>
      <c r="AA11" s="24">
        <f t="shared" si="25"/>
        <v>41247.15286611014</v>
      </c>
      <c r="AB11" s="24">
        <f t="shared" si="26"/>
        <v>41451.346692179992</v>
      </c>
      <c r="AC11" s="24">
        <f t="shared" si="27"/>
        <v>41655.540518249843</v>
      </c>
      <c r="AD11" s="24">
        <f t="shared" si="28"/>
        <v>41859.734344319695</v>
      </c>
      <c r="AE11" s="24">
        <f t="shared" si="29"/>
        <v>42063.928170389547</v>
      </c>
      <c r="AF11" s="24">
        <f t="shared" si="30"/>
        <v>42268.121996459398</v>
      </c>
      <c r="AG11" s="24">
        <f t="shared" si="31"/>
        <v>42472.31582252925</v>
      </c>
      <c r="AH11" s="24">
        <f t="shared" si="32"/>
        <v>42676.509648599102</v>
      </c>
      <c r="AI11" s="24">
        <f t="shared" si="33"/>
        <v>42880.703474668953</v>
      </c>
      <c r="AJ11" s="24">
        <f t="shared" si="34"/>
        <v>43084.897300738805</v>
      </c>
      <c r="AK11" s="24">
        <f t="shared" si="35"/>
        <v>43289.091126808657</v>
      </c>
      <c r="AL11" s="24">
        <f t="shared" si="36"/>
        <v>43493.284952878508</v>
      </c>
      <c r="AM11" s="24">
        <f t="shared" si="37"/>
        <v>43697.47877894836</v>
      </c>
      <c r="AN11" s="24">
        <f t="shared" si="38"/>
        <v>43901.672605018211</v>
      </c>
      <c r="AO11" s="24">
        <f t="shared" si="39"/>
        <v>44105.866431088063</v>
      </c>
      <c r="AP11" s="24">
        <f t="shared" si="40"/>
        <v>44310.060257157915</v>
      </c>
      <c r="AQ11" s="24">
        <f t="shared" si="41"/>
        <v>44514.254083227766</v>
      </c>
      <c r="AR11" s="24">
        <f t="shared" si="42"/>
        <v>44718.447909297618</v>
      </c>
      <c r="AS11" s="25">
        <f t="shared" si="43"/>
        <v>44922.641735367477</v>
      </c>
    </row>
    <row r="12" spans="1:45" x14ac:dyDescent="0.25">
      <c r="A12" s="21">
        <v>30</v>
      </c>
      <c r="B12" s="19">
        <v>1100</v>
      </c>
      <c r="C12" s="20">
        <f t="shared" si="0"/>
        <v>22.73398527071949</v>
      </c>
      <c r="D12" s="22">
        <v>25007.383797791441</v>
      </c>
      <c r="E12" s="23">
        <f t="shared" si="3"/>
        <v>45013.290836024593</v>
      </c>
      <c r="F12" s="23">
        <f t="shared" si="4"/>
        <v>45263.364674002507</v>
      </c>
      <c r="G12" s="23">
        <f t="shared" si="5"/>
        <v>45513.438511980421</v>
      </c>
      <c r="H12" s="23">
        <f t="shared" si="6"/>
        <v>45763.512349958335</v>
      </c>
      <c r="I12" s="23">
        <f t="shared" si="7"/>
        <v>46013.586187936249</v>
      </c>
      <c r="J12" s="23">
        <f t="shared" si="8"/>
        <v>46263.660025914163</v>
      </c>
      <c r="K12" s="23">
        <f t="shared" si="9"/>
        <v>46513.733863892077</v>
      </c>
      <c r="L12" s="23">
        <f t="shared" si="10"/>
        <v>46763.807701869991</v>
      </c>
      <c r="M12" s="23">
        <f t="shared" si="11"/>
        <v>47013.881539847906</v>
      </c>
      <c r="N12" s="23">
        <f t="shared" si="12"/>
        <v>47263.95537782582</v>
      </c>
      <c r="O12" s="23">
        <f t="shared" si="13"/>
        <v>47514.029215803734</v>
      </c>
      <c r="P12" s="23">
        <f t="shared" si="14"/>
        <v>47764.103053781648</v>
      </c>
      <c r="Q12" s="23">
        <f t="shared" si="15"/>
        <v>48014.176891759562</v>
      </c>
      <c r="R12" s="23">
        <f t="shared" si="16"/>
        <v>48264.250729737476</v>
      </c>
      <c r="S12" s="23">
        <f t="shared" si="17"/>
        <v>48514.32456771539</v>
      </c>
      <c r="T12" s="23">
        <f t="shared" si="18"/>
        <v>48764.398405693304</v>
      </c>
      <c r="U12" s="23">
        <f t="shared" si="19"/>
        <v>49014.472243671218</v>
      </c>
      <c r="V12" s="23">
        <f t="shared" si="20"/>
        <v>49264.546081649132</v>
      </c>
      <c r="W12" s="23">
        <f t="shared" si="21"/>
        <v>49514.619919627046</v>
      </c>
      <c r="X12" s="23">
        <f t="shared" si="22"/>
        <v>49764.69375760496</v>
      </c>
      <c r="Y12" s="24">
        <f t="shared" si="23"/>
        <v>50014.767595582882</v>
      </c>
      <c r="Z12" s="24">
        <f t="shared" si="24"/>
        <v>50264.841433560796</v>
      </c>
      <c r="AA12" s="24">
        <f t="shared" si="25"/>
        <v>50514.91527153871</v>
      </c>
      <c r="AB12" s="24">
        <f t="shared" si="26"/>
        <v>50764.989109516624</v>
      </c>
      <c r="AC12" s="24">
        <f t="shared" si="27"/>
        <v>51015.062947494538</v>
      </c>
      <c r="AD12" s="24">
        <f t="shared" si="28"/>
        <v>51265.136785472452</v>
      </c>
      <c r="AE12" s="24">
        <f t="shared" si="29"/>
        <v>51515.210623450366</v>
      </c>
      <c r="AF12" s="24">
        <f t="shared" si="30"/>
        <v>51765.28446142828</v>
      </c>
      <c r="AG12" s="24">
        <f t="shared" si="31"/>
        <v>52015.358299406194</v>
      </c>
      <c r="AH12" s="24">
        <f t="shared" si="32"/>
        <v>52265.432137384109</v>
      </c>
      <c r="AI12" s="24">
        <f t="shared" si="33"/>
        <v>52515.505975362023</v>
      </c>
      <c r="AJ12" s="24">
        <f t="shared" si="34"/>
        <v>52765.579813339937</v>
      </c>
      <c r="AK12" s="24">
        <f t="shared" si="35"/>
        <v>53015.653651317851</v>
      </c>
      <c r="AL12" s="24">
        <f t="shared" si="36"/>
        <v>53265.727489295765</v>
      </c>
      <c r="AM12" s="24">
        <f t="shared" si="37"/>
        <v>53515.801327273679</v>
      </c>
      <c r="AN12" s="24">
        <f t="shared" si="38"/>
        <v>53765.875165251593</v>
      </c>
      <c r="AO12" s="24">
        <f t="shared" si="39"/>
        <v>54015.949003229507</v>
      </c>
      <c r="AP12" s="24">
        <f t="shared" si="40"/>
        <v>54266.022841207421</v>
      </c>
      <c r="AQ12" s="24">
        <f t="shared" si="41"/>
        <v>54516.096679185335</v>
      </c>
      <c r="AR12" s="24">
        <f t="shared" si="42"/>
        <v>54766.170517163249</v>
      </c>
      <c r="AS12" s="25">
        <f t="shared" si="43"/>
        <v>55016.244355141171</v>
      </c>
    </row>
    <row r="13" spans="1:45" x14ac:dyDescent="0.25">
      <c r="A13" s="21">
        <v>31</v>
      </c>
      <c r="B13" s="19">
        <v>1185</v>
      </c>
      <c r="C13" s="20">
        <f t="shared" si="0"/>
        <v>16.400387866070279</v>
      </c>
      <c r="D13" s="22">
        <v>19434.459621293281</v>
      </c>
      <c r="E13" s="23">
        <f t="shared" si="3"/>
        <v>34982.027318327906</v>
      </c>
      <c r="F13" s="23">
        <f t="shared" si="4"/>
        <v>35176.371914540839</v>
      </c>
      <c r="G13" s="23">
        <f t="shared" si="5"/>
        <v>35370.716510753773</v>
      </c>
      <c r="H13" s="23">
        <f t="shared" si="6"/>
        <v>35565.061106966707</v>
      </c>
      <c r="I13" s="23">
        <f t="shared" si="7"/>
        <v>35759.40570317964</v>
      </c>
      <c r="J13" s="23">
        <f t="shared" si="8"/>
        <v>35953.750299392574</v>
      </c>
      <c r="K13" s="23">
        <f t="shared" si="9"/>
        <v>36148.094895605507</v>
      </c>
      <c r="L13" s="23">
        <f t="shared" si="10"/>
        <v>36342.439491818441</v>
      </c>
      <c r="M13" s="23">
        <f t="shared" si="11"/>
        <v>36536.784088031374</v>
      </c>
      <c r="N13" s="23">
        <f t="shared" si="12"/>
        <v>36731.128684244308</v>
      </c>
      <c r="O13" s="23">
        <f t="shared" si="13"/>
        <v>36925.473280457241</v>
      </c>
      <c r="P13" s="23">
        <f t="shared" si="14"/>
        <v>37119.817876670175</v>
      </c>
      <c r="Q13" s="23">
        <f t="shared" si="15"/>
        <v>37314.162472883108</v>
      </c>
      <c r="R13" s="23">
        <f t="shared" si="16"/>
        <v>37508.507069096042</v>
      </c>
      <c r="S13" s="23">
        <f t="shared" si="17"/>
        <v>37702.851665308975</v>
      </c>
      <c r="T13" s="23">
        <f t="shared" si="18"/>
        <v>37897.196261521909</v>
      </c>
      <c r="U13" s="23">
        <f t="shared" si="19"/>
        <v>38091.540857734843</v>
      </c>
      <c r="V13" s="23">
        <f t="shared" si="20"/>
        <v>38285.885453947776</v>
      </c>
      <c r="W13" s="23">
        <f t="shared" si="21"/>
        <v>38480.23005016071</v>
      </c>
      <c r="X13" s="23">
        <f t="shared" si="22"/>
        <v>38674.574646373643</v>
      </c>
      <c r="Y13" s="24">
        <f t="shared" si="23"/>
        <v>38868.919242586562</v>
      </c>
      <c r="Z13" s="24">
        <f t="shared" si="24"/>
        <v>39063.263838799496</v>
      </c>
      <c r="AA13" s="24">
        <f t="shared" si="25"/>
        <v>39257.608435012429</v>
      </c>
      <c r="AB13" s="24">
        <f t="shared" si="26"/>
        <v>39451.953031225363</v>
      </c>
      <c r="AC13" s="24">
        <f t="shared" si="27"/>
        <v>39646.297627438296</v>
      </c>
      <c r="AD13" s="24">
        <f t="shared" si="28"/>
        <v>39840.64222365123</v>
      </c>
      <c r="AE13" s="24">
        <f t="shared" si="29"/>
        <v>40034.986819864163</v>
      </c>
      <c r="AF13" s="24">
        <f t="shared" si="30"/>
        <v>40229.331416077097</v>
      </c>
      <c r="AG13" s="24">
        <f t="shared" si="31"/>
        <v>40423.67601229003</v>
      </c>
      <c r="AH13" s="24">
        <f t="shared" si="32"/>
        <v>40618.020608502964</v>
      </c>
      <c r="AI13" s="24">
        <f t="shared" si="33"/>
        <v>40812.365204715898</v>
      </c>
      <c r="AJ13" s="24">
        <f t="shared" si="34"/>
        <v>41006.709800928831</v>
      </c>
      <c r="AK13" s="24">
        <f t="shared" si="35"/>
        <v>41201.054397141765</v>
      </c>
      <c r="AL13" s="24">
        <f t="shared" si="36"/>
        <v>41395.398993354698</v>
      </c>
      <c r="AM13" s="24">
        <f t="shared" si="37"/>
        <v>41589.743589567632</v>
      </c>
      <c r="AN13" s="24">
        <f t="shared" si="38"/>
        <v>41784.088185780565</v>
      </c>
      <c r="AO13" s="24">
        <f t="shared" si="39"/>
        <v>41978.432781993499</v>
      </c>
      <c r="AP13" s="24">
        <f t="shared" si="40"/>
        <v>42172.777378206432</v>
      </c>
      <c r="AQ13" s="24">
        <f t="shared" si="41"/>
        <v>42367.121974419366</v>
      </c>
      <c r="AR13" s="24">
        <f t="shared" si="42"/>
        <v>42561.466570632299</v>
      </c>
      <c r="AS13" s="25">
        <f t="shared" si="43"/>
        <v>42755.811166845218</v>
      </c>
    </row>
    <row r="14" spans="1:45" x14ac:dyDescent="0.25">
      <c r="A14" s="21">
        <v>32</v>
      </c>
      <c r="B14" s="19">
        <v>1345</v>
      </c>
      <c r="C14" s="20">
        <f t="shared" si="0"/>
        <v>15.598547932791998</v>
      </c>
      <c r="D14" s="22">
        <v>20980.046969605239</v>
      </c>
      <c r="E14" s="23">
        <f t="shared" si="3"/>
        <v>37764.084545289428</v>
      </c>
      <c r="F14" s="23">
        <f t="shared" si="4"/>
        <v>37973.885014985484</v>
      </c>
      <c r="G14" s="23">
        <f t="shared" si="5"/>
        <v>38183.68548468154</v>
      </c>
      <c r="H14" s="23">
        <f t="shared" si="6"/>
        <v>38393.485954377596</v>
      </c>
      <c r="I14" s="23">
        <f t="shared" si="7"/>
        <v>38603.286424073653</v>
      </c>
      <c r="J14" s="23">
        <f t="shared" si="8"/>
        <v>38813.086893769709</v>
      </c>
      <c r="K14" s="23">
        <f t="shared" si="9"/>
        <v>39022.887363465765</v>
      </c>
      <c r="L14" s="23">
        <f t="shared" si="10"/>
        <v>39232.687833161821</v>
      </c>
      <c r="M14" s="23">
        <f t="shared" si="11"/>
        <v>39442.488302857877</v>
      </c>
      <c r="N14" s="23">
        <f t="shared" si="12"/>
        <v>39652.288772553933</v>
      </c>
      <c r="O14" s="23">
        <f t="shared" si="13"/>
        <v>39862.089242249989</v>
      </c>
      <c r="P14" s="23">
        <f t="shared" si="14"/>
        <v>40071.889711946045</v>
      </c>
      <c r="Q14" s="23">
        <f t="shared" si="15"/>
        <v>40281.690181642101</v>
      </c>
      <c r="R14" s="23">
        <f t="shared" si="16"/>
        <v>40491.490651338157</v>
      </c>
      <c r="S14" s="23">
        <f t="shared" si="17"/>
        <v>40701.291121034214</v>
      </c>
      <c r="T14" s="23">
        <f t="shared" si="18"/>
        <v>40911.09159073027</v>
      </c>
      <c r="U14" s="23">
        <f t="shared" si="19"/>
        <v>41120.892060426326</v>
      </c>
      <c r="V14" s="23">
        <f t="shared" si="20"/>
        <v>41330.692530122382</v>
      </c>
      <c r="W14" s="23">
        <f t="shared" si="21"/>
        <v>41540.492999818438</v>
      </c>
      <c r="X14" s="23">
        <f t="shared" si="22"/>
        <v>41750.293469514494</v>
      </c>
      <c r="Y14" s="24">
        <f t="shared" si="23"/>
        <v>41960.093939210477</v>
      </c>
      <c r="Z14" s="24">
        <f t="shared" si="24"/>
        <v>42169.894408906533</v>
      </c>
      <c r="AA14" s="24">
        <f t="shared" si="25"/>
        <v>42379.69487860259</v>
      </c>
      <c r="AB14" s="24">
        <f t="shared" si="26"/>
        <v>42589.495348298646</v>
      </c>
      <c r="AC14" s="24">
        <f t="shared" si="27"/>
        <v>42799.295817994702</v>
      </c>
      <c r="AD14" s="24">
        <f t="shared" si="28"/>
        <v>43009.096287690758</v>
      </c>
      <c r="AE14" s="24">
        <f t="shared" si="29"/>
        <v>43218.896757386814</v>
      </c>
      <c r="AF14" s="24">
        <f t="shared" si="30"/>
        <v>43428.69722708287</v>
      </c>
      <c r="AG14" s="24">
        <f t="shared" si="31"/>
        <v>43638.497696778926</v>
      </c>
      <c r="AH14" s="24">
        <f t="shared" si="32"/>
        <v>43848.298166474982</v>
      </c>
      <c r="AI14" s="24">
        <f t="shared" si="33"/>
        <v>44058.098636171038</v>
      </c>
      <c r="AJ14" s="24">
        <f t="shared" si="34"/>
        <v>44267.899105867094</v>
      </c>
      <c r="AK14" s="24">
        <f t="shared" si="35"/>
        <v>44477.699575563151</v>
      </c>
      <c r="AL14" s="24">
        <f t="shared" si="36"/>
        <v>44687.500045259207</v>
      </c>
      <c r="AM14" s="24">
        <f t="shared" si="37"/>
        <v>44897.300514955263</v>
      </c>
      <c r="AN14" s="24">
        <f t="shared" si="38"/>
        <v>45107.100984651319</v>
      </c>
      <c r="AO14" s="24">
        <f t="shared" si="39"/>
        <v>45316.901454347375</v>
      </c>
      <c r="AP14" s="24">
        <f t="shared" si="40"/>
        <v>45526.701924043431</v>
      </c>
      <c r="AQ14" s="24">
        <f t="shared" si="41"/>
        <v>45736.502393739487</v>
      </c>
      <c r="AR14" s="24">
        <f t="shared" si="42"/>
        <v>45946.302863435543</v>
      </c>
      <c r="AS14" s="25">
        <f t="shared" si="43"/>
        <v>46156.103333131527</v>
      </c>
    </row>
    <row r="15" spans="1:45" x14ac:dyDescent="0.25">
      <c r="A15" s="21">
        <v>33</v>
      </c>
      <c r="B15" s="19">
        <v>1475</v>
      </c>
      <c r="C15" s="20">
        <f t="shared" si="0"/>
        <v>16.806070527066353</v>
      </c>
      <c r="D15" s="22">
        <v>24788.954027422871</v>
      </c>
      <c r="E15" s="23">
        <f t="shared" si="3"/>
        <v>44620.117249361167</v>
      </c>
      <c r="F15" s="23">
        <f t="shared" si="4"/>
        <v>44868.006789635394</v>
      </c>
      <c r="G15" s="23">
        <f t="shared" si="5"/>
        <v>45115.896329909621</v>
      </c>
      <c r="H15" s="23">
        <f t="shared" si="6"/>
        <v>45363.785870183849</v>
      </c>
      <c r="I15" s="23">
        <f t="shared" si="7"/>
        <v>45611.675410458076</v>
      </c>
      <c r="J15" s="23">
        <f t="shared" si="8"/>
        <v>45859.564950732303</v>
      </c>
      <c r="K15" s="23">
        <f t="shared" si="9"/>
        <v>46107.454491006531</v>
      </c>
      <c r="L15" s="23">
        <f t="shared" si="10"/>
        <v>46355.344031280758</v>
      </c>
      <c r="M15" s="23">
        <f t="shared" si="11"/>
        <v>46603.233571554985</v>
      </c>
      <c r="N15" s="23">
        <f t="shared" si="12"/>
        <v>46851.123111829213</v>
      </c>
      <c r="O15" s="23">
        <f t="shared" si="13"/>
        <v>47099.01265210344</v>
      </c>
      <c r="P15" s="23">
        <f t="shared" si="14"/>
        <v>47346.902192377667</v>
      </c>
      <c r="Q15" s="23">
        <f t="shared" si="15"/>
        <v>47594.791732651895</v>
      </c>
      <c r="R15" s="23">
        <f t="shared" si="16"/>
        <v>47842.681272926122</v>
      </c>
      <c r="S15" s="23">
        <f t="shared" si="17"/>
        <v>48090.570813200349</v>
      </c>
      <c r="T15" s="23">
        <f t="shared" si="18"/>
        <v>48338.460353474577</v>
      </c>
      <c r="U15" s="23">
        <f t="shared" si="19"/>
        <v>48586.349893748804</v>
      </c>
      <c r="V15" s="23">
        <f t="shared" si="20"/>
        <v>48834.239434023031</v>
      </c>
      <c r="W15" s="23">
        <f t="shared" si="21"/>
        <v>49082.128974297259</v>
      </c>
      <c r="X15" s="23">
        <f t="shared" si="22"/>
        <v>49330.018514571486</v>
      </c>
      <c r="Y15" s="24">
        <f t="shared" si="23"/>
        <v>49577.908054845742</v>
      </c>
      <c r="Z15" s="24">
        <f t="shared" si="24"/>
        <v>49825.79759511997</v>
      </c>
      <c r="AA15" s="24">
        <f t="shared" si="25"/>
        <v>50073.687135394197</v>
      </c>
      <c r="AB15" s="24">
        <f t="shared" si="26"/>
        <v>50321.576675668424</v>
      </c>
      <c r="AC15" s="24">
        <f t="shared" si="27"/>
        <v>50569.466215942652</v>
      </c>
      <c r="AD15" s="24">
        <f t="shared" si="28"/>
        <v>50817.355756216879</v>
      </c>
      <c r="AE15" s="24">
        <f t="shared" si="29"/>
        <v>51065.245296491106</v>
      </c>
      <c r="AF15" s="24">
        <f t="shared" si="30"/>
        <v>51313.134836765334</v>
      </c>
      <c r="AG15" s="24">
        <f t="shared" si="31"/>
        <v>51561.024377039561</v>
      </c>
      <c r="AH15" s="24">
        <f t="shared" si="32"/>
        <v>51808.913917313788</v>
      </c>
      <c r="AI15" s="24">
        <f t="shared" si="33"/>
        <v>52056.803457588016</v>
      </c>
      <c r="AJ15" s="24">
        <f t="shared" si="34"/>
        <v>52304.692997862243</v>
      </c>
      <c r="AK15" s="24">
        <f t="shared" si="35"/>
        <v>52552.58253813647</v>
      </c>
      <c r="AL15" s="24">
        <f t="shared" si="36"/>
        <v>52800.472078410698</v>
      </c>
      <c r="AM15" s="24">
        <f t="shared" si="37"/>
        <v>53048.361618684925</v>
      </c>
      <c r="AN15" s="24">
        <f t="shared" si="38"/>
        <v>53296.251158959152</v>
      </c>
      <c r="AO15" s="24">
        <f t="shared" si="39"/>
        <v>53544.14069923338</v>
      </c>
      <c r="AP15" s="24">
        <f t="shared" si="40"/>
        <v>53792.030239507607</v>
      </c>
      <c r="AQ15" s="24">
        <f t="shared" si="41"/>
        <v>54039.919779781834</v>
      </c>
      <c r="AR15" s="24">
        <f t="shared" si="42"/>
        <v>54287.809320056062</v>
      </c>
      <c r="AS15" s="25">
        <f t="shared" si="43"/>
        <v>54535.698860330318</v>
      </c>
    </row>
    <row r="16" spans="1:45" x14ac:dyDescent="0.25">
      <c r="A16" s="21">
        <v>34</v>
      </c>
      <c r="B16" s="19">
        <v>802</v>
      </c>
      <c r="C16" s="20">
        <f t="shared" si="0"/>
        <v>33.445438165305681</v>
      </c>
      <c r="D16" s="22">
        <v>26823.241408575159</v>
      </c>
      <c r="E16" s="23">
        <f t="shared" si="3"/>
        <v>48281.834535435286</v>
      </c>
      <c r="F16" s="23">
        <f t="shared" si="4"/>
        <v>48550.066949521039</v>
      </c>
      <c r="G16" s="23">
        <f t="shared" si="5"/>
        <v>48818.299363606791</v>
      </c>
      <c r="H16" s="23">
        <f t="shared" si="6"/>
        <v>49086.531777692544</v>
      </c>
      <c r="I16" s="23">
        <f t="shared" si="7"/>
        <v>49354.764191778297</v>
      </c>
      <c r="J16" s="23">
        <f t="shared" si="8"/>
        <v>49622.996605864049</v>
      </c>
      <c r="K16" s="23">
        <f t="shared" si="9"/>
        <v>49891.229019949802</v>
      </c>
      <c r="L16" s="23">
        <f t="shared" si="10"/>
        <v>50159.461434035555</v>
      </c>
      <c r="M16" s="23">
        <f t="shared" si="11"/>
        <v>50427.693848121307</v>
      </c>
      <c r="N16" s="23">
        <f t="shared" si="12"/>
        <v>50695.92626220706</v>
      </c>
      <c r="O16" s="23">
        <f t="shared" si="13"/>
        <v>50964.158676292813</v>
      </c>
      <c r="P16" s="23">
        <f t="shared" si="14"/>
        <v>51232.391090378565</v>
      </c>
      <c r="Q16" s="23">
        <f t="shared" si="15"/>
        <v>51500.623504464318</v>
      </c>
      <c r="R16" s="23">
        <f t="shared" si="16"/>
        <v>51768.855918550071</v>
      </c>
      <c r="S16" s="23">
        <f t="shared" si="17"/>
        <v>52037.088332635823</v>
      </c>
      <c r="T16" s="23">
        <f t="shared" si="18"/>
        <v>52305.320746721576</v>
      </c>
      <c r="U16" s="23">
        <f t="shared" si="19"/>
        <v>52573.553160807329</v>
      </c>
      <c r="V16" s="23">
        <f t="shared" si="20"/>
        <v>52841.785574893082</v>
      </c>
      <c r="W16" s="23">
        <f t="shared" si="21"/>
        <v>53110.017988978834</v>
      </c>
      <c r="X16" s="23">
        <f t="shared" si="22"/>
        <v>53378.250403064587</v>
      </c>
      <c r="Y16" s="24">
        <f t="shared" si="23"/>
        <v>53646.482817150318</v>
      </c>
      <c r="Z16" s="24">
        <f t="shared" si="24"/>
        <v>53914.71523123607</v>
      </c>
      <c r="AA16" s="24">
        <f t="shared" si="25"/>
        <v>54182.947645321823</v>
      </c>
      <c r="AB16" s="24">
        <f t="shared" si="26"/>
        <v>54451.180059407576</v>
      </c>
      <c r="AC16" s="24">
        <f t="shared" si="27"/>
        <v>54719.412473493328</v>
      </c>
      <c r="AD16" s="24">
        <f t="shared" si="28"/>
        <v>54987.644887579081</v>
      </c>
      <c r="AE16" s="24">
        <f t="shared" si="29"/>
        <v>55255.877301664834</v>
      </c>
      <c r="AF16" s="24">
        <f t="shared" si="30"/>
        <v>55524.109715750586</v>
      </c>
      <c r="AG16" s="24">
        <f t="shared" si="31"/>
        <v>55792.342129836339</v>
      </c>
      <c r="AH16" s="24">
        <f t="shared" si="32"/>
        <v>56060.574543922092</v>
      </c>
      <c r="AI16" s="24">
        <f t="shared" si="33"/>
        <v>56328.806958007845</v>
      </c>
      <c r="AJ16" s="24">
        <f t="shared" si="34"/>
        <v>56597.039372093597</v>
      </c>
      <c r="AK16" s="24">
        <f t="shared" si="35"/>
        <v>56865.27178617935</v>
      </c>
      <c r="AL16" s="24">
        <f t="shared" si="36"/>
        <v>57133.504200265103</v>
      </c>
      <c r="AM16" s="24">
        <f t="shared" si="37"/>
        <v>57401.736614350855</v>
      </c>
      <c r="AN16" s="24">
        <f t="shared" si="38"/>
        <v>57669.969028436608</v>
      </c>
      <c r="AO16" s="24">
        <f t="shared" si="39"/>
        <v>57938.201442522361</v>
      </c>
      <c r="AP16" s="24">
        <f t="shared" si="40"/>
        <v>58206.433856608113</v>
      </c>
      <c r="AQ16" s="24">
        <f t="shared" si="41"/>
        <v>58474.666270693866</v>
      </c>
      <c r="AR16" s="24">
        <f t="shared" si="42"/>
        <v>58742.898684779619</v>
      </c>
      <c r="AS16" s="25">
        <f t="shared" si="43"/>
        <v>59011.131098865349</v>
      </c>
    </row>
    <row r="17" spans="1:45" x14ac:dyDescent="0.25">
      <c r="A17" s="21">
        <v>35</v>
      </c>
      <c r="B17" s="19">
        <v>758</v>
      </c>
      <c r="C17" s="20">
        <f t="shared" si="0"/>
        <v>20.361871812169699</v>
      </c>
      <c r="D17" s="22">
        <v>15434.298833624631</v>
      </c>
      <c r="E17" s="23">
        <f t="shared" si="3"/>
        <v>27781.737900524335</v>
      </c>
      <c r="F17" s="23">
        <f t="shared" si="4"/>
        <v>27936.080888860582</v>
      </c>
      <c r="G17" s="23">
        <f t="shared" si="5"/>
        <v>28090.42387719683</v>
      </c>
      <c r="H17" s="23">
        <f t="shared" si="6"/>
        <v>28244.766865533078</v>
      </c>
      <c r="I17" s="23">
        <f t="shared" si="7"/>
        <v>28399.109853869326</v>
      </c>
      <c r="J17" s="23">
        <f t="shared" si="8"/>
        <v>28553.452842205574</v>
      </c>
      <c r="K17" s="23">
        <f t="shared" si="9"/>
        <v>28707.795830541821</v>
      </c>
      <c r="L17" s="23">
        <f t="shared" si="10"/>
        <v>28862.138818878069</v>
      </c>
      <c r="M17" s="23">
        <f t="shared" si="11"/>
        <v>29016.481807214317</v>
      </c>
      <c r="N17" s="23">
        <f t="shared" si="12"/>
        <v>29170.824795550565</v>
      </c>
      <c r="O17" s="23">
        <f t="shared" si="13"/>
        <v>29325.167783886813</v>
      </c>
      <c r="P17" s="23">
        <f t="shared" si="14"/>
        <v>29479.51077222306</v>
      </c>
      <c r="Q17" s="23">
        <f t="shared" si="15"/>
        <v>29633.853760559308</v>
      </c>
      <c r="R17" s="23">
        <f t="shared" si="16"/>
        <v>29788.196748895556</v>
      </c>
      <c r="S17" s="23">
        <f t="shared" si="17"/>
        <v>29942.539737231804</v>
      </c>
      <c r="T17" s="23">
        <f t="shared" si="18"/>
        <v>30096.882725568052</v>
      </c>
      <c r="U17" s="23">
        <f t="shared" si="19"/>
        <v>30251.225713904299</v>
      </c>
      <c r="V17" s="23">
        <f t="shared" si="20"/>
        <v>30405.568702240547</v>
      </c>
      <c r="W17" s="23">
        <f t="shared" si="21"/>
        <v>30559.911690576795</v>
      </c>
      <c r="X17" s="23">
        <f t="shared" si="22"/>
        <v>30714.254678913043</v>
      </c>
      <c r="Y17" s="24">
        <f t="shared" si="23"/>
        <v>30868.597667249262</v>
      </c>
      <c r="Z17" s="24">
        <f t="shared" si="24"/>
        <v>31022.940655585509</v>
      </c>
      <c r="AA17" s="24">
        <f t="shared" si="25"/>
        <v>31177.283643921757</v>
      </c>
      <c r="AB17" s="24">
        <f t="shared" si="26"/>
        <v>31331.626632258005</v>
      </c>
      <c r="AC17" s="24">
        <f t="shared" si="27"/>
        <v>31485.969620594253</v>
      </c>
      <c r="AD17" s="24">
        <f t="shared" si="28"/>
        <v>31640.312608930501</v>
      </c>
      <c r="AE17" s="24">
        <f t="shared" si="29"/>
        <v>31794.655597266748</v>
      </c>
      <c r="AF17" s="24">
        <f t="shared" si="30"/>
        <v>31948.998585602996</v>
      </c>
      <c r="AG17" s="24">
        <f t="shared" si="31"/>
        <v>32103.341573939244</v>
      </c>
      <c r="AH17" s="24">
        <f t="shared" si="32"/>
        <v>32257.684562275492</v>
      </c>
      <c r="AI17" s="24">
        <f t="shared" si="33"/>
        <v>32412.02755061174</v>
      </c>
      <c r="AJ17" s="24">
        <f t="shared" si="34"/>
        <v>32566.370538947987</v>
      </c>
      <c r="AK17" s="24">
        <f t="shared" si="35"/>
        <v>32720.713527284235</v>
      </c>
      <c r="AL17" s="24">
        <f t="shared" si="36"/>
        <v>32875.056515620483</v>
      </c>
      <c r="AM17" s="24">
        <f t="shared" si="37"/>
        <v>33029.399503956731</v>
      </c>
      <c r="AN17" s="24">
        <f t="shared" si="38"/>
        <v>33183.742492292979</v>
      </c>
      <c r="AO17" s="24">
        <f t="shared" si="39"/>
        <v>33338.085480629226</v>
      </c>
      <c r="AP17" s="24">
        <f t="shared" si="40"/>
        <v>33492.428468965474</v>
      </c>
      <c r="AQ17" s="24">
        <f t="shared" si="41"/>
        <v>33646.771457301722</v>
      </c>
      <c r="AR17" s="24">
        <f t="shared" si="42"/>
        <v>33801.11444563797</v>
      </c>
      <c r="AS17" s="25">
        <f t="shared" si="43"/>
        <v>33955.457433974188</v>
      </c>
    </row>
    <row r="18" spans="1:45" x14ac:dyDescent="0.25">
      <c r="A18" s="21">
        <v>36</v>
      </c>
      <c r="B18" s="19">
        <v>1540</v>
      </c>
      <c r="C18" s="20">
        <f t="shared" si="0"/>
        <v>8.1302690551424863</v>
      </c>
      <c r="D18" s="22">
        <v>12520.61434491943</v>
      </c>
      <c r="E18" s="23">
        <f t="shared" si="3"/>
        <v>22537.105820854973</v>
      </c>
      <c r="F18" s="23">
        <f t="shared" si="4"/>
        <v>22662.311964304168</v>
      </c>
      <c r="G18" s="23">
        <f t="shared" si="5"/>
        <v>22787.518107753363</v>
      </c>
      <c r="H18" s="23">
        <f t="shared" si="6"/>
        <v>22912.724251202559</v>
      </c>
      <c r="I18" s="23">
        <f t="shared" si="7"/>
        <v>23037.930394651754</v>
      </c>
      <c r="J18" s="23">
        <f t="shared" si="8"/>
        <v>23163.136538100949</v>
      </c>
      <c r="K18" s="23">
        <f t="shared" si="9"/>
        <v>23288.342681550144</v>
      </c>
      <c r="L18" s="23">
        <f t="shared" si="10"/>
        <v>23413.54882499934</v>
      </c>
      <c r="M18" s="23">
        <f t="shared" si="11"/>
        <v>23538.754968448535</v>
      </c>
      <c r="N18" s="23">
        <f t="shared" si="12"/>
        <v>23663.96111189773</v>
      </c>
      <c r="O18" s="23">
        <f t="shared" si="13"/>
        <v>23789.167255346925</v>
      </c>
      <c r="P18" s="23">
        <f t="shared" si="14"/>
        <v>23914.37339879612</v>
      </c>
      <c r="Q18" s="23">
        <f t="shared" si="15"/>
        <v>24039.579542245316</v>
      </c>
      <c r="R18" s="23">
        <f t="shared" si="16"/>
        <v>24164.785685694511</v>
      </c>
      <c r="S18" s="23">
        <f t="shared" si="17"/>
        <v>24289.991829143706</v>
      </c>
      <c r="T18" s="23">
        <f t="shared" si="18"/>
        <v>24415.197972592901</v>
      </c>
      <c r="U18" s="23">
        <f t="shared" si="19"/>
        <v>24540.404116042097</v>
      </c>
      <c r="V18" s="23">
        <f t="shared" si="20"/>
        <v>24665.610259491292</v>
      </c>
      <c r="W18" s="23">
        <f t="shared" si="21"/>
        <v>24790.816402940487</v>
      </c>
      <c r="X18" s="23">
        <f t="shared" si="22"/>
        <v>24916.022546389682</v>
      </c>
      <c r="Y18" s="24">
        <f t="shared" si="23"/>
        <v>25041.228689838859</v>
      </c>
      <c r="Z18" s="24">
        <f t="shared" si="24"/>
        <v>25166.434833288055</v>
      </c>
      <c r="AA18" s="24">
        <f t="shared" si="25"/>
        <v>25291.64097673725</v>
      </c>
      <c r="AB18" s="24">
        <f t="shared" si="26"/>
        <v>25416.847120186445</v>
      </c>
      <c r="AC18" s="24">
        <f t="shared" si="27"/>
        <v>25542.05326363564</v>
      </c>
      <c r="AD18" s="24">
        <f t="shared" si="28"/>
        <v>25667.259407084835</v>
      </c>
      <c r="AE18" s="24">
        <f t="shared" si="29"/>
        <v>25792.465550534031</v>
      </c>
      <c r="AF18" s="24">
        <f t="shared" si="30"/>
        <v>25917.671693983226</v>
      </c>
      <c r="AG18" s="24">
        <f t="shared" si="31"/>
        <v>26042.877837432421</v>
      </c>
      <c r="AH18" s="24">
        <f t="shared" si="32"/>
        <v>26168.083980881616</v>
      </c>
      <c r="AI18" s="24">
        <f t="shared" si="33"/>
        <v>26293.290124330812</v>
      </c>
      <c r="AJ18" s="24">
        <f t="shared" si="34"/>
        <v>26418.496267780007</v>
      </c>
      <c r="AK18" s="24">
        <f t="shared" si="35"/>
        <v>26543.702411229202</v>
      </c>
      <c r="AL18" s="24">
        <f t="shared" si="36"/>
        <v>26668.908554678397</v>
      </c>
      <c r="AM18" s="24">
        <f t="shared" si="37"/>
        <v>26794.114698127592</v>
      </c>
      <c r="AN18" s="24">
        <f t="shared" si="38"/>
        <v>26919.320841576788</v>
      </c>
      <c r="AO18" s="24">
        <f t="shared" si="39"/>
        <v>27044.526985025983</v>
      </c>
      <c r="AP18" s="24">
        <f t="shared" si="40"/>
        <v>27169.733128475178</v>
      </c>
      <c r="AQ18" s="24">
        <f t="shared" si="41"/>
        <v>27294.939271924373</v>
      </c>
      <c r="AR18" s="24">
        <f t="shared" si="42"/>
        <v>27420.145415373569</v>
      </c>
      <c r="AS18" s="25">
        <f t="shared" si="43"/>
        <v>27545.351558822746</v>
      </c>
    </row>
    <row r="19" spans="1:45" x14ac:dyDescent="0.25">
      <c r="A19" s="21">
        <v>37</v>
      </c>
      <c r="B19" s="19">
        <v>1426</v>
      </c>
      <c r="C19" s="20">
        <f t="shared" si="0"/>
        <v>19.76398374648549</v>
      </c>
      <c r="D19" s="22">
        <v>28183.440822488308</v>
      </c>
      <c r="E19" s="23">
        <f t="shared" si="3"/>
        <v>50730.193480478956</v>
      </c>
      <c r="F19" s="23">
        <f t="shared" si="4"/>
        <v>51012.027888703837</v>
      </c>
      <c r="G19" s="23">
        <f t="shared" si="5"/>
        <v>51293.862296928717</v>
      </c>
      <c r="H19" s="23">
        <f t="shared" si="6"/>
        <v>51575.696705153598</v>
      </c>
      <c r="I19" s="23">
        <f t="shared" si="7"/>
        <v>51857.531113378478</v>
      </c>
      <c r="J19" s="23">
        <f t="shared" si="8"/>
        <v>52139.365521603359</v>
      </c>
      <c r="K19" s="23">
        <f t="shared" si="9"/>
        <v>52421.199929828239</v>
      </c>
      <c r="L19" s="23">
        <f t="shared" si="10"/>
        <v>52703.034338053119</v>
      </c>
      <c r="M19" s="23">
        <f t="shared" si="11"/>
        <v>52984.868746278</v>
      </c>
      <c r="N19" s="23">
        <f t="shared" si="12"/>
        <v>53266.70315450288</v>
      </c>
      <c r="O19" s="23">
        <f t="shared" si="13"/>
        <v>53548.537562727761</v>
      </c>
      <c r="P19" s="23">
        <f t="shared" si="14"/>
        <v>53830.371970952641</v>
      </c>
      <c r="Q19" s="23">
        <f t="shared" si="15"/>
        <v>54112.206379177522</v>
      </c>
      <c r="R19" s="23">
        <f t="shared" si="16"/>
        <v>54394.040787402402</v>
      </c>
      <c r="S19" s="23">
        <f t="shared" si="17"/>
        <v>54675.875195627283</v>
      </c>
      <c r="T19" s="23">
        <f t="shared" si="18"/>
        <v>54957.709603852163</v>
      </c>
      <c r="U19" s="23">
        <f t="shared" si="19"/>
        <v>55239.544012077044</v>
      </c>
      <c r="V19" s="23">
        <f t="shared" si="20"/>
        <v>55521.378420301924</v>
      </c>
      <c r="W19" s="23">
        <f t="shared" si="21"/>
        <v>55803.212828526805</v>
      </c>
      <c r="X19" s="23">
        <f t="shared" si="22"/>
        <v>56085.047236751685</v>
      </c>
      <c r="Y19" s="24">
        <f t="shared" si="23"/>
        <v>56366.881644976616</v>
      </c>
      <c r="Z19" s="24">
        <f t="shared" si="24"/>
        <v>56648.716053201497</v>
      </c>
      <c r="AA19" s="24">
        <f t="shared" si="25"/>
        <v>56930.550461426377</v>
      </c>
      <c r="AB19" s="24">
        <f t="shared" si="26"/>
        <v>57212.384869651258</v>
      </c>
      <c r="AC19" s="24">
        <f t="shared" si="27"/>
        <v>57494.219277876138</v>
      </c>
      <c r="AD19" s="24">
        <f t="shared" si="28"/>
        <v>57776.053686101019</v>
      </c>
      <c r="AE19" s="24">
        <f t="shared" si="29"/>
        <v>58057.888094325899</v>
      </c>
      <c r="AF19" s="24">
        <f t="shared" si="30"/>
        <v>58339.72250255078</v>
      </c>
      <c r="AG19" s="24">
        <f t="shared" si="31"/>
        <v>58621.55691077566</v>
      </c>
      <c r="AH19" s="24">
        <f t="shared" si="32"/>
        <v>58903.391319000541</v>
      </c>
      <c r="AI19" s="24">
        <f t="shared" si="33"/>
        <v>59185.225727225421</v>
      </c>
      <c r="AJ19" s="24">
        <f t="shared" si="34"/>
        <v>59467.060135450301</v>
      </c>
      <c r="AK19" s="24">
        <f t="shared" si="35"/>
        <v>59748.894543675182</v>
      </c>
      <c r="AL19" s="24">
        <f t="shared" si="36"/>
        <v>60030.728951900062</v>
      </c>
      <c r="AM19" s="24">
        <f t="shared" si="37"/>
        <v>60312.563360124943</v>
      </c>
      <c r="AN19" s="24">
        <f t="shared" si="38"/>
        <v>60594.397768349823</v>
      </c>
      <c r="AO19" s="24">
        <f t="shared" si="39"/>
        <v>60876.232176574704</v>
      </c>
      <c r="AP19" s="24">
        <f t="shared" si="40"/>
        <v>61158.066584799584</v>
      </c>
      <c r="AQ19" s="24">
        <f t="shared" si="41"/>
        <v>61439.900993024465</v>
      </c>
      <c r="AR19" s="24">
        <f t="shared" si="42"/>
        <v>61721.735401249345</v>
      </c>
      <c r="AS19" s="25">
        <f t="shared" si="43"/>
        <v>62003.569809474277</v>
      </c>
    </row>
    <row r="20" spans="1:45" x14ac:dyDescent="0.25">
      <c r="A20" s="21">
        <v>38</v>
      </c>
      <c r="B20" s="19">
        <v>1183</v>
      </c>
      <c r="C20" s="20">
        <f t="shared" si="0"/>
        <v>24.067980529446992</v>
      </c>
      <c r="D20" s="22">
        <v>28472.420966335791</v>
      </c>
      <c r="E20" s="23">
        <f t="shared" si="3"/>
        <v>51250.357739404426</v>
      </c>
      <c r="F20" s="23">
        <f t="shared" si="4"/>
        <v>51535.081949067782</v>
      </c>
      <c r="G20" s="23">
        <f t="shared" si="5"/>
        <v>51819.806158731139</v>
      </c>
      <c r="H20" s="23">
        <f t="shared" si="6"/>
        <v>52104.530368394495</v>
      </c>
      <c r="I20" s="23">
        <f t="shared" si="7"/>
        <v>52389.254578057851</v>
      </c>
      <c r="J20" s="23">
        <f t="shared" si="8"/>
        <v>52673.978787721207</v>
      </c>
      <c r="K20" s="23">
        <f t="shared" si="9"/>
        <v>52958.702997384564</v>
      </c>
      <c r="L20" s="23">
        <f t="shared" si="10"/>
        <v>53243.42720704792</v>
      </c>
      <c r="M20" s="23">
        <f t="shared" si="11"/>
        <v>53528.151416711276</v>
      </c>
      <c r="N20" s="23">
        <f t="shared" si="12"/>
        <v>53812.875626374633</v>
      </c>
      <c r="O20" s="23">
        <f t="shared" si="13"/>
        <v>54097.599836037989</v>
      </c>
      <c r="P20" s="23">
        <f t="shared" si="14"/>
        <v>54382.324045701345</v>
      </c>
      <c r="Q20" s="23">
        <f t="shared" si="15"/>
        <v>54667.048255364702</v>
      </c>
      <c r="R20" s="23">
        <f t="shared" si="16"/>
        <v>54951.772465028058</v>
      </c>
      <c r="S20" s="23">
        <f t="shared" si="17"/>
        <v>55236.496674691414</v>
      </c>
      <c r="T20" s="23">
        <f t="shared" si="18"/>
        <v>55521.220884354771</v>
      </c>
      <c r="U20" s="23">
        <f t="shared" si="19"/>
        <v>55805.945094018127</v>
      </c>
      <c r="V20" s="23">
        <f t="shared" si="20"/>
        <v>56090.669303681483</v>
      </c>
      <c r="W20" s="23">
        <f t="shared" si="21"/>
        <v>56375.393513344839</v>
      </c>
      <c r="X20" s="23">
        <f t="shared" si="22"/>
        <v>56660.117723008196</v>
      </c>
      <c r="Y20" s="24">
        <f t="shared" si="23"/>
        <v>56944.841932671581</v>
      </c>
      <c r="Z20" s="24">
        <f t="shared" si="24"/>
        <v>57229.566142334937</v>
      </c>
      <c r="AA20" s="24">
        <f t="shared" si="25"/>
        <v>57514.290351998294</v>
      </c>
      <c r="AB20" s="24">
        <f t="shared" si="26"/>
        <v>57799.01456166165</v>
      </c>
      <c r="AC20" s="24">
        <f t="shared" si="27"/>
        <v>58083.738771325006</v>
      </c>
      <c r="AD20" s="24">
        <f t="shared" si="28"/>
        <v>58368.462980988363</v>
      </c>
      <c r="AE20" s="24">
        <f t="shared" si="29"/>
        <v>58653.187190651719</v>
      </c>
      <c r="AF20" s="24">
        <f t="shared" si="30"/>
        <v>58937.911400315075</v>
      </c>
      <c r="AG20" s="24">
        <f t="shared" si="31"/>
        <v>59222.635609978432</v>
      </c>
      <c r="AH20" s="24">
        <f t="shared" si="32"/>
        <v>59507.359819641788</v>
      </c>
      <c r="AI20" s="24">
        <f t="shared" si="33"/>
        <v>59792.084029305144</v>
      </c>
      <c r="AJ20" s="24">
        <f t="shared" si="34"/>
        <v>60076.808238968501</v>
      </c>
      <c r="AK20" s="24">
        <f t="shared" si="35"/>
        <v>60361.532448631857</v>
      </c>
      <c r="AL20" s="24">
        <f t="shared" si="36"/>
        <v>60646.256658295213</v>
      </c>
      <c r="AM20" s="24">
        <f t="shared" si="37"/>
        <v>60930.980867958569</v>
      </c>
      <c r="AN20" s="24">
        <f t="shared" si="38"/>
        <v>61215.705077621926</v>
      </c>
      <c r="AO20" s="24">
        <f t="shared" si="39"/>
        <v>61500.429287285282</v>
      </c>
      <c r="AP20" s="24">
        <f t="shared" si="40"/>
        <v>61785.153496948638</v>
      </c>
      <c r="AQ20" s="24">
        <f t="shared" si="41"/>
        <v>62069.877706611995</v>
      </c>
      <c r="AR20" s="24">
        <f t="shared" si="42"/>
        <v>62354.601916275351</v>
      </c>
      <c r="AS20" s="25">
        <f t="shared" si="43"/>
        <v>62639.326125938736</v>
      </c>
    </row>
    <row r="21" spans="1:45" x14ac:dyDescent="0.25">
      <c r="A21" s="21">
        <v>39</v>
      </c>
      <c r="B21" s="19">
        <v>995</v>
      </c>
      <c r="C21" s="20">
        <f t="shared" si="0"/>
        <v>25.134123121783958</v>
      </c>
      <c r="D21" s="22">
        <v>25008.452506175039</v>
      </c>
      <c r="E21" s="23">
        <f t="shared" si="3"/>
        <v>45015.214511115075</v>
      </c>
      <c r="F21" s="23">
        <f t="shared" si="4"/>
        <v>45265.299036176824</v>
      </c>
      <c r="G21" s="23">
        <f t="shared" si="5"/>
        <v>45515.383561238574</v>
      </c>
      <c r="H21" s="23">
        <f t="shared" si="6"/>
        <v>45765.468086300323</v>
      </c>
      <c r="I21" s="23">
        <f t="shared" si="7"/>
        <v>46015.552611362073</v>
      </c>
      <c r="J21" s="23">
        <f t="shared" si="8"/>
        <v>46265.637136423822</v>
      </c>
      <c r="K21" s="23">
        <f t="shared" si="9"/>
        <v>46515.721661485572</v>
      </c>
      <c r="L21" s="23">
        <f t="shared" si="10"/>
        <v>46765.806186547321</v>
      </c>
      <c r="M21" s="23">
        <f t="shared" si="11"/>
        <v>47015.89071160907</v>
      </c>
      <c r="N21" s="23">
        <f t="shared" si="12"/>
        <v>47265.97523667082</v>
      </c>
      <c r="O21" s="23">
        <f t="shared" si="13"/>
        <v>47516.059761732569</v>
      </c>
      <c r="P21" s="23">
        <f t="shared" si="14"/>
        <v>47766.144286794319</v>
      </c>
      <c r="Q21" s="23">
        <f t="shared" si="15"/>
        <v>48016.228811856068</v>
      </c>
      <c r="R21" s="23">
        <f t="shared" si="16"/>
        <v>48266.313336917818</v>
      </c>
      <c r="S21" s="23">
        <f t="shared" si="17"/>
        <v>48516.397861979567</v>
      </c>
      <c r="T21" s="23">
        <f t="shared" si="18"/>
        <v>48766.482387041317</v>
      </c>
      <c r="U21" s="23">
        <f t="shared" si="19"/>
        <v>49016.566912103066</v>
      </c>
      <c r="V21" s="23">
        <f t="shared" si="20"/>
        <v>49266.651437164815</v>
      </c>
      <c r="W21" s="23">
        <f t="shared" si="21"/>
        <v>49516.735962226565</v>
      </c>
      <c r="X21" s="23">
        <f t="shared" si="22"/>
        <v>49766.820487288314</v>
      </c>
      <c r="Y21" s="24">
        <f t="shared" si="23"/>
        <v>50016.905012350078</v>
      </c>
      <c r="Z21" s="24">
        <f t="shared" si="24"/>
        <v>50266.989537411828</v>
      </c>
      <c r="AA21" s="24">
        <f t="shared" si="25"/>
        <v>50517.074062473577</v>
      </c>
      <c r="AB21" s="24">
        <f t="shared" si="26"/>
        <v>50767.158587535327</v>
      </c>
      <c r="AC21" s="24">
        <f t="shared" si="27"/>
        <v>51017.243112597076</v>
      </c>
      <c r="AD21" s="24">
        <f t="shared" si="28"/>
        <v>51267.327637658826</v>
      </c>
      <c r="AE21" s="24">
        <f t="shared" si="29"/>
        <v>51517.412162720575</v>
      </c>
      <c r="AF21" s="24">
        <f t="shared" si="30"/>
        <v>51767.496687782324</v>
      </c>
      <c r="AG21" s="24">
        <f t="shared" si="31"/>
        <v>52017.581212844074</v>
      </c>
      <c r="AH21" s="24">
        <f t="shared" si="32"/>
        <v>52267.665737905823</v>
      </c>
      <c r="AI21" s="24">
        <f t="shared" si="33"/>
        <v>52517.750262967573</v>
      </c>
      <c r="AJ21" s="24">
        <f t="shared" si="34"/>
        <v>52767.834788029322</v>
      </c>
      <c r="AK21" s="24">
        <f t="shared" si="35"/>
        <v>53017.919313091072</v>
      </c>
      <c r="AL21" s="24">
        <f t="shared" si="36"/>
        <v>53268.003838152821</v>
      </c>
      <c r="AM21" s="24">
        <f t="shared" si="37"/>
        <v>53518.088363214571</v>
      </c>
      <c r="AN21" s="24">
        <f t="shared" si="38"/>
        <v>53768.17288827632</v>
      </c>
      <c r="AO21" s="24">
        <f t="shared" si="39"/>
        <v>54018.257413338069</v>
      </c>
      <c r="AP21" s="24">
        <f t="shared" si="40"/>
        <v>54268.341938399819</v>
      </c>
      <c r="AQ21" s="24">
        <f t="shared" si="41"/>
        <v>54518.426463461568</v>
      </c>
      <c r="AR21" s="24">
        <f t="shared" si="42"/>
        <v>54768.510988523318</v>
      </c>
      <c r="AS21" s="25">
        <f t="shared" si="43"/>
        <v>55018.595513585082</v>
      </c>
    </row>
    <row r="22" spans="1:45" x14ac:dyDescent="0.25">
      <c r="A22" s="21">
        <v>40</v>
      </c>
      <c r="B22" s="19">
        <v>882</v>
      </c>
      <c r="C22" s="20">
        <f t="shared" si="0"/>
        <v>14.98052496126652</v>
      </c>
      <c r="D22" s="22">
        <v>13212.82301583707</v>
      </c>
      <c r="E22" s="23">
        <f t="shared" si="3"/>
        <v>23783.081428506724</v>
      </c>
      <c r="F22" s="23">
        <f t="shared" si="4"/>
        <v>23915.209658665095</v>
      </c>
      <c r="G22" s="23">
        <f t="shared" si="5"/>
        <v>24047.337888823466</v>
      </c>
      <c r="H22" s="23">
        <f t="shared" si="6"/>
        <v>24179.466118981836</v>
      </c>
      <c r="I22" s="23">
        <f t="shared" si="7"/>
        <v>24311.594349140207</v>
      </c>
      <c r="J22" s="23">
        <f t="shared" si="8"/>
        <v>24443.722579298577</v>
      </c>
      <c r="K22" s="23">
        <f t="shared" si="9"/>
        <v>24575.850809456948</v>
      </c>
      <c r="L22" s="23">
        <f t="shared" si="10"/>
        <v>24707.979039615318</v>
      </c>
      <c r="M22" s="23">
        <f t="shared" si="11"/>
        <v>24840.107269773689</v>
      </c>
      <c r="N22" s="23">
        <f t="shared" si="12"/>
        <v>24972.23549993206</v>
      </c>
      <c r="O22" s="23">
        <f t="shared" si="13"/>
        <v>25104.36373009043</v>
      </c>
      <c r="P22" s="23">
        <f t="shared" si="14"/>
        <v>25236.491960248801</v>
      </c>
      <c r="Q22" s="23">
        <f t="shared" si="15"/>
        <v>25368.620190407171</v>
      </c>
      <c r="R22" s="23">
        <f t="shared" si="16"/>
        <v>25500.748420565542</v>
      </c>
      <c r="S22" s="23">
        <f t="shared" si="17"/>
        <v>25632.876650723912</v>
      </c>
      <c r="T22" s="23">
        <f t="shared" si="18"/>
        <v>25765.004880882283</v>
      </c>
      <c r="U22" s="23">
        <f t="shared" si="19"/>
        <v>25897.133111040654</v>
      </c>
      <c r="V22" s="23">
        <f t="shared" si="20"/>
        <v>26029.261341199024</v>
      </c>
      <c r="W22" s="23">
        <f t="shared" si="21"/>
        <v>26161.389571357395</v>
      </c>
      <c r="X22" s="23">
        <f t="shared" si="22"/>
        <v>26293.517801515765</v>
      </c>
      <c r="Y22" s="24">
        <f t="shared" si="23"/>
        <v>26425.64603167414</v>
      </c>
      <c r="Z22" s="24">
        <f t="shared" si="24"/>
        <v>26557.77426183251</v>
      </c>
      <c r="AA22" s="24">
        <f t="shared" si="25"/>
        <v>26689.902491990881</v>
      </c>
      <c r="AB22" s="24">
        <f t="shared" si="26"/>
        <v>26822.030722149251</v>
      </c>
      <c r="AC22" s="24">
        <f t="shared" si="27"/>
        <v>26954.158952307622</v>
      </c>
      <c r="AD22" s="24">
        <f t="shared" si="28"/>
        <v>27086.287182465992</v>
      </c>
      <c r="AE22" s="24">
        <f t="shared" si="29"/>
        <v>27218.415412624363</v>
      </c>
      <c r="AF22" s="24">
        <f t="shared" si="30"/>
        <v>27350.543642782734</v>
      </c>
      <c r="AG22" s="24">
        <f t="shared" si="31"/>
        <v>27482.671872941104</v>
      </c>
      <c r="AH22" s="24">
        <f t="shared" si="32"/>
        <v>27614.800103099475</v>
      </c>
      <c r="AI22" s="24">
        <f t="shared" si="33"/>
        <v>27746.928333257845</v>
      </c>
      <c r="AJ22" s="24">
        <f t="shared" si="34"/>
        <v>27879.056563416216</v>
      </c>
      <c r="AK22" s="24">
        <f t="shared" si="35"/>
        <v>28011.184793574586</v>
      </c>
      <c r="AL22" s="24">
        <f t="shared" si="36"/>
        <v>28143.313023732957</v>
      </c>
      <c r="AM22" s="24">
        <f t="shared" si="37"/>
        <v>28275.441253891328</v>
      </c>
      <c r="AN22" s="24">
        <f t="shared" si="38"/>
        <v>28407.569484049698</v>
      </c>
      <c r="AO22" s="24">
        <f t="shared" si="39"/>
        <v>28539.697714208069</v>
      </c>
      <c r="AP22" s="24">
        <f t="shared" si="40"/>
        <v>28671.825944366439</v>
      </c>
      <c r="AQ22" s="24">
        <f t="shared" si="41"/>
        <v>28803.95417452481</v>
      </c>
      <c r="AR22" s="24">
        <f t="shared" si="42"/>
        <v>28936.08240468318</v>
      </c>
      <c r="AS22" s="25">
        <f t="shared" si="43"/>
        <v>29068.210634841555</v>
      </c>
    </row>
    <row r="23" spans="1:45" x14ac:dyDescent="0.25">
      <c r="A23" s="21">
        <v>41</v>
      </c>
      <c r="B23" s="19">
        <v>1524</v>
      </c>
      <c r="C23" s="20">
        <f t="shared" si="0"/>
        <v>11.084772345049672</v>
      </c>
      <c r="D23" s="22">
        <v>16893.193053855699</v>
      </c>
      <c r="E23" s="23">
        <f t="shared" si="3"/>
        <v>30407.747496940257</v>
      </c>
      <c r="F23" s="23">
        <f t="shared" si="4"/>
        <v>30576.679427478815</v>
      </c>
      <c r="G23" s="23">
        <f t="shared" si="5"/>
        <v>30745.611358017373</v>
      </c>
      <c r="H23" s="23">
        <f t="shared" si="6"/>
        <v>30914.543288555931</v>
      </c>
      <c r="I23" s="23">
        <f t="shared" si="7"/>
        <v>31083.475219094489</v>
      </c>
      <c r="J23" s="23">
        <f t="shared" si="8"/>
        <v>31252.407149633047</v>
      </c>
      <c r="K23" s="23">
        <f t="shared" si="9"/>
        <v>31421.339080171605</v>
      </c>
      <c r="L23" s="23">
        <f t="shared" si="10"/>
        <v>31590.271010710163</v>
      </c>
      <c r="M23" s="23">
        <f t="shared" si="11"/>
        <v>31759.202941248721</v>
      </c>
      <c r="N23" s="23">
        <f t="shared" si="12"/>
        <v>31928.134871787279</v>
      </c>
      <c r="O23" s="23">
        <f t="shared" si="13"/>
        <v>32097.066802325837</v>
      </c>
      <c r="P23" s="23">
        <f t="shared" si="14"/>
        <v>32265.998732864395</v>
      </c>
      <c r="Q23" s="23">
        <f t="shared" si="15"/>
        <v>32434.930663402953</v>
      </c>
      <c r="R23" s="23">
        <f t="shared" si="16"/>
        <v>32603.862593941511</v>
      </c>
      <c r="S23" s="23">
        <f t="shared" si="17"/>
        <v>32772.794524480065</v>
      </c>
      <c r="T23" s="23">
        <f t="shared" si="18"/>
        <v>32941.726455018623</v>
      </c>
      <c r="U23" s="23">
        <f t="shared" si="19"/>
        <v>33110.658385557181</v>
      </c>
      <c r="V23" s="23">
        <f t="shared" si="20"/>
        <v>33279.590316095739</v>
      </c>
      <c r="W23" s="23">
        <f t="shared" si="21"/>
        <v>33448.522246634297</v>
      </c>
      <c r="X23" s="23">
        <f t="shared" si="22"/>
        <v>33617.454177172855</v>
      </c>
      <c r="Y23" s="24">
        <f t="shared" si="23"/>
        <v>33786.386107711398</v>
      </c>
      <c r="Z23" s="24">
        <f t="shared" si="24"/>
        <v>33955.318038249956</v>
      </c>
      <c r="AA23" s="24">
        <f t="shared" si="25"/>
        <v>34124.249968788514</v>
      </c>
      <c r="AB23" s="24">
        <f t="shared" si="26"/>
        <v>34293.181899327072</v>
      </c>
      <c r="AC23" s="24">
        <f t="shared" si="27"/>
        <v>34462.11382986563</v>
      </c>
      <c r="AD23" s="24">
        <f t="shared" si="28"/>
        <v>34631.045760404188</v>
      </c>
      <c r="AE23" s="24">
        <f t="shared" si="29"/>
        <v>34799.977690942746</v>
      </c>
      <c r="AF23" s="24">
        <f t="shared" si="30"/>
        <v>34968.909621481303</v>
      </c>
      <c r="AG23" s="24">
        <f t="shared" si="31"/>
        <v>35137.841552019861</v>
      </c>
      <c r="AH23" s="24">
        <f t="shared" si="32"/>
        <v>35306.773482558419</v>
      </c>
      <c r="AI23" s="24">
        <f t="shared" si="33"/>
        <v>35475.705413096977</v>
      </c>
      <c r="AJ23" s="24">
        <f t="shared" si="34"/>
        <v>35644.637343635535</v>
      </c>
      <c r="AK23" s="24">
        <f t="shared" si="35"/>
        <v>35813.569274174093</v>
      </c>
      <c r="AL23" s="24">
        <f t="shared" si="36"/>
        <v>35982.501204712651</v>
      </c>
      <c r="AM23" s="24">
        <f t="shared" si="37"/>
        <v>36151.433135251209</v>
      </c>
      <c r="AN23" s="24">
        <f t="shared" si="38"/>
        <v>36320.365065789767</v>
      </c>
      <c r="AO23" s="24">
        <f t="shared" si="39"/>
        <v>36489.296996328325</v>
      </c>
      <c r="AP23" s="24">
        <f t="shared" si="40"/>
        <v>36658.228926866883</v>
      </c>
      <c r="AQ23" s="24">
        <f t="shared" si="41"/>
        <v>36827.160857405441</v>
      </c>
      <c r="AR23" s="24">
        <f t="shared" si="42"/>
        <v>36996.092787943999</v>
      </c>
      <c r="AS23" s="25">
        <f t="shared" si="43"/>
        <v>37165.024718482542</v>
      </c>
    </row>
    <row r="24" spans="1:45" x14ac:dyDescent="0.25">
      <c r="A24" s="21">
        <v>42</v>
      </c>
      <c r="B24" s="19">
        <v>1483</v>
      </c>
      <c r="C24" s="20">
        <f t="shared" si="0"/>
        <v>20.65238628447333</v>
      </c>
      <c r="D24" s="22">
        <v>30627.488859873949</v>
      </c>
      <c r="E24" s="23">
        <f t="shared" si="3"/>
        <v>55129.479947773107</v>
      </c>
      <c r="F24" s="23">
        <f t="shared" si="4"/>
        <v>55435.754836371845</v>
      </c>
      <c r="G24" s="23">
        <f t="shared" si="5"/>
        <v>55742.029724970584</v>
      </c>
      <c r="H24" s="23">
        <f t="shared" si="6"/>
        <v>56048.304613569322</v>
      </c>
      <c r="I24" s="23">
        <f t="shared" si="7"/>
        <v>56354.579502168061</v>
      </c>
      <c r="J24" s="23">
        <f t="shared" si="8"/>
        <v>56660.854390766799</v>
      </c>
      <c r="K24" s="23">
        <f t="shared" si="9"/>
        <v>56967.129279365538</v>
      </c>
      <c r="L24" s="23">
        <f t="shared" si="10"/>
        <v>57273.404167964276</v>
      </c>
      <c r="M24" s="23">
        <f t="shared" si="11"/>
        <v>57579.679056563014</v>
      </c>
      <c r="N24" s="23">
        <f t="shared" si="12"/>
        <v>57885.953945161753</v>
      </c>
      <c r="O24" s="23">
        <f t="shared" si="13"/>
        <v>58192.228833760491</v>
      </c>
      <c r="P24" s="23">
        <f t="shared" si="14"/>
        <v>58498.50372235923</v>
      </c>
      <c r="Q24" s="23">
        <f t="shared" si="15"/>
        <v>58804.778610957968</v>
      </c>
      <c r="R24" s="23">
        <f t="shared" si="16"/>
        <v>59111.053499556707</v>
      </c>
      <c r="S24" s="23">
        <f t="shared" si="17"/>
        <v>59417.328388155445</v>
      </c>
      <c r="T24" s="23">
        <f t="shared" si="18"/>
        <v>59723.603276754184</v>
      </c>
      <c r="U24" s="23">
        <f t="shared" si="19"/>
        <v>60029.878165352922</v>
      </c>
      <c r="V24" s="23">
        <f t="shared" si="20"/>
        <v>60336.153053951661</v>
      </c>
      <c r="W24" s="23">
        <f t="shared" si="21"/>
        <v>60642.427942550399</v>
      </c>
      <c r="X24" s="23">
        <f t="shared" si="22"/>
        <v>60948.702831149138</v>
      </c>
      <c r="Y24" s="24">
        <f t="shared" si="23"/>
        <v>61254.977719747898</v>
      </c>
      <c r="Z24" s="24">
        <f t="shared" si="24"/>
        <v>61561.252608346636</v>
      </c>
      <c r="AA24" s="24">
        <f t="shared" si="25"/>
        <v>61867.527496945375</v>
      </c>
      <c r="AB24" s="24">
        <f t="shared" si="26"/>
        <v>62173.802385544113</v>
      </c>
      <c r="AC24" s="24">
        <f t="shared" si="27"/>
        <v>62480.077274142852</v>
      </c>
      <c r="AD24" s="24">
        <f t="shared" si="28"/>
        <v>62786.35216274159</v>
      </c>
      <c r="AE24" s="24">
        <f t="shared" si="29"/>
        <v>63092.627051340329</v>
      </c>
      <c r="AF24" s="24">
        <f t="shared" si="30"/>
        <v>63398.901939939067</v>
      </c>
      <c r="AG24" s="24">
        <f t="shared" si="31"/>
        <v>63705.176828537806</v>
      </c>
      <c r="AH24" s="24">
        <f t="shared" si="32"/>
        <v>64011.451717136544</v>
      </c>
      <c r="AI24" s="24">
        <f t="shared" si="33"/>
        <v>64317.726605735283</v>
      </c>
      <c r="AJ24" s="24">
        <f t="shared" si="34"/>
        <v>64624.001494334021</v>
      </c>
      <c r="AK24" s="24">
        <f t="shared" si="35"/>
        <v>64930.27638293276</v>
      </c>
      <c r="AL24" s="24">
        <f t="shared" si="36"/>
        <v>65236.551271531498</v>
      </c>
      <c r="AM24" s="24">
        <f t="shared" si="37"/>
        <v>65542.826160130237</v>
      </c>
      <c r="AN24" s="24">
        <f t="shared" si="38"/>
        <v>65849.101048728975</v>
      </c>
      <c r="AO24" s="24">
        <f t="shared" si="39"/>
        <v>66155.375937327713</v>
      </c>
      <c r="AP24" s="24">
        <f t="shared" si="40"/>
        <v>66461.650825926452</v>
      </c>
      <c r="AQ24" s="24">
        <f t="shared" si="41"/>
        <v>66767.92571452519</v>
      </c>
      <c r="AR24" s="24">
        <f t="shared" si="42"/>
        <v>67074.200603123929</v>
      </c>
      <c r="AS24" s="25">
        <f t="shared" si="43"/>
        <v>67380.475491722696</v>
      </c>
    </row>
    <row r="25" spans="1:45" x14ac:dyDescent="0.25">
      <c r="A25" s="21">
        <v>43</v>
      </c>
      <c r="B25" s="19">
        <v>900</v>
      </c>
      <c r="C25" s="20">
        <f t="shared" si="0"/>
        <v>30.877947677241721</v>
      </c>
      <c r="D25" s="22">
        <v>27790.15290951755</v>
      </c>
      <c r="E25" s="23">
        <f t="shared" si="3"/>
        <v>50022.275237131595</v>
      </c>
      <c r="F25" s="23">
        <f t="shared" si="4"/>
        <v>50300.176766226767</v>
      </c>
      <c r="G25" s="23">
        <f t="shared" si="5"/>
        <v>50578.078295321939</v>
      </c>
      <c r="H25" s="23">
        <f t="shared" si="6"/>
        <v>50855.979824417111</v>
      </c>
      <c r="I25" s="23">
        <f t="shared" si="7"/>
        <v>51133.881353512283</v>
      </c>
      <c r="J25" s="23">
        <f t="shared" si="8"/>
        <v>51411.782882607455</v>
      </c>
      <c r="K25" s="23">
        <f t="shared" si="9"/>
        <v>51689.684411702627</v>
      </c>
      <c r="L25" s="23">
        <f t="shared" si="10"/>
        <v>51967.585940797799</v>
      </c>
      <c r="M25" s="23">
        <f t="shared" si="11"/>
        <v>52245.487469892971</v>
      </c>
      <c r="N25" s="23">
        <f t="shared" si="12"/>
        <v>52523.388998988143</v>
      </c>
      <c r="O25" s="23">
        <f t="shared" si="13"/>
        <v>52801.290528083315</v>
      </c>
      <c r="P25" s="23">
        <f t="shared" si="14"/>
        <v>53079.192057178487</v>
      </c>
      <c r="Q25" s="23">
        <f t="shared" si="15"/>
        <v>53357.093586273659</v>
      </c>
      <c r="R25" s="23">
        <f t="shared" si="16"/>
        <v>53634.995115368831</v>
      </c>
      <c r="S25" s="23">
        <f t="shared" si="17"/>
        <v>53912.896644464003</v>
      </c>
      <c r="T25" s="23">
        <f t="shared" si="18"/>
        <v>54190.798173559175</v>
      </c>
      <c r="U25" s="23">
        <f t="shared" si="19"/>
        <v>54468.699702654347</v>
      </c>
      <c r="V25" s="23">
        <f t="shared" si="20"/>
        <v>54746.601231749519</v>
      </c>
      <c r="W25" s="23">
        <f t="shared" si="21"/>
        <v>55024.502760844691</v>
      </c>
      <c r="X25" s="23">
        <f t="shared" si="22"/>
        <v>55302.404289939863</v>
      </c>
      <c r="Y25" s="24">
        <f t="shared" si="23"/>
        <v>55580.3058190351</v>
      </c>
      <c r="Z25" s="24">
        <f t="shared" si="24"/>
        <v>55858.207348130272</v>
      </c>
      <c r="AA25" s="24">
        <f t="shared" si="25"/>
        <v>56136.108877225444</v>
      </c>
      <c r="AB25" s="24">
        <f t="shared" si="26"/>
        <v>56414.010406320616</v>
      </c>
      <c r="AC25" s="24">
        <f t="shared" si="27"/>
        <v>56691.911935415788</v>
      </c>
      <c r="AD25" s="24">
        <f t="shared" si="28"/>
        <v>56969.81346451096</v>
      </c>
      <c r="AE25" s="24">
        <f t="shared" si="29"/>
        <v>57247.714993606132</v>
      </c>
      <c r="AF25" s="24">
        <f t="shared" si="30"/>
        <v>57525.616522701304</v>
      </c>
      <c r="AG25" s="24">
        <f t="shared" si="31"/>
        <v>57803.518051796476</v>
      </c>
      <c r="AH25" s="24">
        <f t="shared" si="32"/>
        <v>58081.419580891648</v>
      </c>
      <c r="AI25" s="24">
        <f t="shared" si="33"/>
        <v>58359.32110998682</v>
      </c>
      <c r="AJ25" s="24">
        <f t="shared" si="34"/>
        <v>58637.222639081992</v>
      </c>
      <c r="AK25" s="24">
        <f t="shared" si="35"/>
        <v>58915.124168177164</v>
      </c>
      <c r="AL25" s="24">
        <f t="shared" si="36"/>
        <v>59193.025697272336</v>
      </c>
      <c r="AM25" s="24">
        <f t="shared" si="37"/>
        <v>59470.927226367508</v>
      </c>
      <c r="AN25" s="24">
        <f t="shared" si="38"/>
        <v>59748.82875546268</v>
      </c>
      <c r="AO25" s="24">
        <f t="shared" si="39"/>
        <v>60026.730284557852</v>
      </c>
      <c r="AP25" s="24">
        <f t="shared" si="40"/>
        <v>60304.631813653024</v>
      </c>
      <c r="AQ25" s="24">
        <f t="shared" si="41"/>
        <v>60582.533342748196</v>
      </c>
      <c r="AR25" s="24">
        <f t="shared" si="42"/>
        <v>60860.434871843368</v>
      </c>
      <c r="AS25" s="25">
        <f t="shared" si="43"/>
        <v>61138.336400938606</v>
      </c>
    </row>
    <row r="26" spans="1:45" x14ac:dyDescent="0.25">
      <c r="A26" s="21">
        <v>44</v>
      </c>
      <c r="B26" s="19">
        <v>1130</v>
      </c>
      <c r="C26" s="20">
        <f t="shared" si="0"/>
        <v>19.198770811258921</v>
      </c>
      <c r="D26" s="22">
        <v>21694.611016722582</v>
      </c>
      <c r="E26" s="23">
        <f t="shared" si="3"/>
        <v>39050.299830100645</v>
      </c>
      <c r="F26" s="23">
        <f t="shared" si="4"/>
        <v>39267.245940267872</v>
      </c>
      <c r="G26" s="23">
        <f t="shared" si="5"/>
        <v>39484.1920504351</v>
      </c>
      <c r="H26" s="23">
        <f t="shared" si="6"/>
        <v>39701.138160602328</v>
      </c>
      <c r="I26" s="23">
        <f t="shared" si="7"/>
        <v>39918.084270769556</v>
      </c>
      <c r="J26" s="23">
        <f t="shared" si="8"/>
        <v>40135.030380936783</v>
      </c>
      <c r="K26" s="23">
        <f t="shared" si="9"/>
        <v>40351.976491104011</v>
      </c>
      <c r="L26" s="23">
        <f t="shared" si="10"/>
        <v>40568.922601271239</v>
      </c>
      <c r="M26" s="23">
        <f t="shared" si="11"/>
        <v>40785.868711438467</v>
      </c>
      <c r="N26" s="23">
        <f t="shared" si="12"/>
        <v>41002.814821605694</v>
      </c>
      <c r="O26" s="23">
        <f t="shared" si="13"/>
        <v>41219.760931772922</v>
      </c>
      <c r="P26" s="23">
        <f t="shared" si="14"/>
        <v>41436.70704194015</v>
      </c>
      <c r="Q26" s="23">
        <f t="shared" si="15"/>
        <v>41653.653152107378</v>
      </c>
      <c r="R26" s="23">
        <f t="shared" si="16"/>
        <v>41870.599262274605</v>
      </c>
      <c r="S26" s="23">
        <f t="shared" si="17"/>
        <v>42087.545372441833</v>
      </c>
      <c r="T26" s="23">
        <f t="shared" si="18"/>
        <v>42304.491482609061</v>
      </c>
      <c r="U26" s="23">
        <f t="shared" si="19"/>
        <v>42521.437592776289</v>
      </c>
      <c r="V26" s="23">
        <f t="shared" si="20"/>
        <v>42738.383702943516</v>
      </c>
      <c r="W26" s="23">
        <f t="shared" si="21"/>
        <v>42955.329813110744</v>
      </c>
      <c r="X26" s="23">
        <f t="shared" si="22"/>
        <v>43172.275923277972</v>
      </c>
      <c r="Y26" s="24">
        <f t="shared" si="23"/>
        <v>43389.222033445163</v>
      </c>
      <c r="Z26" s="24">
        <f t="shared" si="24"/>
        <v>43606.168143612391</v>
      </c>
      <c r="AA26" s="24">
        <f t="shared" si="25"/>
        <v>43823.114253779619</v>
      </c>
      <c r="AB26" s="24">
        <f t="shared" si="26"/>
        <v>44040.060363946846</v>
      </c>
      <c r="AC26" s="24">
        <f t="shared" si="27"/>
        <v>44257.006474114074</v>
      </c>
      <c r="AD26" s="24">
        <f t="shared" si="28"/>
        <v>44473.952584281302</v>
      </c>
      <c r="AE26" s="24">
        <f t="shared" si="29"/>
        <v>44690.89869444853</v>
      </c>
      <c r="AF26" s="24">
        <f t="shared" si="30"/>
        <v>44907.844804615757</v>
      </c>
      <c r="AG26" s="24">
        <f t="shared" si="31"/>
        <v>45124.790914782985</v>
      </c>
      <c r="AH26" s="24">
        <f t="shared" si="32"/>
        <v>45341.737024950213</v>
      </c>
      <c r="AI26" s="24">
        <f t="shared" si="33"/>
        <v>45558.683135117441</v>
      </c>
      <c r="AJ26" s="24">
        <f t="shared" si="34"/>
        <v>45775.629245284668</v>
      </c>
      <c r="AK26" s="24">
        <f t="shared" si="35"/>
        <v>45992.575355451896</v>
      </c>
      <c r="AL26" s="24">
        <f t="shared" si="36"/>
        <v>46209.521465619124</v>
      </c>
      <c r="AM26" s="24">
        <f t="shared" si="37"/>
        <v>46426.467575786352</v>
      </c>
      <c r="AN26" s="24">
        <f t="shared" si="38"/>
        <v>46643.413685953579</v>
      </c>
      <c r="AO26" s="24">
        <f t="shared" si="39"/>
        <v>46860.359796120807</v>
      </c>
      <c r="AP26" s="24">
        <f t="shared" si="40"/>
        <v>47077.305906288035</v>
      </c>
      <c r="AQ26" s="24">
        <f t="shared" si="41"/>
        <v>47294.252016455262</v>
      </c>
      <c r="AR26" s="24">
        <f t="shared" si="42"/>
        <v>47511.19812662249</v>
      </c>
      <c r="AS26" s="25">
        <f t="shared" si="43"/>
        <v>47728.144236789682</v>
      </c>
    </row>
    <row r="27" spans="1:45" x14ac:dyDescent="0.25">
      <c r="A27" s="21">
        <v>45</v>
      </c>
      <c r="B27" s="19">
        <v>948</v>
      </c>
      <c r="C27" s="20">
        <f t="shared" si="0"/>
        <v>23.030966348719801</v>
      </c>
      <c r="D27" s="22">
        <v>21833.35609858637</v>
      </c>
      <c r="E27" s="23">
        <f t="shared" si="3"/>
        <v>39300.040977455465</v>
      </c>
      <c r="F27" s="23">
        <f t="shared" si="4"/>
        <v>39518.374538441327</v>
      </c>
      <c r="G27" s="23">
        <f t="shared" si="5"/>
        <v>39736.708099427189</v>
      </c>
      <c r="H27" s="23">
        <f t="shared" si="6"/>
        <v>39955.041660413051</v>
      </c>
      <c r="I27" s="23">
        <f t="shared" si="7"/>
        <v>40173.375221398914</v>
      </c>
      <c r="J27" s="23">
        <f t="shared" si="8"/>
        <v>40391.708782384776</v>
      </c>
      <c r="K27" s="23">
        <f t="shared" si="9"/>
        <v>40610.042343370638</v>
      </c>
      <c r="L27" s="23">
        <f t="shared" si="10"/>
        <v>40828.375904356501</v>
      </c>
      <c r="M27" s="23">
        <f t="shared" si="11"/>
        <v>41046.709465342363</v>
      </c>
      <c r="N27" s="23">
        <f t="shared" si="12"/>
        <v>41265.043026328225</v>
      </c>
      <c r="O27" s="23">
        <f t="shared" si="13"/>
        <v>41483.376587314087</v>
      </c>
      <c r="P27" s="23">
        <f t="shared" si="14"/>
        <v>41701.71014829995</v>
      </c>
      <c r="Q27" s="23">
        <f t="shared" si="15"/>
        <v>41920.043709285812</v>
      </c>
      <c r="R27" s="23">
        <f t="shared" si="16"/>
        <v>42138.377270271674</v>
      </c>
      <c r="S27" s="23">
        <f t="shared" si="17"/>
        <v>42356.710831257536</v>
      </c>
      <c r="T27" s="23">
        <f t="shared" si="18"/>
        <v>42575.044392243399</v>
      </c>
      <c r="U27" s="23">
        <f t="shared" si="19"/>
        <v>42793.377953229261</v>
      </c>
      <c r="V27" s="23">
        <f t="shared" si="20"/>
        <v>43011.711514215123</v>
      </c>
      <c r="W27" s="23">
        <f t="shared" si="21"/>
        <v>43230.045075200986</v>
      </c>
      <c r="X27" s="23">
        <f t="shared" si="22"/>
        <v>43448.378636186848</v>
      </c>
      <c r="Y27" s="24">
        <f t="shared" si="23"/>
        <v>43666.712197172739</v>
      </c>
      <c r="Z27" s="24">
        <f t="shared" si="24"/>
        <v>43885.045758158602</v>
      </c>
      <c r="AA27" s="24">
        <f t="shared" si="25"/>
        <v>44103.379319144464</v>
      </c>
      <c r="AB27" s="24">
        <f t="shared" si="26"/>
        <v>44321.712880130326</v>
      </c>
      <c r="AC27" s="24">
        <f t="shared" si="27"/>
        <v>44540.046441116188</v>
      </c>
      <c r="AD27" s="24">
        <f t="shared" si="28"/>
        <v>44758.380002102051</v>
      </c>
      <c r="AE27" s="24">
        <f t="shared" si="29"/>
        <v>44976.713563087913</v>
      </c>
      <c r="AF27" s="24">
        <f t="shared" si="30"/>
        <v>45195.047124073775</v>
      </c>
      <c r="AG27" s="24">
        <f t="shared" si="31"/>
        <v>45413.380685059637</v>
      </c>
      <c r="AH27" s="24">
        <f t="shared" si="32"/>
        <v>45631.7142460455</v>
      </c>
      <c r="AI27" s="24">
        <f t="shared" si="33"/>
        <v>45850.047807031362</v>
      </c>
      <c r="AJ27" s="24">
        <f t="shared" si="34"/>
        <v>46068.381368017224</v>
      </c>
      <c r="AK27" s="24">
        <f t="shared" si="35"/>
        <v>46286.714929003087</v>
      </c>
      <c r="AL27" s="24">
        <f t="shared" si="36"/>
        <v>46505.048489988949</v>
      </c>
      <c r="AM27" s="24">
        <f t="shared" si="37"/>
        <v>46723.382050974811</v>
      </c>
      <c r="AN27" s="24">
        <f t="shared" si="38"/>
        <v>46941.715611960673</v>
      </c>
      <c r="AO27" s="24">
        <f t="shared" si="39"/>
        <v>47160.049172946536</v>
      </c>
      <c r="AP27" s="24">
        <f t="shared" si="40"/>
        <v>47378.382733932398</v>
      </c>
      <c r="AQ27" s="24">
        <f t="shared" si="41"/>
        <v>47596.71629491826</v>
      </c>
      <c r="AR27" s="24">
        <f t="shared" si="42"/>
        <v>47815.049855904123</v>
      </c>
      <c r="AS27" s="25">
        <f t="shared" si="43"/>
        <v>48033.383416890014</v>
      </c>
    </row>
    <row r="28" spans="1:45" x14ac:dyDescent="0.25">
      <c r="A28" s="21">
        <v>46</v>
      </c>
      <c r="B28" s="19">
        <v>1239</v>
      </c>
      <c r="C28" s="20">
        <f t="shared" si="0"/>
        <v>15.185440111922299</v>
      </c>
      <c r="D28" s="22">
        <v>18814.760298671728</v>
      </c>
      <c r="E28" s="23">
        <f t="shared" si="3"/>
        <v>33866.568537609113</v>
      </c>
      <c r="F28" s="23">
        <f t="shared" si="4"/>
        <v>34054.716140595832</v>
      </c>
      <c r="G28" s="23">
        <f t="shared" si="5"/>
        <v>34242.863743582551</v>
      </c>
      <c r="H28" s="23">
        <f t="shared" si="6"/>
        <v>34431.01134656927</v>
      </c>
      <c r="I28" s="23">
        <f t="shared" si="7"/>
        <v>34619.158949555989</v>
      </c>
      <c r="J28" s="23">
        <f t="shared" si="8"/>
        <v>34807.306552542708</v>
      </c>
      <c r="K28" s="23">
        <f t="shared" si="9"/>
        <v>34995.454155529427</v>
      </c>
      <c r="L28" s="23">
        <f t="shared" si="10"/>
        <v>35183.601758516146</v>
      </c>
      <c r="M28" s="23">
        <f t="shared" si="11"/>
        <v>35371.749361502865</v>
      </c>
      <c r="N28" s="23">
        <f t="shared" si="12"/>
        <v>35559.896964489584</v>
      </c>
      <c r="O28" s="23">
        <f t="shared" si="13"/>
        <v>35748.044567476303</v>
      </c>
      <c r="P28" s="23">
        <f t="shared" si="14"/>
        <v>35936.192170463022</v>
      </c>
      <c r="Q28" s="23">
        <f t="shared" si="15"/>
        <v>36124.339773449741</v>
      </c>
      <c r="R28" s="23">
        <f t="shared" si="16"/>
        <v>36312.48737643646</v>
      </c>
      <c r="S28" s="23">
        <f t="shared" si="17"/>
        <v>36500.634979423179</v>
      </c>
      <c r="T28" s="23">
        <f t="shared" si="18"/>
        <v>36688.782582409898</v>
      </c>
      <c r="U28" s="23">
        <f t="shared" si="19"/>
        <v>36876.930185396617</v>
      </c>
      <c r="V28" s="23">
        <f t="shared" si="20"/>
        <v>37065.077788383336</v>
      </c>
      <c r="W28" s="23">
        <f t="shared" si="21"/>
        <v>37253.225391370055</v>
      </c>
      <c r="X28" s="23">
        <f t="shared" si="22"/>
        <v>37441.372994356774</v>
      </c>
      <c r="Y28" s="24">
        <f t="shared" si="23"/>
        <v>37629.520597343457</v>
      </c>
      <c r="Z28" s="24">
        <f t="shared" si="24"/>
        <v>37817.668200330176</v>
      </c>
      <c r="AA28" s="24">
        <f t="shared" si="25"/>
        <v>38005.815803316895</v>
      </c>
      <c r="AB28" s="24">
        <f t="shared" si="26"/>
        <v>38193.963406303614</v>
      </c>
      <c r="AC28" s="24">
        <f t="shared" si="27"/>
        <v>38382.111009290333</v>
      </c>
      <c r="AD28" s="24">
        <f t="shared" si="28"/>
        <v>38570.258612277052</v>
      </c>
      <c r="AE28" s="24">
        <f t="shared" si="29"/>
        <v>38758.406215263771</v>
      </c>
      <c r="AF28" s="24">
        <f t="shared" si="30"/>
        <v>38946.55381825049</v>
      </c>
      <c r="AG28" s="24">
        <f t="shared" si="31"/>
        <v>39134.701421237209</v>
      </c>
      <c r="AH28" s="24">
        <f t="shared" si="32"/>
        <v>39322.849024223928</v>
      </c>
      <c r="AI28" s="24">
        <f t="shared" si="33"/>
        <v>39510.996627210647</v>
      </c>
      <c r="AJ28" s="24">
        <f t="shared" si="34"/>
        <v>39699.144230197366</v>
      </c>
      <c r="AK28" s="24">
        <f t="shared" si="35"/>
        <v>39887.291833184085</v>
      </c>
      <c r="AL28" s="24">
        <f t="shared" si="36"/>
        <v>40075.439436170804</v>
      </c>
      <c r="AM28" s="24">
        <f t="shared" si="37"/>
        <v>40263.587039157523</v>
      </c>
      <c r="AN28" s="24">
        <f t="shared" si="38"/>
        <v>40451.734642144242</v>
      </c>
      <c r="AO28" s="24">
        <f t="shared" si="39"/>
        <v>40639.882245130961</v>
      </c>
      <c r="AP28" s="24">
        <f t="shared" si="40"/>
        <v>40828.02984811768</v>
      </c>
      <c r="AQ28" s="24">
        <f t="shared" si="41"/>
        <v>41016.177451104399</v>
      </c>
      <c r="AR28" s="24">
        <f t="shared" si="42"/>
        <v>41204.325054091118</v>
      </c>
      <c r="AS28" s="25">
        <f t="shared" si="43"/>
        <v>41392.4726570778</v>
      </c>
    </row>
    <row r="29" spans="1:45" x14ac:dyDescent="0.25">
      <c r="A29" s="21">
        <v>47</v>
      </c>
      <c r="B29" s="19">
        <v>1153</v>
      </c>
      <c r="C29" s="20">
        <f t="shared" si="0"/>
        <v>20.596785287567823</v>
      </c>
      <c r="D29" s="22">
        <v>23748.093436565701</v>
      </c>
      <c r="E29" s="23">
        <f t="shared" si="3"/>
        <v>42746.568185818265</v>
      </c>
      <c r="F29" s="23">
        <f t="shared" si="4"/>
        <v>42984.049120183925</v>
      </c>
      <c r="G29" s="23">
        <f t="shared" si="5"/>
        <v>43221.530054549585</v>
      </c>
      <c r="H29" s="23">
        <f t="shared" si="6"/>
        <v>43459.010988915245</v>
      </c>
      <c r="I29" s="23">
        <f t="shared" si="7"/>
        <v>43696.491923280904</v>
      </c>
      <c r="J29" s="23">
        <f t="shared" si="8"/>
        <v>43933.972857646564</v>
      </c>
      <c r="K29" s="23">
        <f t="shared" si="9"/>
        <v>44171.453792012224</v>
      </c>
      <c r="L29" s="23">
        <f t="shared" si="10"/>
        <v>44408.934726377884</v>
      </c>
      <c r="M29" s="23">
        <f t="shared" si="11"/>
        <v>44646.415660743543</v>
      </c>
      <c r="N29" s="23">
        <f t="shared" si="12"/>
        <v>44883.896595109203</v>
      </c>
      <c r="O29" s="23">
        <f t="shared" si="13"/>
        <v>45121.377529474863</v>
      </c>
      <c r="P29" s="23">
        <f t="shared" si="14"/>
        <v>45358.858463840523</v>
      </c>
      <c r="Q29" s="23">
        <f t="shared" si="15"/>
        <v>45596.339398206183</v>
      </c>
      <c r="R29" s="23">
        <f t="shared" si="16"/>
        <v>45833.820332571842</v>
      </c>
      <c r="S29" s="23">
        <f t="shared" si="17"/>
        <v>46071.301266937502</v>
      </c>
      <c r="T29" s="23">
        <f t="shared" si="18"/>
        <v>46308.782201303162</v>
      </c>
      <c r="U29" s="23">
        <f t="shared" si="19"/>
        <v>46546.263135668822</v>
      </c>
      <c r="V29" s="23">
        <f t="shared" si="20"/>
        <v>46783.744070034481</v>
      </c>
      <c r="W29" s="23">
        <f t="shared" si="21"/>
        <v>47021.225004400141</v>
      </c>
      <c r="X29" s="23">
        <f t="shared" si="22"/>
        <v>47258.705938765801</v>
      </c>
      <c r="Y29" s="24">
        <f t="shared" si="23"/>
        <v>47496.186873131403</v>
      </c>
      <c r="Z29" s="24">
        <f t="shared" si="24"/>
        <v>47733.667807497062</v>
      </c>
      <c r="AA29" s="24">
        <f t="shared" si="25"/>
        <v>47971.148741862722</v>
      </c>
      <c r="AB29" s="24">
        <f t="shared" si="26"/>
        <v>48208.629676228382</v>
      </c>
      <c r="AC29" s="24">
        <f t="shared" si="27"/>
        <v>48446.110610594042</v>
      </c>
      <c r="AD29" s="24">
        <f t="shared" si="28"/>
        <v>48683.591544959701</v>
      </c>
      <c r="AE29" s="24">
        <f t="shared" si="29"/>
        <v>48921.072479325361</v>
      </c>
      <c r="AF29" s="24">
        <f t="shared" si="30"/>
        <v>49158.553413691021</v>
      </c>
      <c r="AG29" s="24">
        <f t="shared" si="31"/>
        <v>49396.034348056681</v>
      </c>
      <c r="AH29" s="24">
        <f t="shared" si="32"/>
        <v>49633.515282422341</v>
      </c>
      <c r="AI29" s="24">
        <f t="shared" si="33"/>
        <v>49870.996216788</v>
      </c>
      <c r="AJ29" s="24">
        <f t="shared" si="34"/>
        <v>50108.47715115366</v>
      </c>
      <c r="AK29" s="24">
        <f t="shared" si="35"/>
        <v>50345.95808551932</v>
      </c>
      <c r="AL29" s="24">
        <f t="shared" si="36"/>
        <v>50583.43901988498</v>
      </c>
      <c r="AM29" s="24">
        <f t="shared" si="37"/>
        <v>50820.919954250639</v>
      </c>
      <c r="AN29" s="24">
        <f t="shared" si="38"/>
        <v>51058.400888616299</v>
      </c>
      <c r="AO29" s="24">
        <f t="shared" si="39"/>
        <v>51295.881822981959</v>
      </c>
      <c r="AP29" s="24">
        <f t="shared" si="40"/>
        <v>51533.362757347619</v>
      </c>
      <c r="AQ29" s="24">
        <f t="shared" si="41"/>
        <v>51770.843691713279</v>
      </c>
      <c r="AR29" s="24">
        <f t="shared" si="42"/>
        <v>52008.324626078938</v>
      </c>
      <c r="AS29" s="25">
        <f t="shared" si="43"/>
        <v>52245.80556044454</v>
      </c>
    </row>
    <row r="30" spans="1:45" x14ac:dyDescent="0.25">
      <c r="A30" s="21">
        <v>48</v>
      </c>
      <c r="B30" s="19">
        <v>968</v>
      </c>
      <c r="C30" s="20">
        <f t="shared" si="0"/>
        <v>22.883906698616578</v>
      </c>
      <c r="D30" s="22">
        <v>22151.621684260848</v>
      </c>
      <c r="E30" s="23">
        <f t="shared" si="3"/>
        <v>39872.919031669531</v>
      </c>
      <c r="F30" s="23">
        <f t="shared" si="4"/>
        <v>40094.435248512142</v>
      </c>
      <c r="G30" s="23">
        <f t="shared" si="5"/>
        <v>40315.951465354752</v>
      </c>
      <c r="H30" s="23">
        <f t="shared" si="6"/>
        <v>40537.467682197363</v>
      </c>
      <c r="I30" s="23">
        <f t="shared" si="7"/>
        <v>40758.983899039973</v>
      </c>
      <c r="J30" s="23">
        <f t="shared" si="8"/>
        <v>40980.500115882583</v>
      </c>
      <c r="K30" s="23">
        <f t="shared" si="9"/>
        <v>41202.016332725194</v>
      </c>
      <c r="L30" s="23">
        <f t="shared" si="10"/>
        <v>41423.532549567804</v>
      </c>
      <c r="M30" s="23">
        <f t="shared" si="11"/>
        <v>41645.048766410415</v>
      </c>
      <c r="N30" s="23">
        <f t="shared" si="12"/>
        <v>41866.564983253025</v>
      </c>
      <c r="O30" s="23">
        <f t="shared" si="13"/>
        <v>42088.081200095636</v>
      </c>
      <c r="P30" s="23">
        <f t="shared" si="14"/>
        <v>42309.597416938246</v>
      </c>
      <c r="Q30" s="23">
        <f t="shared" si="15"/>
        <v>42531.113633780857</v>
      </c>
      <c r="R30" s="23">
        <f t="shared" si="16"/>
        <v>42752.629850623467</v>
      </c>
      <c r="S30" s="23">
        <f t="shared" si="17"/>
        <v>42974.146067466078</v>
      </c>
      <c r="T30" s="23">
        <f t="shared" si="18"/>
        <v>43195.662284308688</v>
      </c>
      <c r="U30" s="23">
        <f t="shared" si="19"/>
        <v>43417.178501151298</v>
      </c>
      <c r="V30" s="23">
        <f t="shared" si="20"/>
        <v>43638.694717993909</v>
      </c>
      <c r="W30" s="23">
        <f t="shared" si="21"/>
        <v>43860.210934836519</v>
      </c>
      <c r="X30" s="23">
        <f t="shared" si="22"/>
        <v>44081.72715167913</v>
      </c>
      <c r="Y30" s="24">
        <f t="shared" si="23"/>
        <v>44303.243368521697</v>
      </c>
      <c r="Z30" s="24">
        <f t="shared" si="24"/>
        <v>44524.759585364307</v>
      </c>
      <c r="AA30" s="24">
        <f t="shared" si="25"/>
        <v>44746.275802206917</v>
      </c>
      <c r="AB30" s="24">
        <f t="shared" si="26"/>
        <v>44967.792019049528</v>
      </c>
      <c r="AC30" s="24">
        <f t="shared" si="27"/>
        <v>45189.308235892138</v>
      </c>
      <c r="AD30" s="24">
        <f t="shared" si="28"/>
        <v>45410.824452734749</v>
      </c>
      <c r="AE30" s="24">
        <f t="shared" si="29"/>
        <v>45632.340669577359</v>
      </c>
      <c r="AF30" s="24">
        <f t="shared" si="30"/>
        <v>45853.85688641997</v>
      </c>
      <c r="AG30" s="24">
        <f t="shared" si="31"/>
        <v>46075.37310326258</v>
      </c>
      <c r="AH30" s="24">
        <f t="shared" si="32"/>
        <v>46296.889320105191</v>
      </c>
      <c r="AI30" s="24">
        <f t="shared" si="33"/>
        <v>46518.405536947801</v>
      </c>
      <c r="AJ30" s="24">
        <f t="shared" si="34"/>
        <v>46739.921753790411</v>
      </c>
      <c r="AK30" s="24">
        <f t="shared" si="35"/>
        <v>46961.437970633022</v>
      </c>
      <c r="AL30" s="24">
        <f t="shared" si="36"/>
        <v>47182.954187475632</v>
      </c>
      <c r="AM30" s="24">
        <f t="shared" si="37"/>
        <v>47404.470404318243</v>
      </c>
      <c r="AN30" s="24">
        <f t="shared" si="38"/>
        <v>47625.986621160853</v>
      </c>
      <c r="AO30" s="24">
        <f t="shared" si="39"/>
        <v>47847.502838003464</v>
      </c>
      <c r="AP30" s="24">
        <f t="shared" si="40"/>
        <v>48069.019054846074</v>
      </c>
      <c r="AQ30" s="24">
        <f t="shared" si="41"/>
        <v>48290.535271688685</v>
      </c>
      <c r="AR30" s="24">
        <f t="shared" si="42"/>
        <v>48512.051488531295</v>
      </c>
      <c r="AS30" s="25">
        <f t="shared" si="43"/>
        <v>48733.567705373862</v>
      </c>
    </row>
    <row r="31" spans="1:45" x14ac:dyDescent="0.25">
      <c r="A31" s="21">
        <v>49</v>
      </c>
      <c r="B31" s="19">
        <v>1199</v>
      </c>
      <c r="C31" s="20">
        <f t="shared" si="0"/>
        <v>15.944706332142134</v>
      </c>
      <c r="D31" s="22">
        <v>19117.70289223842</v>
      </c>
      <c r="E31" s="23">
        <f t="shared" si="3"/>
        <v>34411.865206029157</v>
      </c>
      <c r="F31" s="23">
        <f t="shared" si="4"/>
        <v>34603.042234951543</v>
      </c>
      <c r="G31" s="23">
        <f t="shared" si="5"/>
        <v>34794.219263873929</v>
      </c>
      <c r="H31" s="23">
        <f t="shared" si="6"/>
        <v>34985.396292796315</v>
      </c>
      <c r="I31" s="23">
        <f t="shared" si="7"/>
        <v>35176.573321718701</v>
      </c>
      <c r="J31" s="23">
        <f t="shared" si="8"/>
        <v>35367.750350641087</v>
      </c>
      <c r="K31" s="23">
        <f t="shared" si="9"/>
        <v>35558.927379563473</v>
      </c>
      <c r="L31" s="23">
        <f t="shared" si="10"/>
        <v>35750.104408485859</v>
      </c>
      <c r="M31" s="23">
        <f t="shared" si="11"/>
        <v>35941.281437408245</v>
      </c>
      <c r="N31" s="23">
        <f t="shared" si="12"/>
        <v>36132.45846633063</v>
      </c>
      <c r="O31" s="23">
        <f t="shared" si="13"/>
        <v>36323.635495253016</v>
      </c>
      <c r="P31" s="23">
        <f t="shared" si="14"/>
        <v>36514.812524175402</v>
      </c>
      <c r="Q31" s="23">
        <f t="shared" si="15"/>
        <v>36705.989553097788</v>
      </c>
      <c r="R31" s="23">
        <f t="shared" si="16"/>
        <v>36897.166582020174</v>
      </c>
      <c r="S31" s="23">
        <f t="shared" si="17"/>
        <v>37088.34361094256</v>
      </c>
      <c r="T31" s="23">
        <f t="shared" si="18"/>
        <v>37279.520639864946</v>
      </c>
      <c r="U31" s="23">
        <f t="shared" si="19"/>
        <v>37470.697668787332</v>
      </c>
      <c r="V31" s="23">
        <f t="shared" si="20"/>
        <v>37661.874697709718</v>
      </c>
      <c r="W31" s="23">
        <f t="shared" si="21"/>
        <v>37853.051726632104</v>
      </c>
      <c r="X31" s="23">
        <f t="shared" si="22"/>
        <v>38044.22875555449</v>
      </c>
      <c r="Y31" s="24">
        <f t="shared" si="23"/>
        <v>38235.405784476839</v>
      </c>
      <c r="Z31" s="24">
        <f t="shared" si="24"/>
        <v>38426.582813399225</v>
      </c>
      <c r="AA31" s="24">
        <f t="shared" si="25"/>
        <v>38617.759842321611</v>
      </c>
      <c r="AB31" s="24">
        <f t="shared" si="26"/>
        <v>38808.936871243997</v>
      </c>
      <c r="AC31" s="24">
        <f t="shared" si="27"/>
        <v>39000.113900166383</v>
      </c>
      <c r="AD31" s="24">
        <f t="shared" si="28"/>
        <v>39191.290929088769</v>
      </c>
      <c r="AE31" s="24">
        <f t="shared" si="29"/>
        <v>39382.467958011155</v>
      </c>
      <c r="AF31" s="24">
        <f t="shared" si="30"/>
        <v>39573.644986933541</v>
      </c>
      <c r="AG31" s="24">
        <f t="shared" si="31"/>
        <v>39764.822015855927</v>
      </c>
      <c r="AH31" s="24">
        <f t="shared" si="32"/>
        <v>39955.999044778313</v>
      </c>
      <c r="AI31" s="24">
        <f t="shared" si="33"/>
        <v>40147.176073700699</v>
      </c>
      <c r="AJ31" s="24">
        <f t="shared" si="34"/>
        <v>40338.353102623085</v>
      </c>
      <c r="AK31" s="24">
        <f t="shared" si="35"/>
        <v>40529.530131545471</v>
      </c>
      <c r="AL31" s="24">
        <f t="shared" si="36"/>
        <v>40720.707160467857</v>
      </c>
      <c r="AM31" s="24">
        <f t="shared" si="37"/>
        <v>40911.884189390243</v>
      </c>
      <c r="AN31" s="24">
        <f t="shared" si="38"/>
        <v>41103.061218312629</v>
      </c>
      <c r="AO31" s="24">
        <f t="shared" si="39"/>
        <v>41294.238247235015</v>
      </c>
      <c r="AP31" s="24">
        <f t="shared" si="40"/>
        <v>41485.415276157401</v>
      </c>
      <c r="AQ31" s="24">
        <f t="shared" si="41"/>
        <v>41676.592305079786</v>
      </c>
      <c r="AR31" s="24">
        <f t="shared" si="42"/>
        <v>41867.769334002172</v>
      </c>
      <c r="AS31" s="25">
        <f t="shared" si="43"/>
        <v>42058.946362924522</v>
      </c>
    </row>
    <row r="32" spans="1:45" x14ac:dyDescent="0.25">
      <c r="A32" s="21">
        <v>50</v>
      </c>
      <c r="B32" s="19">
        <v>1380</v>
      </c>
      <c r="C32" s="20">
        <f t="shared" si="0"/>
        <v>17.75264717662953</v>
      </c>
      <c r="D32" s="22">
        <v>24498.653103748751</v>
      </c>
      <c r="E32" s="23">
        <f t="shared" si="3"/>
        <v>44097.575586747756</v>
      </c>
      <c r="F32" s="23">
        <f t="shared" si="4"/>
        <v>44342.562117785244</v>
      </c>
      <c r="G32" s="23">
        <f t="shared" si="5"/>
        <v>44587.548648822733</v>
      </c>
      <c r="H32" s="23">
        <f t="shared" si="6"/>
        <v>44832.535179860221</v>
      </c>
      <c r="I32" s="23">
        <f t="shared" si="7"/>
        <v>45077.521710897709</v>
      </c>
      <c r="J32" s="23">
        <f t="shared" si="8"/>
        <v>45322.508241935197</v>
      </c>
      <c r="K32" s="23">
        <f t="shared" si="9"/>
        <v>45567.494772972685</v>
      </c>
      <c r="L32" s="23">
        <f t="shared" si="10"/>
        <v>45812.481304010173</v>
      </c>
      <c r="M32" s="23">
        <f t="shared" si="11"/>
        <v>46057.467835047661</v>
      </c>
      <c r="N32" s="23">
        <f t="shared" si="12"/>
        <v>46302.454366085149</v>
      </c>
      <c r="O32" s="23">
        <f t="shared" si="13"/>
        <v>46547.440897122637</v>
      </c>
      <c r="P32" s="23">
        <f t="shared" si="14"/>
        <v>46792.427428160125</v>
      </c>
      <c r="Q32" s="23">
        <f t="shared" si="15"/>
        <v>47037.413959197613</v>
      </c>
      <c r="R32" s="23">
        <f t="shared" si="16"/>
        <v>47282.400490235101</v>
      </c>
      <c r="S32" s="23">
        <f t="shared" si="17"/>
        <v>47527.387021272589</v>
      </c>
      <c r="T32" s="23">
        <f t="shared" si="18"/>
        <v>47772.373552310077</v>
      </c>
      <c r="U32" s="23">
        <f t="shared" si="19"/>
        <v>48017.360083347565</v>
      </c>
      <c r="V32" s="23">
        <f t="shared" si="20"/>
        <v>48262.346614385053</v>
      </c>
      <c r="W32" s="23">
        <f t="shared" si="21"/>
        <v>48507.333145422541</v>
      </c>
      <c r="X32" s="23">
        <f t="shared" si="22"/>
        <v>48752.319676460029</v>
      </c>
      <c r="Y32" s="24">
        <f t="shared" si="23"/>
        <v>48997.306207497502</v>
      </c>
      <c r="Z32" s="24">
        <f t="shared" si="24"/>
        <v>49242.29273853499</v>
      </c>
      <c r="AA32" s="24">
        <f t="shared" si="25"/>
        <v>49487.279269572478</v>
      </c>
      <c r="AB32" s="24">
        <f t="shared" si="26"/>
        <v>49732.265800609966</v>
      </c>
      <c r="AC32" s="24">
        <f t="shared" si="27"/>
        <v>49977.252331647454</v>
      </c>
      <c r="AD32" s="24">
        <f t="shared" si="28"/>
        <v>50222.238862684942</v>
      </c>
      <c r="AE32" s="24">
        <f t="shared" si="29"/>
        <v>50467.22539372243</v>
      </c>
      <c r="AF32" s="24">
        <f t="shared" si="30"/>
        <v>50712.211924759918</v>
      </c>
      <c r="AG32" s="24">
        <f t="shared" si="31"/>
        <v>50957.198455797406</v>
      </c>
      <c r="AH32" s="24">
        <f t="shared" si="32"/>
        <v>51202.184986834895</v>
      </c>
      <c r="AI32" s="24">
        <f t="shared" si="33"/>
        <v>51447.171517872383</v>
      </c>
      <c r="AJ32" s="24">
        <f t="shared" si="34"/>
        <v>51692.158048909871</v>
      </c>
      <c r="AK32" s="24">
        <f t="shared" si="35"/>
        <v>51937.144579947359</v>
      </c>
      <c r="AL32" s="24">
        <f t="shared" si="36"/>
        <v>52182.131110984847</v>
      </c>
      <c r="AM32" s="24">
        <f t="shared" si="37"/>
        <v>52427.117642022335</v>
      </c>
      <c r="AN32" s="24">
        <f t="shared" si="38"/>
        <v>52672.104173059823</v>
      </c>
      <c r="AO32" s="24">
        <f t="shared" si="39"/>
        <v>52917.090704097311</v>
      </c>
      <c r="AP32" s="24">
        <f t="shared" si="40"/>
        <v>53162.077235134799</v>
      </c>
      <c r="AQ32" s="24">
        <f t="shared" si="41"/>
        <v>53407.063766172287</v>
      </c>
      <c r="AR32" s="24">
        <f t="shared" si="42"/>
        <v>53652.050297209775</v>
      </c>
      <c r="AS32" s="25">
        <f t="shared" si="43"/>
        <v>53897.036828247248</v>
      </c>
    </row>
    <row r="33" spans="1:45" x14ac:dyDescent="0.25">
      <c r="A33" s="21">
        <v>51</v>
      </c>
      <c r="B33" s="59">
        <v>1380</v>
      </c>
      <c r="C33" s="20">
        <f t="shared" si="0"/>
        <v>16.509319280468478</v>
      </c>
      <c r="D33" s="22">
        <v>22782.860607046499</v>
      </c>
      <c r="E33" s="23">
        <f t="shared" si="3"/>
        <v>41009.1490926837</v>
      </c>
      <c r="F33" s="23">
        <f t="shared" si="4"/>
        <v>41236.977698754163</v>
      </c>
      <c r="G33" s="23">
        <f t="shared" si="5"/>
        <v>41464.806304824626</v>
      </c>
      <c r="H33" s="23">
        <f t="shared" si="6"/>
        <v>41692.634910895089</v>
      </c>
      <c r="I33" s="23">
        <f t="shared" si="7"/>
        <v>41920.463516965552</v>
      </c>
      <c r="J33" s="23">
        <f t="shared" si="8"/>
        <v>42148.292123036015</v>
      </c>
      <c r="K33" s="23">
        <f t="shared" si="9"/>
        <v>42376.120729106478</v>
      </c>
      <c r="L33" s="23">
        <f t="shared" si="10"/>
        <v>42603.949335176942</v>
      </c>
      <c r="M33" s="23">
        <f t="shared" si="11"/>
        <v>42831.777941247405</v>
      </c>
      <c r="N33" s="23">
        <f t="shared" si="12"/>
        <v>43059.606547317868</v>
      </c>
      <c r="O33" s="23">
        <f t="shared" si="13"/>
        <v>43287.435153388331</v>
      </c>
      <c r="P33" s="23">
        <f t="shared" si="14"/>
        <v>43515.263759458794</v>
      </c>
      <c r="Q33" s="23">
        <f t="shared" si="15"/>
        <v>43743.092365529257</v>
      </c>
      <c r="R33" s="23">
        <f t="shared" si="16"/>
        <v>43970.92097159972</v>
      </c>
      <c r="S33" s="23">
        <f t="shared" si="17"/>
        <v>44198.749577670183</v>
      </c>
      <c r="T33" s="23">
        <f t="shared" si="18"/>
        <v>44426.578183740647</v>
      </c>
      <c r="U33" s="23">
        <f t="shared" si="19"/>
        <v>44654.40678981111</v>
      </c>
      <c r="V33" s="23">
        <f t="shared" si="20"/>
        <v>44882.235395881573</v>
      </c>
      <c r="W33" s="23">
        <f t="shared" si="21"/>
        <v>45110.064001952036</v>
      </c>
      <c r="X33" s="23">
        <f t="shared" si="22"/>
        <v>45337.892608022499</v>
      </c>
      <c r="Y33" s="24">
        <f t="shared" si="23"/>
        <v>45565.721214092999</v>
      </c>
      <c r="Z33" s="24">
        <f t="shared" si="24"/>
        <v>45793.549820163462</v>
      </c>
      <c r="AA33" s="24">
        <f t="shared" si="25"/>
        <v>46021.378426233925</v>
      </c>
      <c r="AB33" s="24">
        <f t="shared" si="26"/>
        <v>46249.207032304388</v>
      </c>
      <c r="AC33" s="24">
        <f t="shared" si="27"/>
        <v>46477.035638374851</v>
      </c>
      <c r="AD33" s="24">
        <f t="shared" si="28"/>
        <v>46704.864244445314</v>
      </c>
      <c r="AE33" s="24">
        <f t="shared" si="29"/>
        <v>46932.692850515778</v>
      </c>
      <c r="AF33" s="24">
        <f t="shared" si="30"/>
        <v>47160.521456586241</v>
      </c>
      <c r="AG33" s="24">
        <f t="shared" si="31"/>
        <v>47388.350062656704</v>
      </c>
      <c r="AH33" s="24">
        <f t="shared" si="32"/>
        <v>47616.178668727167</v>
      </c>
      <c r="AI33" s="24">
        <f t="shared" si="33"/>
        <v>47844.00727479763</v>
      </c>
      <c r="AJ33" s="24">
        <f t="shared" si="34"/>
        <v>48071.835880868093</v>
      </c>
      <c r="AK33" s="24">
        <f t="shared" si="35"/>
        <v>48299.664486938556</v>
      </c>
      <c r="AL33" s="24">
        <f t="shared" si="36"/>
        <v>48527.49309300902</v>
      </c>
      <c r="AM33" s="24">
        <f t="shared" si="37"/>
        <v>48755.321699079483</v>
      </c>
      <c r="AN33" s="24">
        <f t="shared" si="38"/>
        <v>48983.150305149946</v>
      </c>
      <c r="AO33" s="24">
        <f t="shared" si="39"/>
        <v>49210.978911220409</v>
      </c>
      <c r="AP33" s="24">
        <f t="shared" si="40"/>
        <v>49438.807517290872</v>
      </c>
      <c r="AQ33" s="24">
        <f t="shared" si="41"/>
        <v>49666.636123361335</v>
      </c>
      <c r="AR33" s="24">
        <f t="shared" si="42"/>
        <v>49894.464729431798</v>
      </c>
      <c r="AS33" s="25">
        <f t="shared" si="43"/>
        <v>50122.293335502298</v>
      </c>
    </row>
    <row r="34" spans="1:45" x14ac:dyDescent="0.25">
      <c r="A34" s="21">
        <v>52</v>
      </c>
      <c r="B34" s="59">
        <v>1765</v>
      </c>
      <c r="C34" s="20">
        <f t="shared" si="0"/>
        <v>17.815166119760221</v>
      </c>
      <c r="D34" s="22">
        <v>31443.768201376792</v>
      </c>
      <c r="E34" s="23">
        <f t="shared" si="3"/>
        <v>56598.782762478229</v>
      </c>
      <c r="F34" s="23">
        <f t="shared" si="4"/>
        <v>56913.220444491999</v>
      </c>
      <c r="G34" s="23">
        <f t="shared" si="5"/>
        <v>57227.658126505768</v>
      </c>
      <c r="H34" s="23">
        <f t="shared" si="6"/>
        <v>57542.095808519538</v>
      </c>
      <c r="I34" s="23">
        <f t="shared" si="7"/>
        <v>57856.533490533307</v>
      </c>
      <c r="J34" s="23">
        <f t="shared" si="8"/>
        <v>58170.971172547077</v>
      </c>
      <c r="K34" s="23">
        <f t="shared" si="9"/>
        <v>58485.408854560847</v>
      </c>
      <c r="L34" s="23">
        <f t="shared" si="10"/>
        <v>58799.846536574616</v>
      </c>
      <c r="M34" s="23">
        <f t="shared" si="11"/>
        <v>59114.284218588386</v>
      </c>
      <c r="N34" s="23">
        <f t="shared" si="12"/>
        <v>59428.721900602155</v>
      </c>
      <c r="O34" s="23">
        <f t="shared" si="13"/>
        <v>59743.159582615925</v>
      </c>
      <c r="P34" s="23">
        <f t="shared" si="14"/>
        <v>60057.597264629694</v>
      </c>
      <c r="Q34" s="23">
        <f t="shared" si="15"/>
        <v>60372.034946643464</v>
      </c>
      <c r="R34" s="23">
        <f t="shared" si="16"/>
        <v>60686.472628657233</v>
      </c>
      <c r="S34" s="23">
        <f t="shared" si="17"/>
        <v>61000.910310671003</v>
      </c>
      <c r="T34" s="23">
        <f t="shared" si="18"/>
        <v>61315.347992684772</v>
      </c>
      <c r="U34" s="23">
        <f t="shared" si="19"/>
        <v>61629.785674698542</v>
      </c>
      <c r="V34" s="23">
        <f t="shared" si="20"/>
        <v>61944.223356712311</v>
      </c>
      <c r="W34" s="23">
        <f t="shared" si="21"/>
        <v>62258.661038726081</v>
      </c>
      <c r="X34" s="23">
        <f t="shared" si="22"/>
        <v>62573.09872073985</v>
      </c>
      <c r="Y34" s="24">
        <f t="shared" si="23"/>
        <v>62887.536402753583</v>
      </c>
      <c r="Z34" s="24">
        <f t="shared" si="24"/>
        <v>63201.974084767353</v>
      </c>
      <c r="AA34" s="24">
        <f t="shared" si="25"/>
        <v>63516.411766781122</v>
      </c>
      <c r="AB34" s="24">
        <f t="shared" si="26"/>
        <v>63830.849448794892</v>
      </c>
      <c r="AC34" s="24">
        <f t="shared" si="27"/>
        <v>64145.287130808661</v>
      </c>
      <c r="AD34" s="24">
        <f t="shared" si="28"/>
        <v>64459.724812822431</v>
      </c>
      <c r="AE34" s="24">
        <f t="shared" si="29"/>
        <v>64774.1624948362</v>
      </c>
      <c r="AF34" s="24">
        <f t="shared" si="30"/>
        <v>65088.60017684997</v>
      </c>
      <c r="AG34" s="24">
        <f t="shared" si="31"/>
        <v>65403.03785886374</v>
      </c>
      <c r="AH34" s="24">
        <f t="shared" si="32"/>
        <v>65717.475540877509</v>
      </c>
      <c r="AI34" s="24">
        <f t="shared" si="33"/>
        <v>66031.913222891279</v>
      </c>
      <c r="AJ34" s="24">
        <f t="shared" si="34"/>
        <v>66346.350904905048</v>
      </c>
      <c r="AK34" s="24">
        <f t="shared" si="35"/>
        <v>66660.788586918818</v>
      </c>
      <c r="AL34" s="24">
        <f t="shared" si="36"/>
        <v>66975.226268932587</v>
      </c>
      <c r="AM34" s="24">
        <f t="shared" si="37"/>
        <v>67289.663950946357</v>
      </c>
      <c r="AN34" s="24">
        <f t="shared" si="38"/>
        <v>67604.101632960126</v>
      </c>
      <c r="AO34" s="24">
        <f t="shared" si="39"/>
        <v>67918.539314973896</v>
      </c>
      <c r="AP34" s="24">
        <f t="shared" si="40"/>
        <v>68232.976996987665</v>
      </c>
      <c r="AQ34" s="24">
        <f t="shared" si="41"/>
        <v>68547.414679001435</v>
      </c>
      <c r="AR34" s="24">
        <f t="shared" si="42"/>
        <v>68861.852361015204</v>
      </c>
      <c r="AS34" s="25">
        <f t="shared" si="43"/>
        <v>69176.290043028945</v>
      </c>
    </row>
    <row r="35" spans="1:45" x14ac:dyDescent="0.25">
      <c r="A35" s="21">
        <v>53</v>
      </c>
      <c r="B35" s="59">
        <v>278</v>
      </c>
      <c r="C35" s="20">
        <f t="shared" si="0"/>
        <v>14.951195188503632</v>
      </c>
      <c r="D35" s="22">
        <v>4156.4322624040096</v>
      </c>
      <c r="E35" s="23">
        <f t="shared" si="3"/>
        <v>7481.5780723272173</v>
      </c>
      <c r="F35" s="23">
        <f t="shared" si="4"/>
        <v>7523.1423949512573</v>
      </c>
      <c r="G35" s="23">
        <f t="shared" si="5"/>
        <v>7564.7067175752973</v>
      </c>
      <c r="H35" s="23">
        <f t="shared" si="6"/>
        <v>7606.2710401993372</v>
      </c>
      <c r="I35" s="23">
        <f t="shared" si="7"/>
        <v>7647.8353628233772</v>
      </c>
      <c r="J35" s="23">
        <f t="shared" si="8"/>
        <v>7689.3996854474171</v>
      </c>
      <c r="K35" s="23">
        <f t="shared" si="9"/>
        <v>7730.9640080714571</v>
      </c>
      <c r="L35" s="23">
        <f t="shared" si="10"/>
        <v>7772.5283306954971</v>
      </c>
      <c r="M35" s="23">
        <f t="shared" si="11"/>
        <v>7814.092653319537</v>
      </c>
      <c r="N35" s="23">
        <f t="shared" si="12"/>
        <v>7855.656975943577</v>
      </c>
      <c r="O35" s="23">
        <f t="shared" si="13"/>
        <v>7897.2212985676169</v>
      </c>
      <c r="P35" s="23">
        <f t="shared" si="14"/>
        <v>7938.7856211916569</v>
      </c>
      <c r="Q35" s="23">
        <f t="shared" si="15"/>
        <v>7980.3499438156969</v>
      </c>
      <c r="R35" s="23">
        <f t="shared" si="16"/>
        <v>8021.9142664397368</v>
      </c>
      <c r="S35" s="23">
        <f t="shared" si="17"/>
        <v>8063.4785890637768</v>
      </c>
      <c r="T35" s="23">
        <f t="shared" si="18"/>
        <v>8105.0429116878167</v>
      </c>
      <c r="U35" s="23">
        <f t="shared" si="19"/>
        <v>8146.6072343118567</v>
      </c>
      <c r="V35" s="23">
        <f t="shared" si="20"/>
        <v>8188.1715569358967</v>
      </c>
      <c r="W35" s="23">
        <f t="shared" si="21"/>
        <v>8229.7358795599375</v>
      </c>
      <c r="X35" s="23">
        <f t="shared" si="22"/>
        <v>8271.3002021839784</v>
      </c>
      <c r="Y35" s="24">
        <f t="shared" si="23"/>
        <v>8312.8645248080193</v>
      </c>
      <c r="Z35" s="24">
        <f t="shared" si="24"/>
        <v>8354.4288474320601</v>
      </c>
      <c r="AA35" s="24">
        <f t="shared" si="25"/>
        <v>8395.993170056101</v>
      </c>
      <c r="AB35" s="24">
        <f t="shared" si="26"/>
        <v>8437.5574926801419</v>
      </c>
      <c r="AC35" s="24">
        <f t="shared" si="27"/>
        <v>8479.1218153041827</v>
      </c>
      <c r="AD35" s="24">
        <f t="shared" si="28"/>
        <v>8520.6861379282236</v>
      </c>
      <c r="AE35" s="24">
        <f t="shared" si="29"/>
        <v>8562.2504605522645</v>
      </c>
      <c r="AF35" s="24">
        <f t="shared" si="30"/>
        <v>8603.8147831763054</v>
      </c>
      <c r="AG35" s="24">
        <f t="shared" si="31"/>
        <v>8645.3791058003462</v>
      </c>
      <c r="AH35" s="24">
        <f t="shared" si="32"/>
        <v>8686.9434284243871</v>
      </c>
      <c r="AI35" s="24">
        <f t="shared" si="33"/>
        <v>8728.507751048428</v>
      </c>
      <c r="AJ35" s="24">
        <f t="shared" si="34"/>
        <v>8770.0720736724688</v>
      </c>
      <c r="AK35" s="24">
        <f t="shared" si="35"/>
        <v>8811.6363962965097</v>
      </c>
      <c r="AL35" s="24">
        <f t="shared" si="36"/>
        <v>8853.2007189205506</v>
      </c>
      <c r="AM35" s="24">
        <f t="shared" si="37"/>
        <v>8894.7650415445914</v>
      </c>
      <c r="AN35" s="24">
        <f t="shared" si="38"/>
        <v>8936.3293641686323</v>
      </c>
      <c r="AO35" s="24">
        <f t="shared" si="39"/>
        <v>8977.8936867926732</v>
      </c>
      <c r="AP35" s="24">
        <f t="shared" si="40"/>
        <v>9019.458009416714</v>
      </c>
      <c r="AQ35" s="24">
        <f t="shared" si="41"/>
        <v>9061.0223320407549</v>
      </c>
      <c r="AR35" s="24">
        <f t="shared" si="42"/>
        <v>9102.5866546647958</v>
      </c>
      <c r="AS35" s="25">
        <f t="shared" si="43"/>
        <v>9144.1509772888203</v>
      </c>
    </row>
    <row r="36" spans="1:45" x14ac:dyDescent="0.25">
      <c r="A36" s="21">
        <v>54</v>
      </c>
      <c r="B36" s="59">
        <v>779</v>
      </c>
      <c r="C36" s="20">
        <f t="shared" si="0"/>
        <v>19.014313449369716</v>
      </c>
      <c r="D36" s="22">
        <v>14812.150177059009</v>
      </c>
      <c r="E36" s="23">
        <f t="shared" si="3"/>
        <v>26661.870318706216</v>
      </c>
      <c r="F36" s="23">
        <f t="shared" si="4"/>
        <v>26809.991820476807</v>
      </c>
      <c r="G36" s="23">
        <f t="shared" si="5"/>
        <v>26958.113322247398</v>
      </c>
      <c r="H36" s="23">
        <f t="shared" si="6"/>
        <v>27106.234824017989</v>
      </c>
      <c r="I36" s="23">
        <f t="shared" si="7"/>
        <v>27254.35632578858</v>
      </c>
      <c r="J36" s="23">
        <f t="shared" si="8"/>
        <v>27402.477827559171</v>
      </c>
      <c r="K36" s="23">
        <f t="shared" si="9"/>
        <v>27550.599329329762</v>
      </c>
      <c r="L36" s="23">
        <f t="shared" si="10"/>
        <v>27698.720831100352</v>
      </c>
      <c r="M36" s="23">
        <f t="shared" si="11"/>
        <v>27846.842332870943</v>
      </c>
      <c r="N36" s="23">
        <f t="shared" si="12"/>
        <v>27994.963834641534</v>
      </c>
      <c r="O36" s="23">
        <f t="shared" si="13"/>
        <v>28143.085336412125</v>
      </c>
      <c r="P36" s="23">
        <f t="shared" si="14"/>
        <v>28291.206838182716</v>
      </c>
      <c r="Q36" s="23">
        <f t="shared" si="15"/>
        <v>28439.328339953307</v>
      </c>
      <c r="R36" s="23">
        <f t="shared" si="16"/>
        <v>28587.449841723897</v>
      </c>
      <c r="S36" s="23">
        <f t="shared" si="17"/>
        <v>28735.571343494488</v>
      </c>
      <c r="T36" s="23">
        <f t="shared" si="18"/>
        <v>28883.692845265079</v>
      </c>
      <c r="U36" s="23">
        <f t="shared" si="19"/>
        <v>29031.81434703567</v>
      </c>
      <c r="V36" s="23">
        <f t="shared" si="20"/>
        <v>29179.935848806261</v>
      </c>
      <c r="W36" s="23">
        <f t="shared" si="21"/>
        <v>29328.057350576852</v>
      </c>
      <c r="X36" s="23">
        <f t="shared" si="22"/>
        <v>29476.178852347442</v>
      </c>
      <c r="Y36" s="24">
        <f t="shared" si="23"/>
        <v>29624.300354118019</v>
      </c>
      <c r="Z36" s="24">
        <f t="shared" si="24"/>
        <v>29772.42185588861</v>
      </c>
      <c r="AA36" s="24">
        <f t="shared" si="25"/>
        <v>29920.5433576592</v>
      </c>
      <c r="AB36" s="24">
        <f t="shared" si="26"/>
        <v>30068.664859429791</v>
      </c>
      <c r="AC36" s="24">
        <f t="shared" si="27"/>
        <v>30216.786361200382</v>
      </c>
      <c r="AD36" s="24">
        <f t="shared" si="28"/>
        <v>30364.907862970973</v>
      </c>
      <c r="AE36" s="24">
        <f t="shared" si="29"/>
        <v>30513.029364741564</v>
      </c>
      <c r="AF36" s="24">
        <f t="shared" si="30"/>
        <v>30661.150866512155</v>
      </c>
      <c r="AG36" s="24">
        <f t="shared" si="31"/>
        <v>30809.272368282745</v>
      </c>
      <c r="AH36" s="24">
        <f t="shared" si="32"/>
        <v>30957.393870053336</v>
      </c>
      <c r="AI36" s="24">
        <f t="shared" si="33"/>
        <v>31105.515371823927</v>
      </c>
      <c r="AJ36" s="24">
        <f t="shared" si="34"/>
        <v>31253.636873594518</v>
      </c>
      <c r="AK36" s="24">
        <f t="shared" si="35"/>
        <v>31401.758375365109</v>
      </c>
      <c r="AL36" s="24">
        <f t="shared" si="36"/>
        <v>31549.8798771357</v>
      </c>
      <c r="AM36" s="24">
        <f t="shared" si="37"/>
        <v>31698.00137890629</v>
      </c>
      <c r="AN36" s="24">
        <f t="shared" si="38"/>
        <v>31846.122880676881</v>
      </c>
      <c r="AO36" s="24">
        <f t="shared" si="39"/>
        <v>31994.244382447472</v>
      </c>
      <c r="AP36" s="24">
        <f t="shared" si="40"/>
        <v>32142.365884218063</v>
      </c>
      <c r="AQ36" s="24">
        <f t="shared" si="41"/>
        <v>32290.487385988654</v>
      </c>
      <c r="AR36" s="24">
        <f t="shared" si="42"/>
        <v>32438.608887759245</v>
      </c>
      <c r="AS36" s="25">
        <f t="shared" si="43"/>
        <v>32586.730389529821</v>
      </c>
    </row>
    <row r="37" spans="1:45" x14ac:dyDescent="0.25">
      <c r="A37" s="21">
        <v>55</v>
      </c>
      <c r="B37" s="59">
        <v>1370</v>
      </c>
      <c r="C37" s="20">
        <f t="shared" si="0"/>
        <v>31.844854187330657</v>
      </c>
      <c r="D37" s="22">
        <v>43627.450236643002</v>
      </c>
      <c r="E37" s="23">
        <f t="shared" si="3"/>
        <v>78529.410425957409</v>
      </c>
      <c r="F37" s="23">
        <f t="shared" si="4"/>
        <v>78965.684928323841</v>
      </c>
      <c r="G37" s="23">
        <f t="shared" si="5"/>
        <v>79401.959430690273</v>
      </c>
      <c r="H37" s="23">
        <f t="shared" si="6"/>
        <v>79838.233933056705</v>
      </c>
      <c r="I37" s="23">
        <f t="shared" si="7"/>
        <v>80274.508435423137</v>
      </c>
      <c r="J37" s="23">
        <f t="shared" si="8"/>
        <v>80710.782937789569</v>
      </c>
      <c r="K37" s="23">
        <f t="shared" si="9"/>
        <v>81147.057440156001</v>
      </c>
      <c r="L37" s="23">
        <f t="shared" si="10"/>
        <v>81583.331942522433</v>
      </c>
      <c r="M37" s="23">
        <f t="shared" si="11"/>
        <v>82019.606444888865</v>
      </c>
      <c r="N37" s="23">
        <f t="shared" si="12"/>
        <v>82455.880947255297</v>
      </c>
      <c r="O37" s="23">
        <f t="shared" si="13"/>
        <v>82892.155449621729</v>
      </c>
      <c r="P37" s="23">
        <f t="shared" si="14"/>
        <v>83328.429951988161</v>
      </c>
      <c r="Q37" s="23">
        <f t="shared" si="15"/>
        <v>83764.704454354593</v>
      </c>
      <c r="R37" s="23">
        <f t="shared" si="16"/>
        <v>84200.978956721025</v>
      </c>
      <c r="S37" s="23">
        <f t="shared" si="17"/>
        <v>84637.253459087457</v>
      </c>
      <c r="T37" s="23">
        <f t="shared" si="18"/>
        <v>85073.527961453889</v>
      </c>
      <c r="U37" s="23">
        <f t="shared" si="19"/>
        <v>85509.802463820321</v>
      </c>
      <c r="V37" s="23">
        <f t="shared" si="20"/>
        <v>85946.076966186753</v>
      </c>
      <c r="W37" s="23">
        <f t="shared" si="21"/>
        <v>86382.351468553185</v>
      </c>
      <c r="X37" s="23">
        <f t="shared" si="22"/>
        <v>86818.625970919617</v>
      </c>
      <c r="Y37" s="24">
        <f t="shared" si="23"/>
        <v>87254.900473286005</v>
      </c>
      <c r="Z37" s="24">
        <f t="shared" si="24"/>
        <v>87691.174975652437</v>
      </c>
      <c r="AA37" s="24">
        <f t="shared" si="25"/>
        <v>88127.449478018869</v>
      </c>
      <c r="AB37" s="24">
        <f t="shared" si="26"/>
        <v>88563.723980385301</v>
      </c>
      <c r="AC37" s="24">
        <f t="shared" si="27"/>
        <v>88999.998482751733</v>
      </c>
      <c r="AD37" s="24">
        <f t="shared" si="28"/>
        <v>89436.272985118165</v>
      </c>
      <c r="AE37" s="24">
        <f t="shared" si="29"/>
        <v>89872.547487484597</v>
      </c>
      <c r="AF37" s="24">
        <f t="shared" si="30"/>
        <v>90308.821989851029</v>
      </c>
      <c r="AG37" s="24">
        <f t="shared" si="31"/>
        <v>90745.096492217461</v>
      </c>
      <c r="AH37" s="24">
        <f t="shared" si="32"/>
        <v>91181.370994583893</v>
      </c>
      <c r="AI37" s="24">
        <f t="shared" si="33"/>
        <v>91617.645496950325</v>
      </c>
      <c r="AJ37" s="24">
        <f t="shared" si="34"/>
        <v>92053.919999316757</v>
      </c>
      <c r="AK37" s="24">
        <f t="shared" si="35"/>
        <v>92490.194501683189</v>
      </c>
      <c r="AL37" s="24">
        <f t="shared" si="36"/>
        <v>92926.469004049621</v>
      </c>
      <c r="AM37" s="24">
        <f t="shared" si="37"/>
        <v>93362.743506416053</v>
      </c>
      <c r="AN37" s="24">
        <f t="shared" si="38"/>
        <v>93799.018008782485</v>
      </c>
      <c r="AO37" s="24">
        <f t="shared" si="39"/>
        <v>94235.292511148917</v>
      </c>
      <c r="AP37" s="24">
        <f t="shared" si="40"/>
        <v>94671.567013515349</v>
      </c>
      <c r="AQ37" s="24">
        <f t="shared" si="41"/>
        <v>95107.841515881781</v>
      </c>
      <c r="AR37" s="24">
        <f t="shared" si="42"/>
        <v>95544.116018248213</v>
      </c>
      <c r="AS37" s="25">
        <f t="shared" si="43"/>
        <v>95980.390520614601</v>
      </c>
    </row>
    <row r="38" spans="1:45" x14ac:dyDescent="0.25">
      <c r="A38" s="21">
        <v>56</v>
      </c>
      <c r="B38" s="59">
        <v>2147</v>
      </c>
      <c r="C38" s="20">
        <f t="shared" si="0"/>
        <v>17.513156176038304</v>
      </c>
      <c r="D38" s="22">
        <v>37600.746309954236</v>
      </c>
      <c r="E38" s="23">
        <f t="shared" si="3"/>
        <v>67681.343357917634</v>
      </c>
      <c r="F38" s="23">
        <f t="shared" si="4"/>
        <v>68057.350821017171</v>
      </c>
      <c r="G38" s="23">
        <f t="shared" si="5"/>
        <v>68433.358284116708</v>
      </c>
      <c r="H38" s="23">
        <f t="shared" si="6"/>
        <v>68809.365747216245</v>
      </c>
      <c r="I38" s="23">
        <f t="shared" si="7"/>
        <v>69185.373210315782</v>
      </c>
      <c r="J38" s="23">
        <f t="shared" si="8"/>
        <v>69561.380673415319</v>
      </c>
      <c r="K38" s="23">
        <f t="shared" si="9"/>
        <v>69937.388136514855</v>
      </c>
      <c r="L38" s="23">
        <f t="shared" si="10"/>
        <v>70313.395599614392</v>
      </c>
      <c r="M38" s="23">
        <f t="shared" si="11"/>
        <v>70689.403062713929</v>
      </c>
      <c r="N38" s="23">
        <f t="shared" si="12"/>
        <v>71065.410525813466</v>
      </c>
      <c r="O38" s="23">
        <f t="shared" si="13"/>
        <v>71441.417988913003</v>
      </c>
      <c r="P38" s="23">
        <f t="shared" si="14"/>
        <v>71817.42545201254</v>
      </c>
      <c r="Q38" s="23">
        <f t="shared" si="15"/>
        <v>72193.432915112076</v>
      </c>
      <c r="R38" s="23">
        <f t="shared" si="16"/>
        <v>72569.440378211613</v>
      </c>
      <c r="S38" s="23">
        <f t="shared" si="17"/>
        <v>72945.44784131115</v>
      </c>
      <c r="T38" s="23">
        <f t="shared" si="18"/>
        <v>73321.455304410687</v>
      </c>
      <c r="U38" s="23">
        <f t="shared" si="19"/>
        <v>73697.462767510224</v>
      </c>
      <c r="V38" s="23">
        <f t="shared" si="20"/>
        <v>74073.470230609761</v>
      </c>
      <c r="W38" s="23">
        <f t="shared" si="21"/>
        <v>74449.477693709297</v>
      </c>
      <c r="X38" s="23">
        <f t="shared" si="22"/>
        <v>74825.485156808834</v>
      </c>
      <c r="Y38" s="24">
        <f t="shared" si="23"/>
        <v>75201.492619908473</v>
      </c>
      <c r="Z38" s="24">
        <f t="shared" si="24"/>
        <v>75577.50008300801</v>
      </c>
      <c r="AA38" s="24">
        <f t="shared" si="25"/>
        <v>75953.507546107547</v>
      </c>
      <c r="AB38" s="24">
        <f t="shared" si="26"/>
        <v>76329.515009207083</v>
      </c>
      <c r="AC38" s="24">
        <f t="shared" si="27"/>
        <v>76705.52247230662</v>
      </c>
      <c r="AD38" s="24">
        <f t="shared" si="28"/>
        <v>77081.529935406157</v>
      </c>
      <c r="AE38" s="24">
        <f t="shared" si="29"/>
        <v>77457.537398505694</v>
      </c>
      <c r="AF38" s="24">
        <f t="shared" si="30"/>
        <v>77833.544861605231</v>
      </c>
      <c r="AG38" s="24">
        <f t="shared" si="31"/>
        <v>78209.552324704768</v>
      </c>
      <c r="AH38" s="24">
        <f t="shared" si="32"/>
        <v>78585.559787804305</v>
      </c>
      <c r="AI38" s="24">
        <f t="shared" si="33"/>
        <v>78961.567250903841</v>
      </c>
      <c r="AJ38" s="24">
        <f t="shared" si="34"/>
        <v>79337.574714003378</v>
      </c>
      <c r="AK38" s="24">
        <f t="shared" si="35"/>
        <v>79713.582177102915</v>
      </c>
      <c r="AL38" s="24">
        <f t="shared" si="36"/>
        <v>80089.589640202452</v>
      </c>
      <c r="AM38" s="24">
        <f t="shared" si="37"/>
        <v>80465.597103301989</v>
      </c>
      <c r="AN38" s="24">
        <f t="shared" si="38"/>
        <v>80841.604566401526</v>
      </c>
      <c r="AO38" s="24">
        <f t="shared" si="39"/>
        <v>81217.612029501062</v>
      </c>
      <c r="AP38" s="24">
        <f t="shared" si="40"/>
        <v>81593.619492600599</v>
      </c>
      <c r="AQ38" s="24">
        <f t="shared" si="41"/>
        <v>81969.626955700136</v>
      </c>
      <c r="AR38" s="24">
        <f t="shared" si="42"/>
        <v>82345.634418799673</v>
      </c>
      <c r="AS38" s="25">
        <f t="shared" si="43"/>
        <v>82721.641881899312</v>
      </c>
    </row>
    <row r="39" spans="1:45" x14ac:dyDescent="0.25">
      <c r="A39" s="21">
        <v>57</v>
      </c>
      <c r="B39" s="59">
        <v>1034</v>
      </c>
      <c r="C39" s="20">
        <f t="shared" si="0"/>
        <v>26.478236585306149</v>
      </c>
      <c r="D39" s="22">
        <v>27378.496629206558</v>
      </c>
      <c r="E39" s="23">
        <f t="shared" si="3"/>
        <v>49281.293932571803</v>
      </c>
      <c r="F39" s="23">
        <f t="shared" si="4"/>
        <v>49555.078898863867</v>
      </c>
      <c r="G39" s="23">
        <f t="shared" si="5"/>
        <v>49828.86386515593</v>
      </c>
      <c r="H39" s="23">
        <f t="shared" si="6"/>
        <v>50102.648831447994</v>
      </c>
      <c r="I39" s="23">
        <f t="shared" si="7"/>
        <v>50376.433797740057</v>
      </c>
      <c r="J39" s="23">
        <f t="shared" si="8"/>
        <v>50650.218764032121</v>
      </c>
      <c r="K39" s="23">
        <f t="shared" si="9"/>
        <v>50924.003730324184</v>
      </c>
      <c r="L39" s="23">
        <f t="shared" si="10"/>
        <v>51197.788696616248</v>
      </c>
      <c r="M39" s="23">
        <f t="shared" si="11"/>
        <v>51471.573662908311</v>
      </c>
      <c r="N39" s="23">
        <f t="shared" si="12"/>
        <v>51745.358629200375</v>
      </c>
      <c r="O39" s="23">
        <f t="shared" si="13"/>
        <v>52019.143595492438</v>
      </c>
      <c r="P39" s="23">
        <f t="shared" si="14"/>
        <v>52292.928561784502</v>
      </c>
      <c r="Q39" s="23">
        <f t="shared" si="15"/>
        <v>52566.713528076565</v>
      </c>
      <c r="R39" s="23">
        <f t="shared" si="16"/>
        <v>52840.498494368629</v>
      </c>
      <c r="S39" s="23">
        <f t="shared" si="17"/>
        <v>53114.283460660692</v>
      </c>
      <c r="T39" s="23">
        <f t="shared" si="18"/>
        <v>53388.068426952756</v>
      </c>
      <c r="U39" s="23">
        <f t="shared" si="19"/>
        <v>53661.853393244819</v>
      </c>
      <c r="V39" s="23">
        <f t="shared" si="20"/>
        <v>53935.638359536882</v>
      </c>
      <c r="W39" s="23">
        <f t="shared" si="21"/>
        <v>54209.423325828946</v>
      </c>
      <c r="X39" s="23">
        <f t="shared" si="22"/>
        <v>54483.208292121009</v>
      </c>
      <c r="Y39" s="24">
        <f t="shared" si="23"/>
        <v>54756.993258413117</v>
      </c>
      <c r="Z39" s="24">
        <f t="shared" si="24"/>
        <v>55030.77822470518</v>
      </c>
      <c r="AA39" s="24">
        <f t="shared" si="25"/>
        <v>55304.563190997244</v>
      </c>
      <c r="AB39" s="24">
        <f t="shared" si="26"/>
        <v>55578.348157289307</v>
      </c>
      <c r="AC39" s="24">
        <f t="shared" si="27"/>
        <v>55852.13312358137</v>
      </c>
      <c r="AD39" s="24">
        <f t="shared" si="28"/>
        <v>56125.918089873434</v>
      </c>
      <c r="AE39" s="24">
        <f t="shared" si="29"/>
        <v>56399.703056165497</v>
      </c>
      <c r="AF39" s="24">
        <f t="shared" si="30"/>
        <v>56673.488022457561</v>
      </c>
      <c r="AG39" s="24">
        <f t="shared" si="31"/>
        <v>56947.272988749624</v>
      </c>
      <c r="AH39" s="24">
        <f t="shared" si="32"/>
        <v>57221.057955041688</v>
      </c>
      <c r="AI39" s="24">
        <f t="shared" si="33"/>
        <v>57494.842921333751</v>
      </c>
      <c r="AJ39" s="24">
        <f t="shared" si="34"/>
        <v>57768.627887625815</v>
      </c>
      <c r="AK39" s="24">
        <f t="shared" si="35"/>
        <v>58042.412853917878</v>
      </c>
      <c r="AL39" s="24">
        <f t="shared" si="36"/>
        <v>58316.197820209942</v>
      </c>
      <c r="AM39" s="24">
        <f t="shared" si="37"/>
        <v>58589.982786502005</v>
      </c>
      <c r="AN39" s="24">
        <f t="shared" si="38"/>
        <v>58863.767752794069</v>
      </c>
      <c r="AO39" s="24">
        <f t="shared" si="39"/>
        <v>59137.552719086132</v>
      </c>
      <c r="AP39" s="24">
        <f t="shared" si="40"/>
        <v>59411.337685378196</v>
      </c>
      <c r="AQ39" s="24">
        <f t="shared" si="41"/>
        <v>59685.122651670259</v>
      </c>
      <c r="AR39" s="24">
        <f t="shared" si="42"/>
        <v>59958.907617962323</v>
      </c>
      <c r="AS39" s="25">
        <f t="shared" si="43"/>
        <v>60232.69258425443</v>
      </c>
    </row>
    <row r="40" spans="1:45" x14ac:dyDescent="0.25">
      <c r="A40" s="21">
        <v>58</v>
      </c>
      <c r="B40" s="59">
        <v>1038</v>
      </c>
      <c r="C40" s="20">
        <f t="shared" si="0"/>
        <v>17.891788092364564</v>
      </c>
      <c r="D40" s="22">
        <v>18571.676039874419</v>
      </c>
      <c r="E40" s="23">
        <f t="shared" si="3"/>
        <v>33429.016871773958</v>
      </c>
      <c r="F40" s="23">
        <f t="shared" si="4"/>
        <v>33614.733632172705</v>
      </c>
      <c r="G40" s="23">
        <f t="shared" si="5"/>
        <v>33800.450392571453</v>
      </c>
      <c r="H40" s="23">
        <f t="shared" si="6"/>
        <v>33986.1671529702</v>
      </c>
      <c r="I40" s="23">
        <f t="shared" si="7"/>
        <v>34171.883913368947</v>
      </c>
      <c r="J40" s="23">
        <f t="shared" si="8"/>
        <v>34357.600673767694</v>
      </c>
      <c r="K40" s="23">
        <f t="shared" si="9"/>
        <v>34543.317434166442</v>
      </c>
      <c r="L40" s="23">
        <f t="shared" si="10"/>
        <v>34729.034194565189</v>
      </c>
      <c r="M40" s="23">
        <f t="shared" si="11"/>
        <v>34914.750954963936</v>
      </c>
      <c r="N40" s="23">
        <f t="shared" si="12"/>
        <v>35100.467715362684</v>
      </c>
      <c r="O40" s="23">
        <f t="shared" si="13"/>
        <v>35286.184475761431</v>
      </c>
      <c r="P40" s="23">
        <f t="shared" si="14"/>
        <v>35471.901236160178</v>
      </c>
      <c r="Q40" s="23">
        <f t="shared" si="15"/>
        <v>35657.617996558925</v>
      </c>
      <c r="R40" s="23">
        <f t="shared" si="16"/>
        <v>35843.334756957673</v>
      </c>
      <c r="S40" s="23">
        <f t="shared" si="17"/>
        <v>36029.05151735642</v>
      </c>
      <c r="T40" s="23">
        <f t="shared" si="18"/>
        <v>36214.768277755167</v>
      </c>
      <c r="U40" s="23">
        <f t="shared" si="19"/>
        <v>36400.485038153915</v>
      </c>
      <c r="V40" s="23">
        <f t="shared" si="20"/>
        <v>36586.201798552662</v>
      </c>
      <c r="W40" s="23">
        <f t="shared" si="21"/>
        <v>36771.918558951409</v>
      </c>
      <c r="X40" s="23">
        <f t="shared" si="22"/>
        <v>36957.635319350156</v>
      </c>
      <c r="Y40" s="24">
        <f t="shared" si="23"/>
        <v>37143.352079748838</v>
      </c>
      <c r="Z40" s="24">
        <f t="shared" si="24"/>
        <v>37329.068840147585</v>
      </c>
      <c r="AA40" s="24">
        <f t="shared" si="25"/>
        <v>37514.785600546333</v>
      </c>
      <c r="AB40" s="24">
        <f t="shared" si="26"/>
        <v>37700.50236094508</v>
      </c>
      <c r="AC40" s="24">
        <f t="shared" si="27"/>
        <v>37886.219121343827</v>
      </c>
      <c r="AD40" s="24">
        <f t="shared" si="28"/>
        <v>38071.935881742575</v>
      </c>
      <c r="AE40" s="24">
        <f t="shared" si="29"/>
        <v>38257.652642141322</v>
      </c>
      <c r="AF40" s="24">
        <f t="shared" si="30"/>
        <v>38443.369402540069</v>
      </c>
      <c r="AG40" s="24">
        <f t="shared" si="31"/>
        <v>38629.086162938816</v>
      </c>
      <c r="AH40" s="24">
        <f t="shared" si="32"/>
        <v>38814.802923337564</v>
      </c>
      <c r="AI40" s="24">
        <f t="shared" si="33"/>
        <v>39000.519683736311</v>
      </c>
      <c r="AJ40" s="24">
        <f t="shared" si="34"/>
        <v>39186.236444135058</v>
      </c>
      <c r="AK40" s="24">
        <f t="shared" si="35"/>
        <v>39371.953204533806</v>
      </c>
      <c r="AL40" s="24">
        <f t="shared" si="36"/>
        <v>39557.669964932553</v>
      </c>
      <c r="AM40" s="24">
        <f t="shared" si="37"/>
        <v>39743.3867253313</v>
      </c>
      <c r="AN40" s="24">
        <f t="shared" si="38"/>
        <v>39929.103485730047</v>
      </c>
      <c r="AO40" s="24">
        <f t="shared" si="39"/>
        <v>40114.820246128795</v>
      </c>
      <c r="AP40" s="24">
        <f t="shared" si="40"/>
        <v>40300.537006527542</v>
      </c>
      <c r="AQ40" s="24">
        <f t="shared" si="41"/>
        <v>40486.253766926289</v>
      </c>
      <c r="AR40" s="24">
        <f t="shared" si="42"/>
        <v>40671.970527325037</v>
      </c>
      <c r="AS40" s="25">
        <f t="shared" si="43"/>
        <v>40857.687287723718</v>
      </c>
    </row>
    <row r="41" spans="1:45" x14ac:dyDescent="0.25">
      <c r="A41" s="21">
        <v>59</v>
      </c>
      <c r="B41" s="59">
        <v>588</v>
      </c>
      <c r="C41" s="20">
        <f t="shared" si="0"/>
        <v>16.82696320081374</v>
      </c>
      <c r="D41" s="22">
        <v>9894.25436207848</v>
      </c>
      <c r="E41" s="23">
        <f t="shared" si="3"/>
        <v>17809.657851741264</v>
      </c>
      <c r="F41" s="23">
        <f t="shared" si="4"/>
        <v>17908.600395362049</v>
      </c>
      <c r="G41" s="23">
        <f t="shared" si="5"/>
        <v>18007.542938982835</v>
      </c>
      <c r="H41" s="23">
        <f t="shared" si="6"/>
        <v>18106.485482603621</v>
      </c>
      <c r="I41" s="23">
        <f t="shared" si="7"/>
        <v>18205.428026224406</v>
      </c>
      <c r="J41" s="23">
        <f t="shared" si="8"/>
        <v>18304.370569845192</v>
      </c>
      <c r="K41" s="23">
        <f t="shared" si="9"/>
        <v>18403.313113465978</v>
      </c>
      <c r="L41" s="23">
        <f t="shared" si="10"/>
        <v>18502.255657086764</v>
      </c>
      <c r="M41" s="23">
        <f t="shared" si="11"/>
        <v>18601.198200707549</v>
      </c>
      <c r="N41" s="23">
        <f t="shared" si="12"/>
        <v>18700.140744328335</v>
      </c>
      <c r="O41" s="23">
        <f t="shared" si="13"/>
        <v>18799.083287949121</v>
      </c>
      <c r="P41" s="23">
        <f t="shared" si="14"/>
        <v>18898.025831569907</v>
      </c>
      <c r="Q41" s="23">
        <f t="shared" si="15"/>
        <v>18996.968375190692</v>
      </c>
      <c r="R41" s="23">
        <f t="shared" si="16"/>
        <v>19095.910918811478</v>
      </c>
      <c r="S41" s="23">
        <f t="shared" si="17"/>
        <v>19194.853462432264</v>
      </c>
      <c r="T41" s="23">
        <f t="shared" si="18"/>
        <v>19293.796006053049</v>
      </c>
      <c r="U41" s="23">
        <f t="shared" si="19"/>
        <v>19392.738549673835</v>
      </c>
      <c r="V41" s="23">
        <f t="shared" si="20"/>
        <v>19491.681093294621</v>
      </c>
      <c r="W41" s="23">
        <f t="shared" si="21"/>
        <v>19590.623636915407</v>
      </c>
      <c r="X41" s="23">
        <f t="shared" si="22"/>
        <v>19689.566180536192</v>
      </c>
      <c r="Y41" s="24">
        <f t="shared" si="23"/>
        <v>19788.50872415696</v>
      </c>
      <c r="Z41" s="24">
        <f t="shared" si="24"/>
        <v>19887.451267777746</v>
      </c>
      <c r="AA41" s="24">
        <f t="shared" si="25"/>
        <v>19986.393811398531</v>
      </c>
      <c r="AB41" s="24">
        <f t="shared" si="26"/>
        <v>20085.336355019317</v>
      </c>
      <c r="AC41" s="24">
        <f t="shared" si="27"/>
        <v>20184.278898640103</v>
      </c>
      <c r="AD41" s="24">
        <f t="shared" si="28"/>
        <v>20283.221442260889</v>
      </c>
      <c r="AE41" s="24">
        <f t="shared" si="29"/>
        <v>20382.163985881674</v>
      </c>
      <c r="AF41" s="24">
        <f t="shared" si="30"/>
        <v>20481.10652950246</v>
      </c>
      <c r="AG41" s="24">
        <f t="shared" si="31"/>
        <v>20580.049073123246</v>
      </c>
      <c r="AH41" s="24">
        <f t="shared" si="32"/>
        <v>20678.991616744031</v>
      </c>
      <c r="AI41" s="24">
        <f t="shared" si="33"/>
        <v>20777.934160364817</v>
      </c>
      <c r="AJ41" s="24">
        <f t="shared" si="34"/>
        <v>20876.876703985603</v>
      </c>
      <c r="AK41" s="24">
        <f t="shared" si="35"/>
        <v>20975.819247606389</v>
      </c>
      <c r="AL41" s="24">
        <f t="shared" si="36"/>
        <v>21074.761791227174</v>
      </c>
      <c r="AM41" s="24">
        <f t="shared" si="37"/>
        <v>21173.70433484796</v>
      </c>
      <c r="AN41" s="24">
        <f t="shared" si="38"/>
        <v>21272.646878468746</v>
      </c>
      <c r="AO41" s="24">
        <f t="shared" si="39"/>
        <v>21371.589422089532</v>
      </c>
      <c r="AP41" s="24">
        <f t="shared" si="40"/>
        <v>21470.531965710317</v>
      </c>
      <c r="AQ41" s="24">
        <f t="shared" si="41"/>
        <v>21569.474509331103</v>
      </c>
      <c r="AR41" s="24">
        <f t="shared" si="42"/>
        <v>21668.417052951889</v>
      </c>
      <c r="AS41" s="25">
        <f t="shared" si="43"/>
        <v>21767.359596572656</v>
      </c>
    </row>
    <row r="42" spans="1:45" x14ac:dyDescent="0.25">
      <c r="A42" s="21">
        <v>60</v>
      </c>
      <c r="B42" s="59">
        <v>845</v>
      </c>
      <c r="C42" s="20">
        <f t="shared" si="0"/>
        <v>19.976569734635444</v>
      </c>
      <c r="D42" s="22">
        <v>16880.201425766951</v>
      </c>
      <c r="E42" s="23">
        <f t="shared" si="3"/>
        <v>30384.362566380511</v>
      </c>
      <c r="F42" s="23">
        <f t="shared" si="4"/>
        <v>30553.164580638178</v>
      </c>
      <c r="G42" s="23">
        <f t="shared" si="5"/>
        <v>30721.966594895846</v>
      </c>
      <c r="H42" s="23">
        <f t="shared" si="6"/>
        <v>30890.768609153514</v>
      </c>
      <c r="I42" s="23">
        <f t="shared" si="7"/>
        <v>31059.570623411182</v>
      </c>
      <c r="J42" s="23">
        <f t="shared" si="8"/>
        <v>31228.37263766885</v>
      </c>
      <c r="K42" s="23">
        <f t="shared" si="9"/>
        <v>31397.174651926518</v>
      </c>
      <c r="L42" s="23">
        <f t="shared" si="10"/>
        <v>31565.976666184186</v>
      </c>
      <c r="M42" s="23">
        <f t="shared" si="11"/>
        <v>31734.778680441854</v>
      </c>
      <c r="N42" s="23">
        <f t="shared" si="12"/>
        <v>31903.580694699522</v>
      </c>
      <c r="O42" s="23">
        <f t="shared" si="13"/>
        <v>32072.38270895719</v>
      </c>
      <c r="P42" s="23">
        <f t="shared" si="14"/>
        <v>32241.184723214858</v>
      </c>
      <c r="Q42" s="23">
        <f t="shared" si="15"/>
        <v>32409.986737472525</v>
      </c>
      <c r="R42" s="23">
        <f t="shared" si="16"/>
        <v>32578.788751730193</v>
      </c>
      <c r="S42" s="23">
        <f t="shared" si="17"/>
        <v>32747.590765987861</v>
      </c>
      <c r="T42" s="23">
        <f t="shared" si="18"/>
        <v>32916.392780245529</v>
      </c>
      <c r="U42" s="23">
        <f t="shared" si="19"/>
        <v>33085.194794503201</v>
      </c>
      <c r="V42" s="23">
        <f t="shared" si="20"/>
        <v>33253.996808760872</v>
      </c>
      <c r="W42" s="23">
        <f t="shared" si="21"/>
        <v>33422.798823018544</v>
      </c>
      <c r="X42" s="23">
        <f t="shared" si="22"/>
        <v>33591.600837276215</v>
      </c>
      <c r="Y42" s="24">
        <f t="shared" si="23"/>
        <v>33760.402851533901</v>
      </c>
      <c r="Z42" s="24">
        <f t="shared" si="24"/>
        <v>33929.204865791573</v>
      </c>
      <c r="AA42" s="24">
        <f t="shared" si="25"/>
        <v>34098.006880049245</v>
      </c>
      <c r="AB42" s="24">
        <f t="shared" si="26"/>
        <v>34266.808894306916</v>
      </c>
      <c r="AC42" s="24">
        <f t="shared" si="27"/>
        <v>34435.610908564588</v>
      </c>
      <c r="AD42" s="24">
        <f t="shared" si="28"/>
        <v>34604.412922822259</v>
      </c>
      <c r="AE42" s="24">
        <f t="shared" si="29"/>
        <v>34773.214937079931</v>
      </c>
      <c r="AF42" s="24">
        <f t="shared" si="30"/>
        <v>34942.016951337602</v>
      </c>
      <c r="AG42" s="24">
        <f t="shared" si="31"/>
        <v>35110.818965595274</v>
      </c>
      <c r="AH42" s="24">
        <f t="shared" si="32"/>
        <v>35279.620979852945</v>
      </c>
      <c r="AI42" s="24">
        <f t="shared" si="33"/>
        <v>35448.422994110617</v>
      </c>
      <c r="AJ42" s="24">
        <f t="shared" si="34"/>
        <v>35617.225008368288</v>
      </c>
      <c r="AK42" s="24">
        <f t="shared" si="35"/>
        <v>35786.02702262596</v>
      </c>
      <c r="AL42" s="24">
        <f t="shared" si="36"/>
        <v>35954.829036883631</v>
      </c>
      <c r="AM42" s="24">
        <f t="shared" si="37"/>
        <v>36123.631051141303</v>
      </c>
      <c r="AN42" s="24">
        <f t="shared" si="38"/>
        <v>36292.433065398975</v>
      </c>
      <c r="AO42" s="24">
        <f t="shared" si="39"/>
        <v>36461.235079656646</v>
      </c>
      <c r="AP42" s="24">
        <f t="shared" si="40"/>
        <v>36630.037093914318</v>
      </c>
      <c r="AQ42" s="24">
        <f t="shared" si="41"/>
        <v>36798.839108171989</v>
      </c>
      <c r="AR42" s="24">
        <f t="shared" si="42"/>
        <v>36967.641122429661</v>
      </c>
      <c r="AS42" s="25">
        <f t="shared" si="43"/>
        <v>37136.443136687289</v>
      </c>
    </row>
    <row r="43" spans="1:45" x14ac:dyDescent="0.25">
      <c r="A43" s="21">
        <v>61</v>
      </c>
      <c r="B43" s="59">
        <v>938</v>
      </c>
      <c r="C43" s="20">
        <f t="shared" si="0"/>
        <v>19.21261195154969</v>
      </c>
      <c r="D43" s="22">
        <v>18021.430010553609</v>
      </c>
      <c r="E43" s="23">
        <f t="shared" si="3"/>
        <v>32438.574018996496</v>
      </c>
      <c r="F43" s="23">
        <f t="shared" si="4"/>
        <v>32618.788319102034</v>
      </c>
      <c r="G43" s="23">
        <f t="shared" si="5"/>
        <v>32799.002619207567</v>
      </c>
      <c r="H43" s="23">
        <f t="shared" si="6"/>
        <v>32979.216919313105</v>
      </c>
      <c r="I43" s="23">
        <f t="shared" si="7"/>
        <v>33159.431219418642</v>
      </c>
      <c r="J43" s="23">
        <f t="shared" si="8"/>
        <v>33339.64551952418</v>
      </c>
      <c r="K43" s="23">
        <f t="shared" si="9"/>
        <v>33519.859819629717</v>
      </c>
      <c r="L43" s="23">
        <f t="shared" si="10"/>
        <v>33700.074119735254</v>
      </c>
      <c r="M43" s="23">
        <f t="shared" si="11"/>
        <v>33880.288419840792</v>
      </c>
      <c r="N43" s="23">
        <f t="shared" si="12"/>
        <v>34060.502719946329</v>
      </c>
      <c r="O43" s="23">
        <f t="shared" si="13"/>
        <v>34240.717020051867</v>
      </c>
      <c r="P43" s="23">
        <f t="shared" si="14"/>
        <v>34420.931320157404</v>
      </c>
      <c r="Q43" s="23">
        <f t="shared" si="15"/>
        <v>34601.145620262942</v>
      </c>
      <c r="R43" s="23">
        <f t="shared" si="16"/>
        <v>34781.359920368479</v>
      </c>
      <c r="S43" s="23">
        <f t="shared" si="17"/>
        <v>34961.574220474016</v>
      </c>
      <c r="T43" s="23">
        <f t="shared" si="18"/>
        <v>35141.788520579554</v>
      </c>
      <c r="U43" s="23">
        <f t="shared" si="19"/>
        <v>35322.002820685091</v>
      </c>
      <c r="V43" s="23">
        <f t="shared" si="20"/>
        <v>35502.217120790629</v>
      </c>
      <c r="W43" s="23">
        <f t="shared" si="21"/>
        <v>35682.431420896166</v>
      </c>
      <c r="X43" s="23">
        <f t="shared" si="22"/>
        <v>35862.645721001703</v>
      </c>
      <c r="Y43" s="24">
        <f t="shared" si="23"/>
        <v>36042.860021107219</v>
      </c>
      <c r="Z43" s="24">
        <f t="shared" si="24"/>
        <v>36223.074321212756</v>
      </c>
      <c r="AA43" s="24">
        <f t="shared" si="25"/>
        <v>36403.288621318294</v>
      </c>
      <c r="AB43" s="24">
        <f t="shared" si="26"/>
        <v>36583.502921423831</v>
      </c>
      <c r="AC43" s="24">
        <f t="shared" si="27"/>
        <v>36763.717221529369</v>
      </c>
      <c r="AD43" s="24">
        <f t="shared" si="28"/>
        <v>36943.931521634906</v>
      </c>
      <c r="AE43" s="24">
        <f t="shared" si="29"/>
        <v>37124.145821740443</v>
      </c>
      <c r="AF43" s="24">
        <f t="shared" si="30"/>
        <v>37304.360121845981</v>
      </c>
      <c r="AG43" s="24">
        <f t="shared" si="31"/>
        <v>37484.574421951518</v>
      </c>
      <c r="AH43" s="24">
        <f t="shared" si="32"/>
        <v>37664.788722057056</v>
      </c>
      <c r="AI43" s="24">
        <f t="shared" si="33"/>
        <v>37845.003022162593</v>
      </c>
      <c r="AJ43" s="24">
        <f t="shared" si="34"/>
        <v>38025.21732226813</v>
      </c>
      <c r="AK43" s="24">
        <f t="shared" si="35"/>
        <v>38205.431622373668</v>
      </c>
      <c r="AL43" s="24">
        <f t="shared" si="36"/>
        <v>38385.645922479205</v>
      </c>
      <c r="AM43" s="24">
        <f t="shared" si="37"/>
        <v>38565.860222584743</v>
      </c>
      <c r="AN43" s="24">
        <f t="shared" si="38"/>
        <v>38746.07452269028</v>
      </c>
      <c r="AO43" s="24">
        <f t="shared" si="39"/>
        <v>38926.288822795817</v>
      </c>
      <c r="AP43" s="24">
        <f t="shared" si="40"/>
        <v>39106.503122901355</v>
      </c>
      <c r="AQ43" s="24">
        <f t="shared" si="41"/>
        <v>39286.717423006892</v>
      </c>
      <c r="AR43" s="24">
        <f t="shared" si="42"/>
        <v>39466.93172311243</v>
      </c>
      <c r="AS43" s="25">
        <f t="shared" si="43"/>
        <v>39647.146023217938</v>
      </c>
    </row>
    <row r="44" spans="1:45" x14ac:dyDescent="0.25">
      <c r="A44" s="21">
        <v>62</v>
      </c>
      <c r="B44" s="59">
        <v>1436</v>
      </c>
      <c r="C44" s="20">
        <f t="shared" si="0"/>
        <v>19.770180498151024</v>
      </c>
      <c r="D44" s="22">
        <v>28389.979195344869</v>
      </c>
      <c r="E44" s="23">
        <f t="shared" si="3"/>
        <v>51101.962551620767</v>
      </c>
      <c r="F44" s="23">
        <f t="shared" si="4"/>
        <v>51385.862343574219</v>
      </c>
      <c r="G44" s="23">
        <f t="shared" si="5"/>
        <v>51669.762135527664</v>
      </c>
      <c r="H44" s="23">
        <f t="shared" si="6"/>
        <v>51953.661927481109</v>
      </c>
      <c r="I44" s="23">
        <f t="shared" si="7"/>
        <v>52237.561719434554</v>
      </c>
      <c r="J44" s="23">
        <f t="shared" si="8"/>
        <v>52521.461511387999</v>
      </c>
      <c r="K44" s="23">
        <f t="shared" si="9"/>
        <v>52805.361303341444</v>
      </c>
      <c r="L44" s="23">
        <f t="shared" si="10"/>
        <v>53089.261095294889</v>
      </c>
      <c r="M44" s="23">
        <f t="shared" si="11"/>
        <v>53373.160887248334</v>
      </c>
      <c r="N44" s="23">
        <f t="shared" si="12"/>
        <v>53657.060679201779</v>
      </c>
      <c r="O44" s="23">
        <f t="shared" si="13"/>
        <v>53940.960471155224</v>
      </c>
      <c r="P44" s="23">
        <f t="shared" si="14"/>
        <v>54224.860263108669</v>
      </c>
      <c r="Q44" s="23">
        <f t="shared" si="15"/>
        <v>54508.760055062114</v>
      </c>
      <c r="R44" s="23">
        <f t="shared" si="16"/>
        <v>54792.659847015559</v>
      </c>
      <c r="S44" s="23">
        <f t="shared" si="17"/>
        <v>55076.559638969004</v>
      </c>
      <c r="T44" s="23">
        <f t="shared" si="18"/>
        <v>55360.459430922449</v>
      </c>
      <c r="U44" s="23">
        <f t="shared" si="19"/>
        <v>55644.359222875893</v>
      </c>
      <c r="V44" s="23">
        <f t="shared" si="20"/>
        <v>55928.259014829338</v>
      </c>
      <c r="W44" s="23">
        <f t="shared" si="21"/>
        <v>56212.158806782783</v>
      </c>
      <c r="X44" s="23">
        <f t="shared" si="22"/>
        <v>56496.058598736228</v>
      </c>
      <c r="Y44" s="24">
        <f t="shared" si="23"/>
        <v>56779.958390689739</v>
      </c>
      <c r="Z44" s="24">
        <f t="shared" si="24"/>
        <v>57063.858182643191</v>
      </c>
      <c r="AA44" s="24">
        <f t="shared" si="25"/>
        <v>57347.757974596636</v>
      </c>
      <c r="AB44" s="24">
        <f t="shared" si="26"/>
        <v>57631.657766550081</v>
      </c>
      <c r="AC44" s="24">
        <f t="shared" si="27"/>
        <v>57915.557558503526</v>
      </c>
      <c r="AD44" s="24">
        <f t="shared" si="28"/>
        <v>58199.457350456971</v>
      </c>
      <c r="AE44" s="24">
        <f t="shared" si="29"/>
        <v>58483.357142410416</v>
      </c>
      <c r="AF44" s="24">
        <f t="shared" si="30"/>
        <v>58767.256934363861</v>
      </c>
      <c r="AG44" s="24">
        <f t="shared" si="31"/>
        <v>59051.156726317306</v>
      </c>
      <c r="AH44" s="24">
        <f t="shared" si="32"/>
        <v>59335.056518270751</v>
      </c>
      <c r="AI44" s="24">
        <f t="shared" si="33"/>
        <v>59618.956310224195</v>
      </c>
      <c r="AJ44" s="24">
        <f t="shared" si="34"/>
        <v>59902.85610217764</v>
      </c>
      <c r="AK44" s="24">
        <f t="shared" si="35"/>
        <v>60186.755894131085</v>
      </c>
      <c r="AL44" s="24">
        <f t="shared" si="36"/>
        <v>60470.65568608453</v>
      </c>
      <c r="AM44" s="24">
        <f t="shared" si="37"/>
        <v>60754.555478037975</v>
      </c>
      <c r="AN44" s="24">
        <f t="shared" si="38"/>
        <v>61038.45526999142</v>
      </c>
      <c r="AO44" s="24">
        <f t="shared" si="39"/>
        <v>61322.355061944865</v>
      </c>
      <c r="AP44" s="24">
        <f t="shared" si="40"/>
        <v>61606.25485389831</v>
      </c>
      <c r="AQ44" s="24">
        <f t="shared" si="41"/>
        <v>61890.154645851755</v>
      </c>
      <c r="AR44" s="24">
        <f t="shared" si="42"/>
        <v>62174.0544378052</v>
      </c>
      <c r="AS44" s="25">
        <f t="shared" si="43"/>
        <v>62457.95422975871</v>
      </c>
    </row>
    <row r="45" spans="1:45" x14ac:dyDescent="0.25">
      <c r="A45" s="21">
        <v>63</v>
      </c>
      <c r="B45" s="59">
        <v>538</v>
      </c>
      <c r="C45" s="20">
        <f t="shared" si="0"/>
        <v>22.077978034329703</v>
      </c>
      <c r="D45" s="22">
        <v>11877.95218246938</v>
      </c>
      <c r="E45" s="23">
        <f t="shared" si="3"/>
        <v>21380.313928444884</v>
      </c>
      <c r="F45" s="23">
        <f t="shared" si="4"/>
        <v>21499.093450269578</v>
      </c>
      <c r="G45" s="23">
        <f t="shared" si="5"/>
        <v>21617.872972094272</v>
      </c>
      <c r="H45" s="23">
        <f t="shared" si="6"/>
        <v>21736.652493918966</v>
      </c>
      <c r="I45" s="23">
        <f t="shared" si="7"/>
        <v>21855.43201574366</v>
      </c>
      <c r="J45" s="23">
        <f t="shared" si="8"/>
        <v>21974.211537568353</v>
      </c>
      <c r="K45" s="23">
        <f t="shared" si="9"/>
        <v>22092.991059393047</v>
      </c>
      <c r="L45" s="23">
        <f t="shared" si="10"/>
        <v>22211.770581217741</v>
      </c>
      <c r="M45" s="23">
        <f t="shared" si="11"/>
        <v>22330.550103042435</v>
      </c>
      <c r="N45" s="23">
        <f t="shared" si="12"/>
        <v>22449.329624867129</v>
      </c>
      <c r="O45" s="23">
        <f t="shared" si="13"/>
        <v>22568.109146691822</v>
      </c>
      <c r="P45" s="23">
        <f t="shared" si="14"/>
        <v>22686.888668516516</v>
      </c>
      <c r="Q45" s="23">
        <f t="shared" si="15"/>
        <v>22805.66819034121</v>
      </c>
      <c r="R45" s="23">
        <f t="shared" si="16"/>
        <v>22924.447712165904</v>
      </c>
      <c r="S45" s="23">
        <f t="shared" si="17"/>
        <v>23043.227233990598</v>
      </c>
      <c r="T45" s="23">
        <f t="shared" si="18"/>
        <v>23162.006755815291</v>
      </c>
      <c r="U45" s="23">
        <f t="shared" si="19"/>
        <v>23280.786277639985</v>
      </c>
      <c r="V45" s="23">
        <f t="shared" si="20"/>
        <v>23399.565799464679</v>
      </c>
      <c r="W45" s="23">
        <f t="shared" si="21"/>
        <v>23518.345321289373</v>
      </c>
      <c r="X45" s="23">
        <f t="shared" si="22"/>
        <v>23637.124843114067</v>
      </c>
      <c r="Y45" s="24">
        <f t="shared" si="23"/>
        <v>23755.90436493876</v>
      </c>
      <c r="Z45" s="24">
        <f t="shared" si="24"/>
        <v>23874.683886763454</v>
      </c>
      <c r="AA45" s="24">
        <f t="shared" si="25"/>
        <v>23993.463408588148</v>
      </c>
      <c r="AB45" s="24">
        <f t="shared" si="26"/>
        <v>24112.242930412842</v>
      </c>
      <c r="AC45" s="24">
        <f t="shared" si="27"/>
        <v>24231.022452237536</v>
      </c>
      <c r="AD45" s="24">
        <f t="shared" si="28"/>
        <v>24349.801974062229</v>
      </c>
      <c r="AE45" s="24">
        <f t="shared" si="29"/>
        <v>24468.581495886923</v>
      </c>
      <c r="AF45" s="24">
        <f t="shared" si="30"/>
        <v>24587.361017711617</v>
      </c>
      <c r="AG45" s="24">
        <f t="shared" si="31"/>
        <v>24706.140539536311</v>
      </c>
      <c r="AH45" s="24">
        <f t="shared" si="32"/>
        <v>24824.920061361005</v>
      </c>
      <c r="AI45" s="24">
        <f t="shared" si="33"/>
        <v>24943.699583185698</v>
      </c>
      <c r="AJ45" s="24">
        <f t="shared" si="34"/>
        <v>25062.479105010392</v>
      </c>
      <c r="AK45" s="24">
        <f t="shared" si="35"/>
        <v>25181.258626835086</v>
      </c>
      <c r="AL45" s="24">
        <f t="shared" si="36"/>
        <v>25300.03814865978</v>
      </c>
      <c r="AM45" s="24">
        <f t="shared" si="37"/>
        <v>25418.817670484474</v>
      </c>
      <c r="AN45" s="24">
        <f t="shared" si="38"/>
        <v>25537.597192309167</v>
      </c>
      <c r="AO45" s="24">
        <f t="shared" si="39"/>
        <v>25656.376714133861</v>
      </c>
      <c r="AP45" s="24">
        <f t="shared" si="40"/>
        <v>25775.156235958555</v>
      </c>
      <c r="AQ45" s="24">
        <f t="shared" si="41"/>
        <v>25893.935757783249</v>
      </c>
      <c r="AR45" s="24">
        <f t="shared" si="42"/>
        <v>26012.715279607943</v>
      </c>
      <c r="AS45" s="25">
        <f t="shared" si="43"/>
        <v>26131.494801432636</v>
      </c>
    </row>
    <row r="46" spans="1:45" x14ac:dyDescent="0.25">
      <c r="A46" s="21">
        <v>64</v>
      </c>
      <c r="B46" s="59">
        <v>1204</v>
      </c>
      <c r="C46" s="20">
        <f t="shared" si="0"/>
        <v>17.054357494224252</v>
      </c>
      <c r="D46" s="22">
        <v>20533.446423046</v>
      </c>
      <c r="E46" s="23">
        <f t="shared" si="3"/>
        <v>36960.203561482798</v>
      </c>
      <c r="F46" s="23">
        <f t="shared" si="4"/>
        <v>37165.538025713257</v>
      </c>
      <c r="G46" s="23">
        <f t="shared" si="5"/>
        <v>37370.872489943715</v>
      </c>
      <c r="H46" s="23">
        <f t="shared" si="6"/>
        <v>37576.206954174173</v>
      </c>
      <c r="I46" s="23">
        <f t="shared" si="7"/>
        <v>37781.541418404631</v>
      </c>
      <c r="J46" s="23">
        <f t="shared" si="8"/>
        <v>37986.87588263509</v>
      </c>
      <c r="K46" s="23">
        <f t="shared" si="9"/>
        <v>38192.210346865548</v>
      </c>
      <c r="L46" s="23">
        <f t="shared" si="10"/>
        <v>38397.544811096006</v>
      </c>
      <c r="M46" s="23">
        <f t="shared" si="11"/>
        <v>38602.879275326464</v>
      </c>
      <c r="N46" s="23">
        <f t="shared" si="12"/>
        <v>38808.213739556923</v>
      </c>
      <c r="O46" s="23">
        <f t="shared" si="13"/>
        <v>39013.548203787381</v>
      </c>
      <c r="P46" s="23">
        <f t="shared" si="14"/>
        <v>39218.882668017839</v>
      </c>
      <c r="Q46" s="23">
        <f t="shared" si="15"/>
        <v>39424.217132248297</v>
      </c>
      <c r="R46" s="23">
        <f t="shared" si="16"/>
        <v>39629.551596478756</v>
      </c>
      <c r="S46" s="23">
        <f t="shared" si="17"/>
        <v>39834.886060709214</v>
      </c>
      <c r="T46" s="23">
        <f t="shared" si="18"/>
        <v>40040.220524939672</v>
      </c>
      <c r="U46" s="23">
        <f t="shared" si="19"/>
        <v>40245.55498917013</v>
      </c>
      <c r="V46" s="23">
        <f t="shared" si="20"/>
        <v>40450.889453400589</v>
      </c>
      <c r="W46" s="23">
        <f t="shared" si="21"/>
        <v>40656.223917631047</v>
      </c>
      <c r="X46" s="23">
        <f t="shared" si="22"/>
        <v>40861.558381861505</v>
      </c>
      <c r="Y46" s="24">
        <f t="shared" si="23"/>
        <v>41066.892846092</v>
      </c>
      <c r="Z46" s="24">
        <f t="shared" si="24"/>
        <v>41272.227310322458</v>
      </c>
      <c r="AA46" s="24">
        <f t="shared" si="25"/>
        <v>41477.561774552916</v>
      </c>
      <c r="AB46" s="24">
        <f t="shared" si="26"/>
        <v>41682.896238783374</v>
      </c>
      <c r="AC46" s="24">
        <f t="shared" si="27"/>
        <v>41888.230703013833</v>
      </c>
      <c r="AD46" s="24">
        <f t="shared" si="28"/>
        <v>42093.565167244291</v>
      </c>
      <c r="AE46" s="24">
        <f t="shared" si="29"/>
        <v>42298.899631474749</v>
      </c>
      <c r="AF46" s="24">
        <f t="shared" si="30"/>
        <v>42504.234095705207</v>
      </c>
      <c r="AG46" s="24">
        <f t="shared" si="31"/>
        <v>42709.568559935666</v>
      </c>
      <c r="AH46" s="24">
        <f t="shared" si="32"/>
        <v>42914.903024166124</v>
      </c>
      <c r="AI46" s="24">
        <f t="shared" si="33"/>
        <v>43120.237488396582</v>
      </c>
      <c r="AJ46" s="24">
        <f t="shared" si="34"/>
        <v>43325.57195262704</v>
      </c>
      <c r="AK46" s="24">
        <f t="shared" si="35"/>
        <v>43530.906416857499</v>
      </c>
      <c r="AL46" s="24">
        <f t="shared" si="36"/>
        <v>43736.240881087957</v>
      </c>
      <c r="AM46" s="24">
        <f t="shared" si="37"/>
        <v>43941.575345318415</v>
      </c>
      <c r="AN46" s="24">
        <f t="shared" si="38"/>
        <v>44146.909809548873</v>
      </c>
      <c r="AO46" s="24">
        <f t="shared" si="39"/>
        <v>44352.244273779332</v>
      </c>
      <c r="AP46" s="24">
        <f t="shared" si="40"/>
        <v>44557.57873800979</v>
      </c>
      <c r="AQ46" s="24">
        <f t="shared" si="41"/>
        <v>44762.913202240248</v>
      </c>
      <c r="AR46" s="24">
        <f t="shared" si="42"/>
        <v>44968.247666470706</v>
      </c>
      <c r="AS46" s="25">
        <f t="shared" si="43"/>
        <v>45173.582130701201</v>
      </c>
    </row>
    <row r="47" spans="1:45" x14ac:dyDescent="0.25">
      <c r="A47" s="21">
        <v>65</v>
      </c>
      <c r="B47" s="59">
        <v>962</v>
      </c>
      <c r="C47" s="20">
        <f t="shared" si="0"/>
        <v>21.13473849120685</v>
      </c>
      <c r="D47" s="22">
        <v>20331.618428540991</v>
      </c>
      <c r="E47" s="23">
        <f t="shared" si="3"/>
        <v>36596.913171373788</v>
      </c>
      <c r="F47" s="23">
        <f t="shared" si="4"/>
        <v>36800.229355659198</v>
      </c>
      <c r="G47" s="23">
        <f t="shared" si="5"/>
        <v>37003.545539944607</v>
      </c>
      <c r="H47" s="23">
        <f t="shared" si="6"/>
        <v>37206.861724230017</v>
      </c>
      <c r="I47" s="23">
        <f t="shared" si="7"/>
        <v>37410.177908515427</v>
      </c>
      <c r="J47" s="23">
        <f t="shared" si="8"/>
        <v>37613.494092800836</v>
      </c>
      <c r="K47" s="23">
        <f t="shared" si="9"/>
        <v>37816.810277086246</v>
      </c>
      <c r="L47" s="23">
        <f t="shared" si="10"/>
        <v>38020.126461371656</v>
      </c>
      <c r="M47" s="23">
        <f t="shared" si="11"/>
        <v>38223.442645657065</v>
      </c>
      <c r="N47" s="23">
        <f t="shared" si="12"/>
        <v>38426.758829942475</v>
      </c>
      <c r="O47" s="23">
        <f t="shared" si="13"/>
        <v>38630.075014227885</v>
      </c>
      <c r="P47" s="23">
        <f t="shared" si="14"/>
        <v>38833.391198513295</v>
      </c>
      <c r="Q47" s="23">
        <f t="shared" si="15"/>
        <v>39036.707382798704</v>
      </c>
      <c r="R47" s="23">
        <f t="shared" si="16"/>
        <v>39240.023567084114</v>
      </c>
      <c r="S47" s="23">
        <f t="shared" si="17"/>
        <v>39443.339751369524</v>
      </c>
      <c r="T47" s="23">
        <f t="shared" si="18"/>
        <v>39646.655935654933</v>
      </c>
      <c r="U47" s="23">
        <f t="shared" si="19"/>
        <v>39849.972119940343</v>
      </c>
      <c r="V47" s="23">
        <f t="shared" si="20"/>
        <v>40053.288304225753</v>
      </c>
      <c r="W47" s="23">
        <f t="shared" si="21"/>
        <v>40256.604488511162</v>
      </c>
      <c r="X47" s="23">
        <f t="shared" si="22"/>
        <v>40459.920672796572</v>
      </c>
      <c r="Y47" s="24">
        <f t="shared" si="23"/>
        <v>40663.236857081982</v>
      </c>
      <c r="Z47" s="24">
        <f t="shared" si="24"/>
        <v>40866.553041367391</v>
      </c>
      <c r="AA47" s="24">
        <f t="shared" si="25"/>
        <v>41069.869225652801</v>
      </c>
      <c r="AB47" s="24">
        <f t="shared" si="26"/>
        <v>41273.185409938211</v>
      </c>
      <c r="AC47" s="24">
        <f t="shared" si="27"/>
        <v>41476.50159422362</v>
      </c>
      <c r="AD47" s="24">
        <f t="shared" si="28"/>
        <v>41679.81777850903</v>
      </c>
      <c r="AE47" s="24">
        <f t="shared" si="29"/>
        <v>41883.13396279444</v>
      </c>
      <c r="AF47" s="24">
        <f t="shared" si="30"/>
        <v>42086.45014707985</v>
      </c>
      <c r="AG47" s="24">
        <f t="shared" si="31"/>
        <v>42289.766331365259</v>
      </c>
      <c r="AH47" s="24">
        <f t="shared" si="32"/>
        <v>42493.082515650669</v>
      </c>
      <c r="AI47" s="24">
        <f t="shared" si="33"/>
        <v>42696.398699936079</v>
      </c>
      <c r="AJ47" s="24">
        <f t="shared" si="34"/>
        <v>42899.714884221488</v>
      </c>
      <c r="AK47" s="24">
        <f t="shared" si="35"/>
        <v>43103.031068506898</v>
      </c>
      <c r="AL47" s="24">
        <f t="shared" si="36"/>
        <v>43306.347252792308</v>
      </c>
      <c r="AM47" s="24">
        <f t="shared" si="37"/>
        <v>43509.663437077717</v>
      </c>
      <c r="AN47" s="24">
        <f t="shared" si="38"/>
        <v>43712.979621363127</v>
      </c>
      <c r="AO47" s="24">
        <f t="shared" si="39"/>
        <v>43916.295805648537</v>
      </c>
      <c r="AP47" s="24">
        <f t="shared" si="40"/>
        <v>44119.611989933946</v>
      </c>
      <c r="AQ47" s="24">
        <f t="shared" si="41"/>
        <v>44322.928174219356</v>
      </c>
      <c r="AR47" s="24">
        <f t="shared" si="42"/>
        <v>44526.244358504766</v>
      </c>
      <c r="AS47" s="25">
        <f t="shared" si="43"/>
        <v>44729.560542790176</v>
      </c>
    </row>
    <row r="48" spans="1:45" x14ac:dyDescent="0.25">
      <c r="A48" s="21">
        <v>66</v>
      </c>
      <c r="B48" s="59">
        <v>1622</v>
      </c>
      <c r="C48" s="20">
        <f t="shared" si="0"/>
        <v>19.293252300818391</v>
      </c>
      <c r="D48" s="22">
        <v>31293.655231927431</v>
      </c>
      <c r="E48" s="23">
        <f t="shared" si="3"/>
        <v>56328.579417469373</v>
      </c>
      <c r="F48" s="23">
        <f t="shared" si="4"/>
        <v>56641.515969788648</v>
      </c>
      <c r="G48" s="23">
        <f t="shared" si="5"/>
        <v>56954.452522107924</v>
      </c>
      <c r="H48" s="23">
        <f t="shared" si="6"/>
        <v>57267.389074427199</v>
      </c>
      <c r="I48" s="23">
        <f t="shared" si="7"/>
        <v>57580.325626746475</v>
      </c>
      <c r="J48" s="23">
        <f t="shared" si="8"/>
        <v>57893.26217906575</v>
      </c>
      <c r="K48" s="23">
        <f t="shared" si="9"/>
        <v>58206.198731385026</v>
      </c>
      <c r="L48" s="23">
        <f t="shared" si="10"/>
        <v>58519.135283704301</v>
      </c>
      <c r="M48" s="23">
        <f t="shared" si="11"/>
        <v>58832.071836023577</v>
      </c>
      <c r="N48" s="23">
        <f t="shared" si="12"/>
        <v>59145.008388342852</v>
      </c>
      <c r="O48" s="23">
        <f t="shared" si="13"/>
        <v>59457.944940662128</v>
      </c>
      <c r="P48" s="23">
        <f t="shared" si="14"/>
        <v>59770.881492981403</v>
      </c>
      <c r="Q48" s="23">
        <f t="shared" si="15"/>
        <v>60083.818045300679</v>
      </c>
      <c r="R48" s="23">
        <f t="shared" si="16"/>
        <v>60396.754597619954</v>
      </c>
      <c r="S48" s="23">
        <f t="shared" si="17"/>
        <v>60709.69114993923</v>
      </c>
      <c r="T48" s="23">
        <f t="shared" si="18"/>
        <v>61022.627702258505</v>
      </c>
      <c r="U48" s="23">
        <f t="shared" si="19"/>
        <v>61335.564254577781</v>
      </c>
      <c r="V48" s="23">
        <f t="shared" si="20"/>
        <v>61648.500806897056</v>
      </c>
      <c r="W48" s="23">
        <f t="shared" si="21"/>
        <v>61961.437359216332</v>
      </c>
      <c r="X48" s="23">
        <f t="shared" si="22"/>
        <v>62274.373911535607</v>
      </c>
      <c r="Y48" s="24">
        <f t="shared" si="23"/>
        <v>62587.310463854861</v>
      </c>
      <c r="Z48" s="24">
        <f t="shared" si="24"/>
        <v>62900.247016174137</v>
      </c>
      <c r="AA48" s="24">
        <f t="shared" si="25"/>
        <v>63213.183568493412</v>
      </c>
      <c r="AB48" s="24">
        <f t="shared" si="26"/>
        <v>63526.120120812688</v>
      </c>
      <c r="AC48" s="24">
        <f t="shared" si="27"/>
        <v>63839.056673131963</v>
      </c>
      <c r="AD48" s="24">
        <f t="shared" si="28"/>
        <v>64151.993225451239</v>
      </c>
      <c r="AE48" s="24">
        <f t="shared" si="29"/>
        <v>64464.929777770514</v>
      </c>
      <c r="AF48" s="24">
        <f t="shared" si="30"/>
        <v>64777.86633008979</v>
      </c>
      <c r="AG48" s="24">
        <f t="shared" si="31"/>
        <v>65090.802882409065</v>
      </c>
      <c r="AH48" s="24">
        <f t="shared" si="32"/>
        <v>65403.739434728341</v>
      </c>
      <c r="AI48" s="24">
        <f t="shared" si="33"/>
        <v>65716.675987047609</v>
      </c>
      <c r="AJ48" s="24">
        <f t="shared" si="34"/>
        <v>66029.612539366877</v>
      </c>
      <c r="AK48" s="24">
        <f t="shared" si="35"/>
        <v>66342.549091686145</v>
      </c>
      <c r="AL48" s="24">
        <f t="shared" si="36"/>
        <v>66655.485644005414</v>
      </c>
      <c r="AM48" s="24">
        <f t="shared" si="37"/>
        <v>66968.422196324682</v>
      </c>
      <c r="AN48" s="24">
        <f t="shared" si="38"/>
        <v>67281.35874864395</v>
      </c>
      <c r="AO48" s="24">
        <f t="shared" si="39"/>
        <v>67594.295300963218</v>
      </c>
      <c r="AP48" s="24">
        <f t="shared" si="40"/>
        <v>67907.231853282487</v>
      </c>
      <c r="AQ48" s="24">
        <f t="shared" si="41"/>
        <v>68220.168405601755</v>
      </c>
      <c r="AR48" s="24">
        <f t="shared" si="42"/>
        <v>68533.104957921023</v>
      </c>
      <c r="AS48" s="25">
        <f t="shared" si="43"/>
        <v>68846.041510240349</v>
      </c>
    </row>
    <row r="49" spans="1:45" x14ac:dyDescent="0.25">
      <c r="A49" s="21">
        <v>67</v>
      </c>
      <c r="B49" s="59">
        <v>1129</v>
      </c>
      <c r="C49" s="20">
        <f t="shared" si="0"/>
        <v>18.32759818624892</v>
      </c>
      <c r="D49" s="22">
        <v>20691.85835227503</v>
      </c>
      <c r="E49" s="23">
        <f t="shared" si="3"/>
        <v>37245.345034095059</v>
      </c>
      <c r="F49" s="23">
        <f t="shared" si="4"/>
        <v>37452.263617617806</v>
      </c>
      <c r="G49" s="23">
        <f t="shared" si="5"/>
        <v>37659.182201140553</v>
      </c>
      <c r="H49" s="23">
        <f t="shared" si="6"/>
        <v>37866.1007846633</v>
      </c>
      <c r="I49" s="23">
        <f t="shared" si="7"/>
        <v>38073.019368186047</v>
      </c>
      <c r="J49" s="23">
        <f t="shared" si="8"/>
        <v>38279.937951708795</v>
      </c>
      <c r="K49" s="23">
        <f t="shared" si="9"/>
        <v>38486.856535231542</v>
      </c>
      <c r="L49" s="23">
        <f t="shared" si="10"/>
        <v>38693.775118754289</v>
      </c>
      <c r="M49" s="23">
        <f t="shared" si="11"/>
        <v>38900.693702277036</v>
      </c>
      <c r="N49" s="23">
        <f t="shared" si="12"/>
        <v>39107.612285799783</v>
      </c>
      <c r="O49" s="23">
        <f t="shared" si="13"/>
        <v>39314.530869322531</v>
      </c>
      <c r="P49" s="23">
        <f t="shared" si="14"/>
        <v>39521.449452845278</v>
      </c>
      <c r="Q49" s="23">
        <f t="shared" si="15"/>
        <v>39728.368036368025</v>
      </c>
      <c r="R49" s="23">
        <f t="shared" si="16"/>
        <v>39935.286619890772</v>
      </c>
      <c r="S49" s="23">
        <f t="shared" si="17"/>
        <v>40142.205203413519</v>
      </c>
      <c r="T49" s="23">
        <f t="shared" si="18"/>
        <v>40349.123786936267</v>
      </c>
      <c r="U49" s="23">
        <f t="shared" si="19"/>
        <v>40556.042370459014</v>
      </c>
      <c r="V49" s="23">
        <f t="shared" si="20"/>
        <v>40762.960953981761</v>
      </c>
      <c r="W49" s="23">
        <f t="shared" si="21"/>
        <v>40969.879537504508</v>
      </c>
      <c r="X49" s="23">
        <f t="shared" si="22"/>
        <v>41176.798121027256</v>
      </c>
      <c r="Y49" s="24">
        <f t="shared" si="23"/>
        <v>41383.716704550061</v>
      </c>
      <c r="Z49" s="24">
        <f t="shared" si="24"/>
        <v>41590.635288072808</v>
      </c>
      <c r="AA49" s="24">
        <f t="shared" si="25"/>
        <v>41797.553871595555</v>
      </c>
      <c r="AB49" s="24">
        <f t="shared" si="26"/>
        <v>42004.472455118303</v>
      </c>
      <c r="AC49" s="24">
        <f t="shared" si="27"/>
        <v>42211.39103864105</v>
      </c>
      <c r="AD49" s="24">
        <f t="shared" si="28"/>
        <v>42418.309622163797</v>
      </c>
      <c r="AE49" s="24">
        <f t="shared" si="29"/>
        <v>42625.228205686544</v>
      </c>
      <c r="AF49" s="24">
        <f t="shared" si="30"/>
        <v>42832.146789209291</v>
      </c>
      <c r="AG49" s="24">
        <f t="shared" si="31"/>
        <v>43039.065372732039</v>
      </c>
      <c r="AH49" s="24">
        <f t="shared" si="32"/>
        <v>43245.983956254786</v>
      </c>
      <c r="AI49" s="24">
        <f t="shared" si="33"/>
        <v>43452.902539777533</v>
      </c>
      <c r="AJ49" s="24">
        <f t="shared" si="34"/>
        <v>43659.82112330028</v>
      </c>
      <c r="AK49" s="24">
        <f t="shared" si="35"/>
        <v>43866.739706823028</v>
      </c>
      <c r="AL49" s="24">
        <f t="shared" si="36"/>
        <v>44073.658290345775</v>
      </c>
      <c r="AM49" s="24">
        <f t="shared" si="37"/>
        <v>44280.576873868522</v>
      </c>
      <c r="AN49" s="24">
        <f t="shared" si="38"/>
        <v>44487.495457391269</v>
      </c>
      <c r="AO49" s="24">
        <f t="shared" si="39"/>
        <v>44694.414040914016</v>
      </c>
      <c r="AP49" s="24">
        <f t="shared" si="40"/>
        <v>44901.332624436764</v>
      </c>
      <c r="AQ49" s="24">
        <f t="shared" si="41"/>
        <v>45108.251207959511</v>
      </c>
      <c r="AR49" s="24">
        <f t="shared" si="42"/>
        <v>45315.169791482258</v>
      </c>
      <c r="AS49" s="25">
        <f t="shared" si="43"/>
        <v>45522.088375005063</v>
      </c>
    </row>
    <row r="50" spans="1:45" x14ac:dyDescent="0.25">
      <c r="A50" s="21">
        <v>68</v>
      </c>
      <c r="B50" s="59">
        <v>722</v>
      </c>
      <c r="C50" s="20">
        <f t="shared" si="0"/>
        <v>18.749662846261316</v>
      </c>
      <c r="D50" s="22">
        <v>13537.256575000671</v>
      </c>
      <c r="E50" s="23">
        <f t="shared" si="3"/>
        <v>24367.061835001208</v>
      </c>
      <c r="F50" s="23">
        <f t="shared" si="4"/>
        <v>24502.434400751215</v>
      </c>
      <c r="G50" s="23">
        <f t="shared" si="5"/>
        <v>24637.806966501223</v>
      </c>
      <c r="H50" s="23">
        <f t="shared" si="6"/>
        <v>24773.17953225123</v>
      </c>
      <c r="I50" s="23">
        <f t="shared" si="7"/>
        <v>24908.552098001237</v>
      </c>
      <c r="J50" s="23">
        <f t="shared" si="8"/>
        <v>25043.924663751244</v>
      </c>
      <c r="K50" s="23">
        <f t="shared" si="9"/>
        <v>25179.297229501251</v>
      </c>
      <c r="L50" s="23">
        <f t="shared" si="10"/>
        <v>25314.669795251259</v>
      </c>
      <c r="M50" s="23">
        <f t="shared" si="11"/>
        <v>25450.042361001266</v>
      </c>
      <c r="N50" s="23">
        <f t="shared" si="12"/>
        <v>25585.414926751273</v>
      </c>
      <c r="O50" s="23">
        <f t="shared" si="13"/>
        <v>25720.78749250128</v>
      </c>
      <c r="P50" s="23">
        <f t="shared" si="14"/>
        <v>25856.160058251287</v>
      </c>
      <c r="Q50" s="23">
        <f t="shared" si="15"/>
        <v>25991.532624001295</v>
      </c>
      <c r="R50" s="23">
        <f t="shared" si="16"/>
        <v>26126.905189751302</v>
      </c>
      <c r="S50" s="23">
        <f t="shared" si="17"/>
        <v>26262.277755501309</v>
      </c>
      <c r="T50" s="23">
        <f t="shared" si="18"/>
        <v>26397.650321251316</v>
      </c>
      <c r="U50" s="23">
        <f t="shared" si="19"/>
        <v>26533.022887001323</v>
      </c>
      <c r="V50" s="23">
        <f t="shared" si="20"/>
        <v>26668.395452751331</v>
      </c>
      <c r="W50" s="23">
        <f t="shared" si="21"/>
        <v>26803.768018501338</v>
      </c>
      <c r="X50" s="23">
        <f t="shared" si="22"/>
        <v>26939.140584251345</v>
      </c>
      <c r="Y50" s="24">
        <f t="shared" si="23"/>
        <v>27074.513150001341</v>
      </c>
      <c r="Z50" s="24">
        <f t="shared" si="24"/>
        <v>27209.885715751348</v>
      </c>
      <c r="AA50" s="24">
        <f t="shared" si="25"/>
        <v>27345.258281501356</v>
      </c>
      <c r="AB50" s="24">
        <f t="shared" si="26"/>
        <v>27480.630847251363</v>
      </c>
      <c r="AC50" s="24">
        <f t="shared" si="27"/>
        <v>27616.00341300137</v>
      </c>
      <c r="AD50" s="24">
        <f t="shared" si="28"/>
        <v>27751.375978751377</v>
      </c>
      <c r="AE50" s="24">
        <f t="shared" si="29"/>
        <v>27886.748544501384</v>
      </c>
      <c r="AF50" s="24">
        <f t="shared" si="30"/>
        <v>28022.121110251392</v>
      </c>
      <c r="AG50" s="24">
        <f t="shared" si="31"/>
        <v>28157.493676001399</v>
      </c>
      <c r="AH50" s="24">
        <f t="shared" si="32"/>
        <v>28292.866241751406</v>
      </c>
      <c r="AI50" s="24">
        <f t="shared" si="33"/>
        <v>28428.238807501413</v>
      </c>
      <c r="AJ50" s="24">
        <f t="shared" si="34"/>
        <v>28563.61137325142</v>
      </c>
      <c r="AK50" s="24">
        <f t="shared" si="35"/>
        <v>28698.983939001428</v>
      </c>
      <c r="AL50" s="24">
        <f t="shared" si="36"/>
        <v>28834.356504751435</v>
      </c>
      <c r="AM50" s="24">
        <f t="shared" si="37"/>
        <v>28969.729070501442</v>
      </c>
      <c r="AN50" s="24">
        <f t="shared" si="38"/>
        <v>29105.101636251449</v>
      </c>
      <c r="AO50" s="24">
        <f t="shared" si="39"/>
        <v>29240.474202001456</v>
      </c>
      <c r="AP50" s="24">
        <f t="shared" si="40"/>
        <v>29375.846767751464</v>
      </c>
      <c r="AQ50" s="24">
        <f t="shared" si="41"/>
        <v>29511.219333501471</v>
      </c>
      <c r="AR50" s="24">
        <f t="shared" si="42"/>
        <v>29646.591899251478</v>
      </c>
      <c r="AS50" s="25">
        <f t="shared" si="43"/>
        <v>29781.964465001474</v>
      </c>
    </row>
    <row r="51" spans="1:45" x14ac:dyDescent="0.25">
      <c r="A51" s="21">
        <v>69</v>
      </c>
      <c r="B51" s="59">
        <v>1196</v>
      </c>
      <c r="C51" s="20">
        <f t="shared" si="0"/>
        <v>17.908567583204459</v>
      </c>
      <c r="D51" s="22">
        <v>21418.646829512531</v>
      </c>
      <c r="E51" s="23">
        <f t="shared" si="3"/>
        <v>38553.564293122559</v>
      </c>
      <c r="F51" s="23">
        <f t="shared" si="4"/>
        <v>38767.750761417687</v>
      </c>
      <c r="G51" s="23">
        <f t="shared" si="5"/>
        <v>38981.937229712814</v>
      </c>
      <c r="H51" s="23">
        <f t="shared" si="6"/>
        <v>39196.123698007941</v>
      </c>
      <c r="I51" s="23">
        <f t="shared" si="7"/>
        <v>39410.310166303068</v>
      </c>
      <c r="J51" s="23">
        <f t="shared" si="8"/>
        <v>39624.496634598196</v>
      </c>
      <c r="K51" s="23">
        <f t="shared" si="9"/>
        <v>39838.683102893323</v>
      </c>
      <c r="L51" s="23">
        <f t="shared" si="10"/>
        <v>40052.86957118845</v>
      </c>
      <c r="M51" s="23">
        <f t="shared" si="11"/>
        <v>40267.056039483577</v>
      </c>
      <c r="N51" s="23">
        <f t="shared" si="12"/>
        <v>40481.242507778705</v>
      </c>
      <c r="O51" s="23">
        <f t="shared" si="13"/>
        <v>40695.428976073832</v>
      </c>
      <c r="P51" s="23">
        <f t="shared" si="14"/>
        <v>40909.615444368959</v>
      </c>
      <c r="Q51" s="23">
        <f t="shared" si="15"/>
        <v>41123.801912664087</v>
      </c>
      <c r="R51" s="23">
        <f t="shared" si="16"/>
        <v>41337.988380959214</v>
      </c>
      <c r="S51" s="23">
        <f t="shared" si="17"/>
        <v>41552.174849254341</v>
      </c>
      <c r="T51" s="23">
        <f t="shared" si="18"/>
        <v>41766.361317549468</v>
      </c>
      <c r="U51" s="23">
        <f t="shared" si="19"/>
        <v>41980.547785844596</v>
      </c>
      <c r="V51" s="23">
        <f t="shared" si="20"/>
        <v>42194.734254139723</v>
      </c>
      <c r="W51" s="23">
        <f t="shared" si="21"/>
        <v>42408.92072243485</v>
      </c>
      <c r="X51" s="23">
        <f t="shared" si="22"/>
        <v>42623.107190729977</v>
      </c>
      <c r="Y51" s="24">
        <f t="shared" si="23"/>
        <v>42837.293659025061</v>
      </c>
      <c r="Z51" s="24">
        <f t="shared" si="24"/>
        <v>43051.480127320188</v>
      </c>
      <c r="AA51" s="24">
        <f t="shared" si="25"/>
        <v>43265.666595615316</v>
      </c>
      <c r="AB51" s="24">
        <f t="shared" si="26"/>
        <v>43479.853063910443</v>
      </c>
      <c r="AC51" s="24">
        <f t="shared" si="27"/>
        <v>43694.03953220557</v>
      </c>
      <c r="AD51" s="24">
        <f t="shared" si="28"/>
        <v>43908.226000500697</v>
      </c>
      <c r="AE51" s="24">
        <f t="shared" si="29"/>
        <v>44122.412468795825</v>
      </c>
      <c r="AF51" s="24">
        <f t="shared" si="30"/>
        <v>44336.598937090952</v>
      </c>
      <c r="AG51" s="24">
        <f t="shared" si="31"/>
        <v>44550.785405386079</v>
      </c>
      <c r="AH51" s="24">
        <f t="shared" si="32"/>
        <v>44764.971873681206</v>
      </c>
      <c r="AI51" s="24">
        <f t="shared" si="33"/>
        <v>44979.158341976334</v>
      </c>
      <c r="AJ51" s="24">
        <f t="shared" si="34"/>
        <v>45193.344810271461</v>
      </c>
      <c r="AK51" s="24">
        <f t="shared" si="35"/>
        <v>45407.531278566588</v>
      </c>
      <c r="AL51" s="24">
        <f t="shared" si="36"/>
        <v>45621.717746861716</v>
      </c>
      <c r="AM51" s="24">
        <f t="shared" si="37"/>
        <v>45835.904215156843</v>
      </c>
      <c r="AN51" s="24">
        <f t="shared" si="38"/>
        <v>46050.09068345197</v>
      </c>
      <c r="AO51" s="24">
        <f t="shared" si="39"/>
        <v>46264.277151747097</v>
      </c>
      <c r="AP51" s="24">
        <f t="shared" si="40"/>
        <v>46478.463620042225</v>
      </c>
      <c r="AQ51" s="24">
        <f t="shared" si="41"/>
        <v>46692.650088337352</v>
      </c>
      <c r="AR51" s="24">
        <f t="shared" si="42"/>
        <v>46906.836556632479</v>
      </c>
      <c r="AS51" s="25">
        <f t="shared" si="43"/>
        <v>47121.023024927563</v>
      </c>
    </row>
    <row r="52" spans="1:45" x14ac:dyDescent="0.25">
      <c r="A52" s="21">
        <v>70</v>
      </c>
      <c r="B52" s="59">
        <v>1668</v>
      </c>
      <c r="C52" s="20">
        <f t="shared" si="0"/>
        <v>18.769342437815034</v>
      </c>
      <c r="D52" s="22">
        <v>31307.263186275479</v>
      </c>
      <c r="E52" s="23">
        <f t="shared" si="3"/>
        <v>56353.07373529586</v>
      </c>
      <c r="F52" s="23">
        <f t="shared" si="4"/>
        <v>56666.146367158617</v>
      </c>
      <c r="G52" s="23">
        <f t="shared" si="5"/>
        <v>56979.218999021374</v>
      </c>
      <c r="H52" s="23">
        <f t="shared" si="6"/>
        <v>57292.29163088413</v>
      </c>
      <c r="I52" s="23">
        <f t="shared" si="7"/>
        <v>57605.364262746887</v>
      </c>
      <c r="J52" s="23">
        <f t="shared" si="8"/>
        <v>57918.436894609644</v>
      </c>
      <c r="K52" s="23">
        <f t="shared" si="9"/>
        <v>58231.5095264724</v>
      </c>
      <c r="L52" s="23">
        <f t="shared" si="10"/>
        <v>58544.582158335157</v>
      </c>
      <c r="M52" s="23">
        <f t="shared" si="11"/>
        <v>58857.654790197914</v>
      </c>
      <c r="N52" s="23">
        <f t="shared" si="12"/>
        <v>59170.727422060671</v>
      </c>
      <c r="O52" s="23">
        <f t="shared" si="13"/>
        <v>59483.800053923427</v>
      </c>
      <c r="P52" s="23">
        <f t="shared" si="14"/>
        <v>59796.872685786184</v>
      </c>
      <c r="Q52" s="23">
        <f t="shared" si="15"/>
        <v>60109.945317648941</v>
      </c>
      <c r="R52" s="23">
        <f t="shared" si="16"/>
        <v>60423.017949511697</v>
      </c>
      <c r="S52" s="23">
        <f t="shared" si="17"/>
        <v>60736.090581374454</v>
      </c>
      <c r="T52" s="23">
        <f t="shared" si="18"/>
        <v>61049.163213237211</v>
      </c>
      <c r="U52" s="23">
        <f t="shared" si="19"/>
        <v>61362.235845099967</v>
      </c>
      <c r="V52" s="23">
        <f t="shared" si="20"/>
        <v>61675.308476962724</v>
      </c>
      <c r="W52" s="23">
        <f t="shared" si="21"/>
        <v>61988.381108825481</v>
      </c>
      <c r="X52" s="23">
        <f t="shared" si="22"/>
        <v>62301.453740688237</v>
      </c>
      <c r="Y52" s="24">
        <f t="shared" si="23"/>
        <v>62614.526372550958</v>
      </c>
      <c r="Z52" s="24">
        <f t="shared" si="24"/>
        <v>62927.599004413714</v>
      </c>
      <c r="AA52" s="24">
        <f t="shared" si="25"/>
        <v>63240.671636276471</v>
      </c>
      <c r="AB52" s="24">
        <f t="shared" si="26"/>
        <v>63553.744268139228</v>
      </c>
      <c r="AC52" s="24">
        <f t="shared" si="27"/>
        <v>63866.816900001984</v>
      </c>
      <c r="AD52" s="24">
        <f t="shared" si="28"/>
        <v>64179.889531864741</v>
      </c>
      <c r="AE52" s="24">
        <f t="shared" si="29"/>
        <v>64492.962163727498</v>
      </c>
      <c r="AF52" s="24">
        <f t="shared" si="30"/>
        <v>64806.034795590254</v>
      </c>
      <c r="AG52" s="24">
        <f t="shared" si="31"/>
        <v>65119.107427453011</v>
      </c>
      <c r="AH52" s="24">
        <f t="shared" si="32"/>
        <v>65432.180059315768</v>
      </c>
      <c r="AI52" s="24">
        <f t="shared" si="33"/>
        <v>65745.252691178524</v>
      </c>
      <c r="AJ52" s="24">
        <f t="shared" si="34"/>
        <v>66058.325323041281</v>
      </c>
      <c r="AK52" s="24">
        <f t="shared" si="35"/>
        <v>66371.397954904038</v>
      </c>
      <c r="AL52" s="24">
        <f t="shared" si="36"/>
        <v>66684.470586766794</v>
      </c>
      <c r="AM52" s="24">
        <f t="shared" si="37"/>
        <v>66997.543218629551</v>
      </c>
      <c r="AN52" s="24">
        <f t="shared" si="38"/>
        <v>67310.615850492308</v>
      </c>
      <c r="AO52" s="24">
        <f t="shared" si="39"/>
        <v>67623.688482355064</v>
      </c>
      <c r="AP52" s="24">
        <f t="shared" si="40"/>
        <v>67936.761114217821</v>
      </c>
      <c r="AQ52" s="24">
        <f t="shared" si="41"/>
        <v>68249.833746080578</v>
      </c>
      <c r="AR52" s="24">
        <f t="shared" si="42"/>
        <v>68562.906377943335</v>
      </c>
      <c r="AS52" s="25">
        <f t="shared" si="43"/>
        <v>68875.979009806062</v>
      </c>
    </row>
    <row r="53" spans="1:45" x14ac:dyDescent="0.25">
      <c r="A53" s="21">
        <v>71</v>
      </c>
      <c r="B53" s="59">
        <v>1997</v>
      </c>
      <c r="C53" s="20">
        <f t="shared" si="0"/>
        <v>15.889419042262253</v>
      </c>
      <c r="D53" s="22">
        <v>31731.16982739772</v>
      </c>
      <c r="E53" s="23">
        <f t="shared" si="3"/>
        <v>57116.105689315897</v>
      </c>
      <c r="F53" s="23">
        <f t="shared" si="4"/>
        <v>57433.41738758987</v>
      </c>
      <c r="G53" s="23">
        <f t="shared" si="5"/>
        <v>57750.729085863844</v>
      </c>
      <c r="H53" s="23">
        <f t="shared" si="6"/>
        <v>58068.040784137818</v>
      </c>
      <c r="I53" s="23">
        <f t="shared" si="7"/>
        <v>58385.352482411792</v>
      </c>
      <c r="J53" s="23">
        <f t="shared" si="8"/>
        <v>58702.664180685766</v>
      </c>
      <c r="K53" s="23">
        <f t="shared" si="9"/>
        <v>59019.97587895974</v>
      </c>
      <c r="L53" s="23">
        <f t="shared" si="10"/>
        <v>59337.287577233714</v>
      </c>
      <c r="M53" s="23">
        <f t="shared" si="11"/>
        <v>59654.599275507688</v>
      </c>
      <c r="N53" s="23">
        <f t="shared" si="12"/>
        <v>59971.910973781662</v>
      </c>
      <c r="O53" s="23">
        <f t="shared" si="13"/>
        <v>60289.222672055635</v>
      </c>
      <c r="P53" s="23">
        <f t="shared" si="14"/>
        <v>60606.534370329609</v>
      </c>
      <c r="Q53" s="23">
        <f t="shared" si="15"/>
        <v>60923.846068603583</v>
      </c>
      <c r="R53" s="23">
        <f t="shared" si="16"/>
        <v>61241.157766877557</v>
      </c>
      <c r="S53" s="23">
        <f t="shared" si="17"/>
        <v>61558.469465151531</v>
      </c>
      <c r="T53" s="23">
        <f t="shared" si="18"/>
        <v>61875.781163425505</v>
      </c>
      <c r="U53" s="23">
        <f t="shared" si="19"/>
        <v>62193.092861699479</v>
      </c>
      <c r="V53" s="23">
        <f t="shared" si="20"/>
        <v>62510.404559973453</v>
      </c>
      <c r="W53" s="23">
        <f t="shared" si="21"/>
        <v>62827.716258247427</v>
      </c>
      <c r="X53" s="23">
        <f t="shared" si="22"/>
        <v>63145.0279565214</v>
      </c>
      <c r="Y53" s="24">
        <f t="shared" si="23"/>
        <v>63462.33965479544</v>
      </c>
      <c r="Z53" s="24">
        <f t="shared" si="24"/>
        <v>63779.651353069414</v>
      </c>
      <c r="AA53" s="24">
        <f t="shared" si="25"/>
        <v>64096.963051343388</v>
      </c>
      <c r="AB53" s="24">
        <f t="shared" si="26"/>
        <v>64414.274749617362</v>
      </c>
      <c r="AC53" s="24">
        <f t="shared" si="27"/>
        <v>64731.586447891335</v>
      </c>
      <c r="AD53" s="24">
        <f t="shared" si="28"/>
        <v>65048.898146165309</v>
      </c>
      <c r="AE53" s="24">
        <f t="shared" si="29"/>
        <v>65366.209844439283</v>
      </c>
      <c r="AF53" s="24">
        <f t="shared" si="30"/>
        <v>65683.521542713264</v>
      </c>
      <c r="AG53" s="24">
        <f t="shared" si="31"/>
        <v>66000.833240987238</v>
      </c>
      <c r="AH53" s="24">
        <f t="shared" si="32"/>
        <v>66318.144939261212</v>
      </c>
      <c r="AI53" s="24">
        <f t="shared" si="33"/>
        <v>66635.456637535186</v>
      </c>
      <c r="AJ53" s="24">
        <f t="shared" si="34"/>
        <v>66952.76833580916</v>
      </c>
      <c r="AK53" s="24">
        <f t="shared" si="35"/>
        <v>67270.080034083134</v>
      </c>
      <c r="AL53" s="24">
        <f t="shared" si="36"/>
        <v>67587.391732357108</v>
      </c>
      <c r="AM53" s="24">
        <f t="shared" si="37"/>
        <v>67904.703430631082</v>
      </c>
      <c r="AN53" s="24">
        <f t="shared" si="38"/>
        <v>68222.015128905055</v>
      </c>
      <c r="AO53" s="24">
        <f t="shared" si="39"/>
        <v>68539.326827179029</v>
      </c>
      <c r="AP53" s="24">
        <f t="shared" si="40"/>
        <v>68856.638525453003</v>
      </c>
      <c r="AQ53" s="24">
        <f t="shared" si="41"/>
        <v>69173.950223726977</v>
      </c>
      <c r="AR53" s="24">
        <f t="shared" si="42"/>
        <v>69491.261922000951</v>
      </c>
      <c r="AS53" s="25">
        <f t="shared" si="43"/>
        <v>69808.573620274983</v>
      </c>
    </row>
    <row r="54" spans="1:45" x14ac:dyDescent="0.25">
      <c r="A54" s="21">
        <v>72</v>
      </c>
      <c r="B54" s="59">
        <v>1244</v>
      </c>
      <c r="C54" s="20">
        <f t="shared" si="0"/>
        <v>20.139804077169373</v>
      </c>
      <c r="D54" s="22">
        <v>25053.9162719987</v>
      </c>
      <c r="E54" s="23">
        <f t="shared" si="3"/>
        <v>45097.049289597664</v>
      </c>
      <c r="F54" s="23">
        <f t="shared" si="4"/>
        <v>45347.58845231765</v>
      </c>
      <c r="G54" s="23">
        <f t="shared" si="5"/>
        <v>45598.127615037636</v>
      </c>
      <c r="H54" s="23">
        <f t="shared" si="6"/>
        <v>45848.666777757622</v>
      </c>
      <c r="I54" s="23">
        <f t="shared" si="7"/>
        <v>46099.205940477608</v>
      </c>
      <c r="J54" s="23">
        <f t="shared" si="8"/>
        <v>46349.745103197594</v>
      </c>
      <c r="K54" s="23">
        <f t="shared" si="9"/>
        <v>46600.28426591758</v>
      </c>
      <c r="L54" s="23">
        <f t="shared" si="10"/>
        <v>46850.823428637566</v>
      </c>
      <c r="M54" s="23">
        <f t="shared" si="11"/>
        <v>47101.362591357552</v>
      </c>
      <c r="N54" s="23">
        <f t="shared" si="12"/>
        <v>47351.901754077538</v>
      </c>
      <c r="O54" s="23">
        <f t="shared" si="13"/>
        <v>47602.440916797525</v>
      </c>
      <c r="P54" s="23">
        <f t="shared" si="14"/>
        <v>47852.980079517511</v>
      </c>
      <c r="Q54" s="23">
        <f t="shared" si="15"/>
        <v>48103.519242237497</v>
      </c>
      <c r="R54" s="23">
        <f t="shared" si="16"/>
        <v>48354.058404957483</v>
      </c>
      <c r="S54" s="23">
        <f t="shared" si="17"/>
        <v>48604.597567677469</v>
      </c>
      <c r="T54" s="23">
        <f t="shared" si="18"/>
        <v>48855.136730397455</v>
      </c>
      <c r="U54" s="23">
        <f t="shared" si="19"/>
        <v>49105.675893117441</v>
      </c>
      <c r="V54" s="23">
        <f t="shared" si="20"/>
        <v>49356.215055837427</v>
      </c>
      <c r="W54" s="23">
        <f t="shared" si="21"/>
        <v>49606.754218557413</v>
      </c>
      <c r="X54" s="23">
        <f t="shared" si="22"/>
        <v>49857.293381277399</v>
      </c>
      <c r="Y54" s="24">
        <f t="shared" si="23"/>
        <v>50107.8325439974</v>
      </c>
      <c r="Z54" s="24">
        <f t="shared" si="24"/>
        <v>50358.371706717386</v>
      </c>
      <c r="AA54" s="24">
        <f t="shared" si="25"/>
        <v>50608.910869437372</v>
      </c>
      <c r="AB54" s="24">
        <f t="shared" si="26"/>
        <v>50859.450032157358</v>
      </c>
      <c r="AC54" s="24">
        <f t="shared" si="27"/>
        <v>51109.989194877344</v>
      </c>
      <c r="AD54" s="24">
        <f t="shared" si="28"/>
        <v>51360.52835759733</v>
      </c>
      <c r="AE54" s="24">
        <f t="shared" si="29"/>
        <v>51611.067520317316</v>
      </c>
      <c r="AF54" s="24">
        <f t="shared" si="30"/>
        <v>51861.606683037302</v>
      </c>
      <c r="AG54" s="24">
        <f t="shared" si="31"/>
        <v>52112.145845757288</v>
      </c>
      <c r="AH54" s="24">
        <f t="shared" si="32"/>
        <v>52362.685008477274</v>
      </c>
      <c r="AI54" s="24">
        <f t="shared" si="33"/>
        <v>52613.22417119726</v>
      </c>
      <c r="AJ54" s="24">
        <f t="shared" si="34"/>
        <v>52863.763333917246</v>
      </c>
      <c r="AK54" s="24">
        <f t="shared" si="35"/>
        <v>53114.302496637232</v>
      </c>
      <c r="AL54" s="24">
        <f t="shared" si="36"/>
        <v>53364.841659357218</v>
      </c>
      <c r="AM54" s="24">
        <f t="shared" si="37"/>
        <v>53615.380822077204</v>
      </c>
      <c r="AN54" s="24">
        <f t="shared" si="38"/>
        <v>53865.91998479719</v>
      </c>
      <c r="AO54" s="24">
        <f t="shared" si="39"/>
        <v>54116.459147517176</v>
      </c>
      <c r="AP54" s="24">
        <f t="shared" si="40"/>
        <v>54366.998310237163</v>
      </c>
      <c r="AQ54" s="24">
        <f t="shared" si="41"/>
        <v>54617.537472957149</v>
      </c>
      <c r="AR54" s="24">
        <f t="shared" si="42"/>
        <v>54868.076635677135</v>
      </c>
      <c r="AS54" s="25">
        <f t="shared" si="43"/>
        <v>55118.615798397135</v>
      </c>
    </row>
    <row r="55" spans="1:45" x14ac:dyDescent="0.25">
      <c r="A55" s="21">
        <v>73</v>
      </c>
      <c r="B55" s="59">
        <v>1949</v>
      </c>
      <c r="C55" s="20">
        <f t="shared" si="0"/>
        <v>18.255447750523278</v>
      </c>
      <c r="D55" s="22">
        <v>35579.867665769867</v>
      </c>
      <c r="E55" s="23">
        <f t="shared" si="3"/>
        <v>64043.761798385764</v>
      </c>
      <c r="F55" s="23">
        <f t="shared" si="4"/>
        <v>64399.560475043465</v>
      </c>
      <c r="G55" s="23">
        <f t="shared" si="5"/>
        <v>64755.359151701166</v>
      </c>
      <c r="H55" s="23">
        <f t="shared" si="6"/>
        <v>65111.157828358868</v>
      </c>
      <c r="I55" s="23">
        <f t="shared" si="7"/>
        <v>65466.956505016569</v>
      </c>
      <c r="J55" s="23">
        <f t="shared" si="8"/>
        <v>65822.755181674263</v>
      </c>
      <c r="K55" s="23">
        <f t="shared" si="9"/>
        <v>66178.553858331958</v>
      </c>
      <c r="L55" s="23">
        <f t="shared" si="10"/>
        <v>66534.352534989652</v>
      </c>
      <c r="M55" s="23">
        <f t="shared" si="11"/>
        <v>66890.151211647346</v>
      </c>
      <c r="N55" s="23">
        <f t="shared" si="12"/>
        <v>67245.94988830504</v>
      </c>
      <c r="O55" s="23">
        <f t="shared" si="13"/>
        <v>67601.748564962734</v>
      </c>
      <c r="P55" s="23">
        <f t="shared" si="14"/>
        <v>67957.547241620428</v>
      </c>
      <c r="Q55" s="23">
        <f t="shared" si="15"/>
        <v>68313.345918278123</v>
      </c>
      <c r="R55" s="23">
        <f t="shared" si="16"/>
        <v>68669.144594935817</v>
      </c>
      <c r="S55" s="23">
        <f t="shared" si="17"/>
        <v>69024.943271593511</v>
      </c>
      <c r="T55" s="23">
        <f t="shared" si="18"/>
        <v>69380.741948251205</v>
      </c>
      <c r="U55" s="23">
        <f t="shared" si="19"/>
        <v>69736.540624908899</v>
      </c>
      <c r="V55" s="23">
        <f t="shared" si="20"/>
        <v>70092.339301566593</v>
      </c>
      <c r="W55" s="23">
        <f t="shared" si="21"/>
        <v>70448.137978224288</v>
      </c>
      <c r="X55" s="23">
        <f t="shared" si="22"/>
        <v>70803.936654881982</v>
      </c>
      <c r="Y55" s="24">
        <f t="shared" si="23"/>
        <v>71159.735331539734</v>
      </c>
      <c r="Z55" s="24">
        <f t="shared" si="24"/>
        <v>71515.534008197428</v>
      </c>
      <c r="AA55" s="24">
        <f t="shared" si="25"/>
        <v>71871.332684855122</v>
      </c>
      <c r="AB55" s="24">
        <f t="shared" si="26"/>
        <v>72227.131361512817</v>
      </c>
      <c r="AC55" s="24">
        <f t="shared" si="27"/>
        <v>72582.930038170511</v>
      </c>
      <c r="AD55" s="24">
        <f t="shared" si="28"/>
        <v>72938.728714828205</v>
      </c>
      <c r="AE55" s="24">
        <f t="shared" si="29"/>
        <v>73294.527391485899</v>
      </c>
      <c r="AF55" s="24">
        <f t="shared" si="30"/>
        <v>73650.326068143593</v>
      </c>
      <c r="AG55" s="24">
        <f t="shared" si="31"/>
        <v>74006.124744801287</v>
      </c>
      <c r="AH55" s="24">
        <f t="shared" si="32"/>
        <v>74361.923421458981</v>
      </c>
      <c r="AI55" s="24">
        <f t="shared" si="33"/>
        <v>74717.722098116676</v>
      </c>
      <c r="AJ55" s="24">
        <f t="shared" si="34"/>
        <v>75073.52077477437</v>
      </c>
      <c r="AK55" s="24">
        <f t="shared" si="35"/>
        <v>75429.319451432064</v>
      </c>
      <c r="AL55" s="24">
        <f t="shared" si="36"/>
        <v>75785.118128089758</v>
      </c>
      <c r="AM55" s="24">
        <f t="shared" si="37"/>
        <v>76140.916804747452</v>
      </c>
      <c r="AN55" s="24">
        <f t="shared" si="38"/>
        <v>76496.715481405146</v>
      </c>
      <c r="AO55" s="24">
        <f t="shared" si="39"/>
        <v>76852.514158062841</v>
      </c>
      <c r="AP55" s="24">
        <f t="shared" si="40"/>
        <v>77208.312834720535</v>
      </c>
      <c r="AQ55" s="24">
        <f t="shared" si="41"/>
        <v>77564.111511378229</v>
      </c>
      <c r="AR55" s="24">
        <f t="shared" si="42"/>
        <v>77919.910188035923</v>
      </c>
      <c r="AS55" s="25">
        <f t="shared" si="43"/>
        <v>78275.708864693705</v>
      </c>
    </row>
    <row r="56" spans="1:45" x14ac:dyDescent="0.25">
      <c r="A56" s="21">
        <v>74</v>
      </c>
      <c r="B56" s="59">
        <v>1795</v>
      </c>
      <c r="C56" s="20">
        <f t="shared" si="0"/>
        <v>18.28191872322833</v>
      </c>
      <c r="D56" s="22">
        <v>32816.044108194852</v>
      </c>
      <c r="E56" s="23">
        <f t="shared" si="3"/>
        <v>59068.879394750737</v>
      </c>
      <c r="F56" s="23">
        <f t="shared" si="4"/>
        <v>59397.039835832686</v>
      </c>
      <c r="G56" s="23">
        <f t="shared" si="5"/>
        <v>59725.200276914635</v>
      </c>
      <c r="H56" s="23">
        <f t="shared" si="6"/>
        <v>60053.360717996584</v>
      </c>
      <c r="I56" s="23">
        <f t="shared" si="7"/>
        <v>60381.521159078533</v>
      </c>
      <c r="J56" s="23">
        <f t="shared" si="8"/>
        <v>60709.681600160482</v>
      </c>
      <c r="K56" s="23">
        <f t="shared" si="9"/>
        <v>61037.842041242431</v>
      </c>
      <c r="L56" s="23">
        <f t="shared" si="10"/>
        <v>61366.00248232438</v>
      </c>
      <c r="M56" s="23">
        <f t="shared" si="11"/>
        <v>61694.162923406329</v>
      </c>
      <c r="N56" s="23">
        <f t="shared" si="12"/>
        <v>62022.323364488278</v>
      </c>
      <c r="O56" s="23">
        <f t="shared" si="13"/>
        <v>62350.483805570228</v>
      </c>
      <c r="P56" s="23">
        <f t="shared" si="14"/>
        <v>62678.644246652177</v>
      </c>
      <c r="Q56" s="23">
        <f t="shared" si="15"/>
        <v>63006.804687734126</v>
      </c>
      <c r="R56" s="23">
        <f t="shared" si="16"/>
        <v>63334.965128816075</v>
      </c>
      <c r="S56" s="23">
        <f t="shared" si="17"/>
        <v>63663.125569898024</v>
      </c>
      <c r="T56" s="23">
        <f t="shared" si="18"/>
        <v>63991.286010979973</v>
      </c>
      <c r="U56" s="23">
        <f t="shared" si="19"/>
        <v>64319.446452061922</v>
      </c>
      <c r="V56" s="23">
        <f t="shared" si="20"/>
        <v>64647.606893143871</v>
      </c>
      <c r="W56" s="23">
        <f t="shared" si="21"/>
        <v>64975.76733422582</v>
      </c>
      <c r="X56" s="23">
        <f t="shared" si="22"/>
        <v>65303.927775307769</v>
      </c>
      <c r="Y56" s="24">
        <f t="shared" si="23"/>
        <v>65632.088216389704</v>
      </c>
      <c r="Z56" s="24">
        <f t="shared" si="24"/>
        <v>65960.248657471646</v>
      </c>
      <c r="AA56" s="24">
        <f t="shared" si="25"/>
        <v>66288.409098553588</v>
      </c>
      <c r="AB56" s="24">
        <f t="shared" si="26"/>
        <v>66616.56953963553</v>
      </c>
      <c r="AC56" s="24">
        <f t="shared" si="27"/>
        <v>66944.729980717471</v>
      </c>
      <c r="AD56" s="24">
        <f t="shared" si="28"/>
        <v>67272.890421799413</v>
      </c>
      <c r="AE56" s="24">
        <f t="shared" si="29"/>
        <v>67601.050862881355</v>
      </c>
      <c r="AF56" s="24">
        <f t="shared" si="30"/>
        <v>67929.211303963297</v>
      </c>
      <c r="AG56" s="24">
        <f t="shared" si="31"/>
        <v>68257.371745045239</v>
      </c>
      <c r="AH56" s="24">
        <f t="shared" si="32"/>
        <v>68585.53218612718</v>
      </c>
      <c r="AI56" s="24">
        <f t="shared" si="33"/>
        <v>68913.692627209122</v>
      </c>
      <c r="AJ56" s="24">
        <f t="shared" si="34"/>
        <v>69241.853068291064</v>
      </c>
      <c r="AK56" s="24">
        <f t="shared" si="35"/>
        <v>69570.013509373006</v>
      </c>
      <c r="AL56" s="24">
        <f t="shared" si="36"/>
        <v>69898.173950454948</v>
      </c>
      <c r="AM56" s="24">
        <f t="shared" si="37"/>
        <v>70226.33439153689</v>
      </c>
      <c r="AN56" s="24">
        <f t="shared" si="38"/>
        <v>70554.494832618831</v>
      </c>
      <c r="AO56" s="24">
        <f t="shared" si="39"/>
        <v>70882.655273700773</v>
      </c>
      <c r="AP56" s="24">
        <f t="shared" si="40"/>
        <v>71210.815714782715</v>
      </c>
      <c r="AQ56" s="24">
        <f t="shared" si="41"/>
        <v>71538.976155864657</v>
      </c>
      <c r="AR56" s="24">
        <f t="shared" si="42"/>
        <v>71867.136596946599</v>
      </c>
      <c r="AS56" s="25">
        <f t="shared" si="43"/>
        <v>72195.297038028672</v>
      </c>
    </row>
    <row r="57" spans="1:45" x14ac:dyDescent="0.25">
      <c r="A57" s="21">
        <v>75</v>
      </c>
      <c r="B57" s="59">
        <v>2700</v>
      </c>
      <c r="C57" s="20">
        <f t="shared" si="0"/>
        <v>18.262008983544074</v>
      </c>
      <c r="D57" s="22">
        <v>49307.424255569</v>
      </c>
      <c r="E57" s="23">
        <f t="shared" si="3"/>
        <v>88753.363660024203</v>
      </c>
      <c r="F57" s="23">
        <f t="shared" si="4"/>
        <v>89246.437902579899</v>
      </c>
      <c r="G57" s="23">
        <f t="shared" si="5"/>
        <v>89739.512145135595</v>
      </c>
      <c r="H57" s="23">
        <f t="shared" si="6"/>
        <v>90232.586387691292</v>
      </c>
      <c r="I57" s="23">
        <f t="shared" si="7"/>
        <v>90725.660630246988</v>
      </c>
      <c r="J57" s="23">
        <f t="shared" si="8"/>
        <v>91218.734872802685</v>
      </c>
      <c r="K57" s="23">
        <f t="shared" si="9"/>
        <v>91711.809115358381</v>
      </c>
      <c r="L57" s="23">
        <f t="shared" si="10"/>
        <v>92204.883357914077</v>
      </c>
      <c r="M57" s="23">
        <f t="shared" si="11"/>
        <v>92697.957600469774</v>
      </c>
      <c r="N57" s="23">
        <f t="shared" si="12"/>
        <v>93191.03184302547</v>
      </c>
      <c r="O57" s="23">
        <f t="shared" si="13"/>
        <v>93684.106085581167</v>
      </c>
      <c r="P57" s="23">
        <f t="shared" si="14"/>
        <v>94177.180328136863</v>
      </c>
      <c r="Q57" s="23">
        <f t="shared" si="15"/>
        <v>94670.254570692559</v>
      </c>
      <c r="R57" s="23">
        <f t="shared" si="16"/>
        <v>95163.328813248256</v>
      </c>
      <c r="S57" s="23">
        <f t="shared" si="17"/>
        <v>95656.403055803952</v>
      </c>
      <c r="T57" s="23">
        <f t="shared" si="18"/>
        <v>96149.477298359649</v>
      </c>
      <c r="U57" s="23">
        <f t="shared" si="19"/>
        <v>96642.551540915345</v>
      </c>
      <c r="V57" s="23">
        <f t="shared" si="20"/>
        <v>97135.625783471041</v>
      </c>
      <c r="W57" s="23">
        <f t="shared" si="21"/>
        <v>97628.700026026738</v>
      </c>
      <c r="X57" s="23">
        <f t="shared" si="22"/>
        <v>98121.774268582434</v>
      </c>
      <c r="Y57" s="24">
        <f t="shared" si="23"/>
        <v>98614.848511138</v>
      </c>
      <c r="Z57" s="24">
        <f t="shared" si="24"/>
        <v>99107.922753693696</v>
      </c>
      <c r="AA57" s="24">
        <f t="shared" si="25"/>
        <v>99600.996996249392</v>
      </c>
      <c r="AB57" s="24">
        <f t="shared" si="26"/>
        <v>100094.07123880509</v>
      </c>
      <c r="AC57" s="24">
        <f t="shared" si="27"/>
        <v>100587.14548136079</v>
      </c>
      <c r="AD57" s="24">
        <f t="shared" si="28"/>
        <v>101080.21972391648</v>
      </c>
      <c r="AE57" s="24">
        <f t="shared" si="29"/>
        <v>101573.29396647218</v>
      </c>
      <c r="AF57" s="24">
        <f t="shared" si="30"/>
        <v>102066.36820902787</v>
      </c>
      <c r="AG57" s="24">
        <f t="shared" si="31"/>
        <v>102559.44245158357</v>
      </c>
      <c r="AH57" s="24">
        <f t="shared" si="32"/>
        <v>103052.51669413927</v>
      </c>
      <c r="AI57" s="24">
        <f t="shared" si="33"/>
        <v>103545.59093669496</v>
      </c>
      <c r="AJ57" s="24">
        <f t="shared" si="34"/>
        <v>104038.66517925066</v>
      </c>
      <c r="AK57" s="24">
        <f t="shared" si="35"/>
        <v>104531.73942180636</v>
      </c>
      <c r="AL57" s="24">
        <f t="shared" si="36"/>
        <v>105024.81366436205</v>
      </c>
      <c r="AM57" s="24">
        <f t="shared" si="37"/>
        <v>105517.88790691775</v>
      </c>
      <c r="AN57" s="24">
        <f t="shared" si="38"/>
        <v>106010.96214947345</v>
      </c>
      <c r="AO57" s="24">
        <f t="shared" si="39"/>
        <v>106504.03639202914</v>
      </c>
      <c r="AP57" s="24">
        <f t="shared" si="40"/>
        <v>106997.11063458484</v>
      </c>
      <c r="AQ57" s="24">
        <f t="shared" si="41"/>
        <v>107490.18487714053</v>
      </c>
      <c r="AR57" s="24">
        <f t="shared" si="42"/>
        <v>107983.25911969623</v>
      </c>
      <c r="AS57" s="25">
        <f t="shared" si="43"/>
        <v>108476.3333622518</v>
      </c>
    </row>
    <row r="58" spans="1:45" x14ac:dyDescent="0.25">
      <c r="A58" s="21">
        <v>76</v>
      </c>
      <c r="B58" s="59">
        <v>2410</v>
      </c>
      <c r="C58" s="20">
        <f t="shared" si="0"/>
        <v>24.876451457456898</v>
      </c>
      <c r="D58" s="22">
        <v>59952.248012471122</v>
      </c>
      <c r="E58" s="23">
        <f t="shared" si="3"/>
        <v>107914.04642244802</v>
      </c>
      <c r="F58" s="23">
        <f t="shared" si="4"/>
        <v>108513.56890257273</v>
      </c>
      <c r="G58" s="23">
        <f t="shared" si="5"/>
        <v>109113.09138269744</v>
      </c>
      <c r="H58" s="23">
        <f t="shared" si="6"/>
        <v>109712.61386282215</v>
      </c>
      <c r="I58" s="23">
        <f t="shared" si="7"/>
        <v>110312.13634294686</v>
      </c>
      <c r="J58" s="23">
        <f t="shared" si="8"/>
        <v>110911.65882307157</v>
      </c>
      <c r="K58" s="23">
        <f t="shared" si="9"/>
        <v>111511.18130319628</v>
      </c>
      <c r="L58" s="23">
        <f t="shared" si="10"/>
        <v>112110.70378332099</v>
      </c>
      <c r="M58" s="23">
        <f t="shared" si="11"/>
        <v>112710.2262634457</v>
      </c>
      <c r="N58" s="23">
        <f t="shared" si="12"/>
        <v>113309.74874357041</v>
      </c>
      <c r="O58" s="23">
        <f t="shared" si="13"/>
        <v>113909.27122369512</v>
      </c>
      <c r="P58" s="23">
        <f t="shared" si="14"/>
        <v>114508.79370381983</v>
      </c>
      <c r="Q58" s="23">
        <f t="shared" si="15"/>
        <v>115108.31618394454</v>
      </c>
      <c r="R58" s="23">
        <f t="shared" si="16"/>
        <v>115707.83866406925</v>
      </c>
      <c r="S58" s="23">
        <f t="shared" si="17"/>
        <v>116307.36114419396</v>
      </c>
      <c r="T58" s="23">
        <f t="shared" si="18"/>
        <v>116906.88362431867</v>
      </c>
      <c r="U58" s="23">
        <f t="shared" si="19"/>
        <v>117506.40610444338</v>
      </c>
      <c r="V58" s="23">
        <f t="shared" si="20"/>
        <v>118105.92858456809</v>
      </c>
      <c r="W58" s="23">
        <f t="shared" si="21"/>
        <v>118705.4510646928</v>
      </c>
      <c r="X58" s="23">
        <f t="shared" si="22"/>
        <v>119304.97354481751</v>
      </c>
      <c r="Y58" s="24">
        <f t="shared" si="23"/>
        <v>119904.49602494224</v>
      </c>
      <c r="Z58" s="24">
        <f t="shared" si="24"/>
        <v>120504.01850506695</v>
      </c>
      <c r="AA58" s="24">
        <f t="shared" si="25"/>
        <v>121103.54098519166</v>
      </c>
      <c r="AB58" s="24">
        <f t="shared" si="26"/>
        <v>121703.06346531637</v>
      </c>
      <c r="AC58" s="24">
        <f t="shared" si="27"/>
        <v>122302.58594544108</v>
      </c>
      <c r="AD58" s="24">
        <f t="shared" si="28"/>
        <v>122902.10842556579</v>
      </c>
      <c r="AE58" s="24">
        <f t="shared" si="29"/>
        <v>123501.6309056905</v>
      </c>
      <c r="AF58" s="24">
        <f t="shared" si="30"/>
        <v>124101.15338581521</v>
      </c>
      <c r="AG58" s="24">
        <f t="shared" si="31"/>
        <v>124700.67586593992</v>
      </c>
      <c r="AH58" s="24">
        <f t="shared" si="32"/>
        <v>125300.19834606463</v>
      </c>
      <c r="AI58" s="24">
        <f t="shared" si="33"/>
        <v>125899.72082618934</v>
      </c>
      <c r="AJ58" s="24">
        <f t="shared" si="34"/>
        <v>126499.24330631405</v>
      </c>
      <c r="AK58" s="24">
        <f t="shared" si="35"/>
        <v>127098.76578643876</v>
      </c>
      <c r="AL58" s="24">
        <f t="shared" si="36"/>
        <v>127698.28826656347</v>
      </c>
      <c r="AM58" s="24">
        <f t="shared" si="37"/>
        <v>128297.81074668818</v>
      </c>
      <c r="AN58" s="24">
        <f t="shared" si="38"/>
        <v>128897.33322681289</v>
      </c>
      <c r="AO58" s="24">
        <f t="shared" si="39"/>
        <v>129496.8557069376</v>
      </c>
      <c r="AP58" s="24">
        <f t="shared" si="40"/>
        <v>130096.37818706231</v>
      </c>
      <c r="AQ58" s="24">
        <f t="shared" si="41"/>
        <v>130695.90066718702</v>
      </c>
      <c r="AR58" s="24">
        <f t="shared" si="42"/>
        <v>131295.42314731173</v>
      </c>
      <c r="AS58" s="25">
        <f t="shared" si="43"/>
        <v>131894.94562743645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J21"/>
  <sheetViews>
    <sheetView tabSelected="1" workbookViewId="0">
      <selection activeCell="C9" sqref="C9"/>
    </sheetView>
  </sheetViews>
  <sheetFormatPr baseColWidth="10" defaultRowHeight="15" x14ac:dyDescent="0.25"/>
  <cols>
    <col min="2" max="2" width="24.42578125" style="2" bestFit="1" customWidth="1"/>
    <col min="4" max="4" width="1.85546875" customWidth="1"/>
    <col min="8" max="8" width="19.28515625" bestFit="1" customWidth="1"/>
    <col min="9" max="9" width="17.42578125" bestFit="1" customWidth="1"/>
  </cols>
  <sheetData>
    <row r="2" spans="2:10" ht="27.95" customHeight="1" x14ac:dyDescent="0.4">
      <c r="B2" s="2" t="s">
        <v>9</v>
      </c>
      <c r="C2" s="3">
        <v>29</v>
      </c>
    </row>
    <row r="3" spans="2:10" ht="15.75" customHeight="1" x14ac:dyDescent="0.25">
      <c r="B3" s="2" t="s">
        <v>11</v>
      </c>
      <c r="C3" s="44">
        <f>C2+1</f>
        <v>30</v>
      </c>
    </row>
    <row r="4" spans="2:10" ht="15.75" customHeight="1" x14ac:dyDescent="0.25"/>
    <row r="5" spans="2:10" ht="15.75" customHeight="1" x14ac:dyDescent="0.25">
      <c r="B5" s="2" t="s">
        <v>19</v>
      </c>
      <c r="C5" s="46">
        <v>2100</v>
      </c>
    </row>
    <row r="6" spans="2:10" ht="15.75" customHeight="1" x14ac:dyDescent="0.25">
      <c r="B6" s="2" t="s">
        <v>12</v>
      </c>
      <c r="C6" s="45">
        <v>1900</v>
      </c>
      <c r="H6" s="47" t="s">
        <v>22</v>
      </c>
      <c r="I6" s="55">
        <f ca="1">INDEX(base,MATCH($C$3,bief,0),MATCH(C6,hauteur,0))</f>
        <v>47514.029215803734</v>
      </c>
    </row>
    <row r="7" spans="2:10" ht="15.75" customHeight="1" x14ac:dyDescent="0.25">
      <c r="B7" s="48" t="s">
        <v>10</v>
      </c>
      <c r="C7" s="49">
        <v>2100</v>
      </c>
      <c r="H7" s="50" t="s">
        <v>23</v>
      </c>
      <c r="I7" s="56">
        <f ca="1">INDEX(base,MATCH($C$3,bief,0),MATCH(C7,hauteur,0))</f>
        <v>52515.505975362023</v>
      </c>
    </row>
    <row r="8" spans="2:10" ht="19.5" customHeight="1" x14ac:dyDescent="0.25">
      <c r="B8" s="48"/>
      <c r="H8" s="51" t="s">
        <v>25</v>
      </c>
      <c r="I8" s="57">
        <f ca="1">I7-I6</f>
        <v>5001.4767595582889</v>
      </c>
      <c r="J8" s="48" t="s">
        <v>27</v>
      </c>
    </row>
    <row r="9" spans="2:10" ht="15.75" customHeight="1" x14ac:dyDescent="0.25">
      <c r="B9" s="2" t="s">
        <v>13</v>
      </c>
      <c r="C9" s="46">
        <v>24</v>
      </c>
      <c r="E9" t="s">
        <v>24</v>
      </c>
      <c r="H9" s="53" t="s">
        <v>26</v>
      </c>
      <c r="I9" s="58">
        <f ca="1">IF(C9&gt;0,I8/C9,"")</f>
        <v>208.39486498159536</v>
      </c>
    </row>
    <row r="10" spans="2:10" ht="15.75" customHeight="1" x14ac:dyDescent="0.25"/>
    <row r="11" spans="2:10" ht="15.75" customHeight="1" x14ac:dyDescent="0.25"/>
    <row r="12" spans="2:10" ht="15.75" customHeight="1" x14ac:dyDescent="0.25"/>
    <row r="13" spans="2:10" ht="15.75" customHeight="1" thickBot="1" x14ac:dyDescent="0.3"/>
    <row r="14" spans="2:10" ht="32.450000000000003" customHeight="1" thickBot="1" x14ac:dyDescent="0.3">
      <c r="B14" s="2" t="s">
        <v>14</v>
      </c>
      <c r="C14" s="54">
        <f ca="1">OFFSET('volume levé vantelle'!A6,MATCH(I9,OFFSET(vantelle,,MATCH($C$5,Haut_Bief_Amont,0)),1)+1,0)</f>
        <v>12</v>
      </c>
      <c r="D14" s="42"/>
    </row>
    <row r="15" spans="2:10" ht="15.75" customHeight="1" x14ac:dyDescent="0.25"/>
    <row r="17" spans="2:8" x14ac:dyDescent="0.25">
      <c r="E17" t="s">
        <v>20</v>
      </c>
    </row>
    <row r="18" spans="2:8" x14ac:dyDescent="0.25">
      <c r="D18" s="43"/>
    </row>
    <row r="19" spans="2:8" x14ac:dyDescent="0.25">
      <c r="B19" s="52"/>
      <c r="C19" s="39"/>
      <c r="D19" s="39"/>
      <c r="E19" s="41"/>
    </row>
    <row r="20" spans="2:8" x14ac:dyDescent="0.25">
      <c r="B20" s="52"/>
      <c r="C20" s="39"/>
      <c r="D20" s="39"/>
      <c r="E20" s="40"/>
      <c r="F20" s="39"/>
      <c r="G20" s="39"/>
      <c r="H20" s="39"/>
    </row>
    <row r="21" spans="2:8" x14ac:dyDescent="0.25">
      <c r="B21" s="2" t="s">
        <v>16</v>
      </c>
      <c r="E21" t="s">
        <v>17</v>
      </c>
      <c r="G21" t="s">
        <v>18</v>
      </c>
    </row>
  </sheetData>
  <dataValidations count="4">
    <dataValidation type="list" allowBlank="1" showInputMessage="1" showErrorMessage="1" sqref="C2" xr:uid="{00000000-0002-0000-0200-000000000000}">
      <formula1>bief</formula1>
    </dataValidation>
    <dataValidation type="list" allowBlank="1" showInputMessage="1" showErrorMessage="1" sqref="C6:C7" xr:uid="{00000000-0002-0000-0200-000001000000}">
      <formula1>hauteur</formula1>
    </dataValidation>
    <dataValidation type="list" allowBlank="1" showInputMessage="1" showErrorMessage="1" sqref="C5" xr:uid="{00000000-0002-0000-0200-000002000000}">
      <formula1>"2200,2150,2100,2050,2000,1950,1900"</formula1>
    </dataValidation>
    <dataValidation type="whole" allowBlank="1" showInputMessage="1" showErrorMessage="1" sqref="C9" xr:uid="{00000000-0002-0000-0200-000003000000}">
      <formula1>1</formula1>
      <formula2>24</formula2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volume levé vantelle</vt:lpstr>
      <vt:lpstr>volume bief</vt:lpstr>
      <vt:lpstr>Feuil2</vt:lpstr>
      <vt:lpstr>Haut_Bief_Amont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2022-09-23T14:45:09Z</dcterms:modified>
</cp:coreProperties>
</file>