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 tabRatio="559"/>
  </bookViews>
  <sheets>
    <sheet name="Feuil1" sheetId="1" r:id="rId1"/>
  </sheets>
  <definedNames>
    <definedName name="Base">Feuil1!$A$1:$D$25</definedName>
  </definedNames>
  <calcPr calcId="152511"/>
  <pivotCaches>
    <pivotCache cacheId="9" r:id="rId2"/>
  </pivotCaches>
</workbook>
</file>

<file path=xl/calcChain.xml><?xml version="1.0" encoding="utf-8"?>
<calcChain xmlns="http://schemas.openxmlformats.org/spreadsheetml/2006/main">
  <c r="G24" i="1" l="1"/>
  <c r="H24" i="1" s="1"/>
  <c r="H21" i="1"/>
  <c r="G16" i="1"/>
  <c r="H16" i="1" s="1"/>
  <c r="G13" i="1"/>
  <c r="H8" i="1"/>
  <c r="I2" i="1"/>
</calcChain>
</file>

<file path=xl/sharedStrings.xml><?xml version="1.0" encoding="utf-8"?>
<sst xmlns="http://schemas.openxmlformats.org/spreadsheetml/2006/main" count="115" uniqueCount="20">
  <si>
    <t>MOIS</t>
  </si>
  <si>
    <t>REPRESENTANT</t>
  </si>
  <si>
    <t>CATEGORIE</t>
  </si>
  <si>
    <t>MONTANT</t>
  </si>
  <si>
    <t>Février</t>
  </si>
  <si>
    <t>LEFORT</t>
  </si>
  <si>
    <t>COMPRIMES</t>
  </si>
  <si>
    <t>STRUMPF</t>
  </si>
  <si>
    <t>TRINCAL</t>
  </si>
  <si>
    <t>YVAN</t>
  </si>
  <si>
    <t>DIVERS</t>
  </si>
  <si>
    <t>POMMADES</t>
  </si>
  <si>
    <t>Janvier</t>
  </si>
  <si>
    <t>Nbre de ventes:</t>
  </si>
  <si>
    <t>&gt;500</t>
  </si>
  <si>
    <t>&lt;900</t>
  </si>
  <si>
    <t>BDLIRE ne fonctionne pas avec G24 comme argument</t>
  </si>
  <si>
    <t>BDLIRE Fonctionne avec G16 comme argument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</si>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</sst>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3" fillId="0" borderId="2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3" fillId="3" borderId="0" xfId="0" applyFont="1" applyFill="1"/>
    <xf numFmtId="164" fontId="3" fillId="0" borderId="0" xfId="0" applyNumberFormat="1" applyFont="1"/>
    <xf numFmtId="44" fontId="3" fillId="0" borderId="2" xfId="13" applyFont="1" applyFill="1" applyBorder="1" applyAlignment="1">
      <alignment horizontal="right" wrapText="1"/>
    </xf>
    <xf numFmtId="44" fontId="3" fillId="0" borderId="0" xfId="13" applyFont="1"/>
    <xf numFmtId="0" fontId="5" fillId="0" borderId="0" xfId="0" applyFont="1"/>
    <xf numFmtId="0" fontId="0" fillId="0" borderId="0" xfId="0" pivotButton="1"/>
    <xf numFmtId="4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14">
    <cellStyle name="Catégorie du tableau croisé" xfId="10"/>
    <cellStyle name="Champ du tableau croisé" xfId="9"/>
    <cellStyle name="Coin du tableau croisé" xfId="7"/>
    <cellStyle name="Monétaire" xfId="13" builtinId="4"/>
    <cellStyle name="Normal" xfId="0" builtinId="0"/>
    <cellStyle name="Pilote de données - Catégorie" xfId="4"/>
    <cellStyle name="Pilote de données - Champ" xfId="3"/>
    <cellStyle name="Pilote de données - Coin" xfId="1"/>
    <cellStyle name="Pilote de données - Résultat" xfId="6"/>
    <cellStyle name="Pilote de données - Titre" xfId="5"/>
    <cellStyle name="Pilote de données - Valeur" xfId="2"/>
    <cellStyle name="Résultat du tableau croisé" xfId="12"/>
    <cellStyle name="Titre du tableau croisé" xfId="11"/>
    <cellStyle name="Valeur du tableau croisé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751840</xdr:colOff>
      <xdr:row>15</xdr:row>
      <xdr:rowOff>121920</xdr:rowOff>
    </xdr:from>
    <xdr:to>
      <xdr:col>8</xdr:col>
      <xdr:colOff>589280</xdr:colOff>
      <xdr:row>15</xdr:row>
      <xdr:rowOff>132080</xdr:rowOff>
    </xdr:to>
    <xdr:cxnSp macro="">
      <xdr:nvCxnSpPr>
        <xdr:cNvPr id="3" name="Connecteur droit avec flèche 2"/>
        <xdr:cNvCxnSpPr/>
      </xdr:nvCxnSpPr>
      <xdr:spPr bwMode="auto">
        <a:xfrm flipH="1">
          <a:off x="9530080" y="3921760"/>
          <a:ext cx="1097280" cy="1016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1188720</xdr:colOff>
      <xdr:row>23</xdr:row>
      <xdr:rowOff>152400</xdr:rowOff>
    </xdr:from>
    <xdr:to>
      <xdr:col>8</xdr:col>
      <xdr:colOff>558800</xdr:colOff>
      <xdr:row>23</xdr:row>
      <xdr:rowOff>172720</xdr:rowOff>
    </xdr:to>
    <xdr:cxnSp macro="">
      <xdr:nvCxnSpPr>
        <xdr:cNvPr id="4" name="Connecteur droit avec flèche 3"/>
        <xdr:cNvCxnSpPr/>
      </xdr:nvCxnSpPr>
      <xdr:spPr bwMode="auto">
        <a:xfrm flipH="1" flipV="1">
          <a:off x="9966960" y="5963920"/>
          <a:ext cx="629920" cy="2032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751840</xdr:colOff>
      <xdr:row>23</xdr:row>
      <xdr:rowOff>121920</xdr:rowOff>
    </xdr:from>
    <xdr:to>
      <xdr:col>8</xdr:col>
      <xdr:colOff>589280</xdr:colOff>
      <xdr:row>23</xdr:row>
      <xdr:rowOff>132080</xdr:rowOff>
    </xdr:to>
    <xdr:cxnSp macro="">
      <xdr:nvCxnSpPr>
        <xdr:cNvPr id="5" name="Connecteur droit avec flèche 4"/>
        <xdr:cNvCxnSpPr/>
      </xdr:nvCxnSpPr>
      <xdr:spPr bwMode="auto">
        <a:xfrm flipH="1">
          <a:off x="9260840" y="3919220"/>
          <a:ext cx="1056640" cy="1016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b bibi" refreshedDate="42130.542098958336" createdVersion="5" refreshedVersion="5" minRefreshableVersion="3" recordCount="24">
  <cacheSource type="worksheet">
    <worksheetSource name="Base"/>
  </cacheSource>
  <cacheFields count="4">
    <cacheField name="MOIS" numFmtId="0">
      <sharedItems/>
    </cacheField>
    <cacheField name="REPRESENTANT" numFmtId="0">
      <sharedItems count="4">
        <s v="LEFORT"/>
        <s v="STRUMPF"/>
        <s v="TRINCAL"/>
        <s v="YVAN"/>
      </sharedItems>
    </cacheField>
    <cacheField name="CATEGORIE" numFmtId="0">
      <sharedItems/>
    </cacheField>
    <cacheField name="MONTANT" numFmtId="44">
      <sharedItems containsSemiMixedTypes="0" containsString="0" containsNumber="1" minValue="152.44999999999999" maxValue="1295.83" count="11">
        <n v="457.35"/>
        <n v="533.58000000000004"/>
        <n v="381.13"/>
        <n v="762.25"/>
        <n v="1295.83"/>
        <n v="304.89999999999998"/>
        <n v="686.03"/>
        <n v="152.44999999999999"/>
        <n v="228.68"/>
        <n v="609.79999999999995"/>
        <n v="152.4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Janvier"/>
    <x v="0"/>
    <s v="COMPRIMES"/>
    <x v="0"/>
  </r>
  <r>
    <s v="Janvier"/>
    <x v="1"/>
    <s v="COMPRIMES"/>
    <x v="1"/>
  </r>
  <r>
    <s v="Janvier"/>
    <x v="2"/>
    <s v="COMPRIMES"/>
    <x v="2"/>
  </r>
  <r>
    <s v="Janvier"/>
    <x v="3"/>
    <s v="COMPRIMES"/>
    <x v="0"/>
  </r>
  <r>
    <s v="Janvier"/>
    <x v="0"/>
    <s v="DIVERS"/>
    <x v="3"/>
  </r>
  <r>
    <s v="Janvier"/>
    <x v="1"/>
    <s v="DIVERS"/>
    <x v="2"/>
  </r>
  <r>
    <s v="Janvier"/>
    <x v="2"/>
    <s v="DIVERS"/>
    <x v="2"/>
  </r>
  <r>
    <s v="Janvier"/>
    <x v="3"/>
    <s v="DIVERS"/>
    <x v="2"/>
  </r>
  <r>
    <s v="Janvier"/>
    <x v="0"/>
    <s v="POMMADES"/>
    <x v="4"/>
  </r>
  <r>
    <s v="Janvier"/>
    <x v="1"/>
    <s v="POMMADES"/>
    <x v="3"/>
  </r>
  <r>
    <s v="Janvier"/>
    <x v="2"/>
    <s v="POMMADES"/>
    <x v="5"/>
  </r>
  <r>
    <s v="Janvier"/>
    <x v="3"/>
    <s v="POMMADES"/>
    <x v="6"/>
  </r>
  <r>
    <s v="Février"/>
    <x v="0"/>
    <s v="COMPRIMES"/>
    <x v="7"/>
  </r>
  <r>
    <s v="Février"/>
    <x v="1"/>
    <s v="COMPRIMES"/>
    <x v="2"/>
  </r>
  <r>
    <s v="Février"/>
    <x v="2"/>
    <s v="COMPRIMES"/>
    <x v="8"/>
  </r>
  <r>
    <s v="Février"/>
    <x v="3"/>
    <s v="COMPRIMES"/>
    <x v="7"/>
  </r>
  <r>
    <s v="Février"/>
    <x v="0"/>
    <s v="DIVERS"/>
    <x v="0"/>
  </r>
  <r>
    <s v="Février"/>
    <x v="1"/>
    <s v="DIVERS"/>
    <x v="8"/>
  </r>
  <r>
    <s v="Février"/>
    <x v="2"/>
    <s v="DIVERS"/>
    <x v="8"/>
  </r>
  <r>
    <s v="Février"/>
    <x v="3"/>
    <s v="DIVERS"/>
    <x v="8"/>
  </r>
  <r>
    <s v="Février"/>
    <x v="0"/>
    <s v="POMMADES"/>
    <x v="6"/>
  </r>
  <r>
    <s v="Février"/>
    <x v="1"/>
    <s v="POMMADES"/>
    <x v="9"/>
  </r>
  <r>
    <s v="Février"/>
    <x v="2"/>
    <s v="POMMADES"/>
    <x v="7"/>
  </r>
  <r>
    <s v="Février"/>
    <x v="3"/>
    <s v="POMMADES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N1:N6" firstHeaderRow="1" firstDataRow="1" firstDataCol="1"/>
  <pivotFields count="4"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Row" numFmtId="44" showAll="0" minSubtotal="1">
      <items count="12">
        <item x="7"/>
        <item h="1" m="1" x="10"/>
        <item h="1" x="8"/>
        <item h="1" x="5"/>
        <item h="1" x="2"/>
        <item h="1" x="0"/>
        <item h="1" x="1"/>
        <item h="1" x="9"/>
        <item h="1" x="6"/>
        <item h="1" x="3"/>
        <item h="1" x="4"/>
        <item t="min"/>
      </items>
    </pivotField>
  </pivotFields>
  <rowFields count="2">
    <field x="3"/>
    <field x="1"/>
  </rowFields>
  <rowItems count="5">
    <i>
      <x/>
    </i>
    <i r="1">
      <x/>
    </i>
    <i r="1">
      <x v="2"/>
    </i>
    <i r="1"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36"/>
  <sheetViews>
    <sheetView tabSelected="1" zoomScale="75" zoomScaleNormal="75" workbookViewId="0">
      <selection activeCell="K8" sqref="K8"/>
    </sheetView>
  </sheetViews>
  <sheetFormatPr baseColWidth="10" defaultColWidth="11.5703125" defaultRowHeight="14.25" x14ac:dyDescent="0.2"/>
  <cols>
    <col min="1" max="1" width="17.42578125" style="1" customWidth="1"/>
    <col min="2" max="6" width="18.28515625" style="1" customWidth="1"/>
    <col min="7" max="7" width="18.7109375" style="1" bestFit="1" customWidth="1"/>
    <col min="8" max="8" width="18.28515625" style="1" customWidth="1"/>
    <col min="9" max="9" width="9.42578125" style="1" customWidth="1"/>
    <col min="10" max="10" width="11.28515625" style="1" customWidth="1"/>
    <col min="11" max="13" width="12.42578125" style="1" customWidth="1"/>
    <col min="14" max="14" width="25.42578125" style="1" customWidth="1"/>
    <col min="15" max="15" width="29.140625" style="1" customWidth="1"/>
    <col min="16" max="16" width="11" style="1" customWidth="1"/>
    <col min="17" max="17" width="7.7109375" style="1" customWidth="1"/>
    <col min="18" max="19" width="15.42578125" style="1" customWidth="1"/>
    <col min="20" max="21" width="14" style="1" customWidth="1"/>
    <col min="22" max="22" width="17.7109375" style="1" customWidth="1"/>
    <col min="23" max="23" width="14" style="1" customWidth="1"/>
    <col min="24" max="24" width="17.7109375" style="1" customWidth="1"/>
    <col min="25" max="27" width="13.28515625" style="1" customWidth="1"/>
    <col min="28" max="28" width="16.85546875" style="1" customWidth="1"/>
    <col min="29" max="30" width="14" style="1" customWidth="1"/>
    <col min="31" max="31" width="17.7109375" style="1" customWidth="1"/>
    <col min="32" max="32" width="14" style="1" customWidth="1"/>
    <col min="33" max="33" width="17.7109375" style="1" customWidth="1"/>
    <col min="34" max="34" width="14" style="1" customWidth="1"/>
    <col min="35" max="35" width="17.7109375" style="1" customWidth="1"/>
    <col min="36" max="37" width="14" style="1" customWidth="1"/>
    <col min="38" max="38" width="17.7109375" style="1" customWidth="1"/>
    <col min="39" max="40" width="14" style="1" customWidth="1"/>
    <col min="41" max="41" width="17.7109375" style="1" customWidth="1"/>
    <col min="42" max="42" width="15.5703125" style="1" customWidth="1"/>
    <col min="43" max="43" width="19.42578125" style="1" customWidth="1"/>
    <col min="44" max="44" width="17.7109375" style="1" customWidth="1"/>
    <col min="45" max="256" width="12.42578125" style="1" customWidth="1"/>
    <col min="257" max="16384" width="11.5703125" style="1"/>
  </cols>
  <sheetData>
    <row r="1" spans="1:44" ht="15" x14ac:dyDescent="0.2">
      <c r="A1" s="3" t="s">
        <v>0</v>
      </c>
      <c r="B1" s="3" t="s">
        <v>1</v>
      </c>
      <c r="C1" s="3" t="s">
        <v>2</v>
      </c>
      <c r="D1" s="3" t="s">
        <v>3</v>
      </c>
      <c r="F1" s="3" t="s">
        <v>0</v>
      </c>
      <c r="G1" s="3" t="s">
        <v>1</v>
      </c>
      <c r="H1" s="3" t="s">
        <v>2</v>
      </c>
      <c r="I1" s="3" t="s">
        <v>3</v>
      </c>
      <c r="N1" s="9" t="s">
        <v>18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</row>
    <row r="2" spans="1:44" x14ac:dyDescent="0.2">
      <c r="A2" s="2" t="s">
        <v>12</v>
      </c>
      <c r="B2" s="2" t="s">
        <v>5</v>
      </c>
      <c r="C2" s="2" t="s">
        <v>6</v>
      </c>
      <c r="D2" s="6">
        <v>457.35</v>
      </c>
      <c r="G2" s="1" t="s">
        <v>9</v>
      </c>
      <c r="I2" s="1">
        <f>DSUM(A1:D25,D1,G1:G2)</f>
        <v>2286.77</v>
      </c>
      <c r="N2" s="10">
        <v>152.44999999999999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</row>
    <row r="3" spans="1:44" x14ac:dyDescent="0.2">
      <c r="A3" s="2" t="s">
        <v>12</v>
      </c>
      <c r="B3" s="2" t="s">
        <v>7</v>
      </c>
      <c r="C3" s="2" t="s">
        <v>6</v>
      </c>
      <c r="D3" s="6">
        <v>533.58000000000004</v>
      </c>
      <c r="N3" s="11" t="s">
        <v>5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 ht="15" x14ac:dyDescent="0.2">
      <c r="A4" s="2" t="s">
        <v>12</v>
      </c>
      <c r="B4" s="2" t="s">
        <v>8</v>
      </c>
      <c r="C4" s="2" t="s">
        <v>6</v>
      </c>
      <c r="D4" s="6">
        <v>381.13</v>
      </c>
      <c r="F4" s="3" t="s">
        <v>0</v>
      </c>
      <c r="G4" s="3" t="s">
        <v>1</v>
      </c>
      <c r="H4" s="3" t="s">
        <v>2</v>
      </c>
      <c r="I4" s="3" t="s">
        <v>3</v>
      </c>
      <c r="N4" s="11" t="s">
        <v>8</v>
      </c>
      <c r="O4"/>
      <c r="P4"/>
      <c r="Q4"/>
      <c r="R4"/>
      <c r="S4"/>
      <c r="T4"/>
      <c r="U4"/>
      <c r="V4"/>
      <c r="W4"/>
      <c r="X4"/>
      <c r="Y4"/>
      <c r="Z4"/>
    </row>
    <row r="5" spans="1:44" x14ac:dyDescent="0.2">
      <c r="A5" s="2" t="s">
        <v>12</v>
      </c>
      <c r="B5" s="2" t="s">
        <v>9</v>
      </c>
      <c r="C5" s="2" t="s">
        <v>6</v>
      </c>
      <c r="D5" s="6">
        <v>457.35</v>
      </c>
      <c r="F5" s="1" t="s">
        <v>12</v>
      </c>
      <c r="G5" s="1" t="s">
        <v>5</v>
      </c>
      <c r="N5" s="11" t="s">
        <v>9</v>
      </c>
      <c r="O5"/>
      <c r="P5"/>
      <c r="Q5"/>
      <c r="R5"/>
      <c r="S5"/>
      <c r="T5"/>
      <c r="U5"/>
      <c r="V5"/>
      <c r="W5"/>
      <c r="X5"/>
      <c r="Y5"/>
      <c r="Z5"/>
    </row>
    <row r="6" spans="1:44" x14ac:dyDescent="0.2">
      <c r="A6" s="2" t="s">
        <v>12</v>
      </c>
      <c r="B6" s="2" t="s">
        <v>5</v>
      </c>
      <c r="C6" s="2" t="s">
        <v>10</v>
      </c>
      <c r="D6" s="6">
        <v>762.25</v>
      </c>
      <c r="G6" s="1" t="s">
        <v>9</v>
      </c>
      <c r="H6" s="1" t="s">
        <v>11</v>
      </c>
      <c r="N6" s="10" t="s">
        <v>19</v>
      </c>
      <c r="O6"/>
      <c r="P6"/>
      <c r="Q6"/>
      <c r="R6"/>
      <c r="S6"/>
      <c r="T6"/>
      <c r="U6"/>
      <c r="V6"/>
      <c r="W6"/>
      <c r="X6"/>
      <c r="Y6"/>
      <c r="Z6"/>
    </row>
    <row r="7" spans="1:44" x14ac:dyDescent="0.2">
      <c r="A7" s="2" t="s">
        <v>12</v>
      </c>
      <c r="B7" s="2" t="s">
        <v>7</v>
      </c>
      <c r="C7" s="2" t="s">
        <v>10</v>
      </c>
      <c r="D7" s="6">
        <v>381.13</v>
      </c>
      <c r="N7"/>
      <c r="O7"/>
      <c r="P7"/>
      <c r="Q7"/>
      <c r="R7"/>
      <c r="S7"/>
      <c r="T7"/>
      <c r="U7"/>
      <c r="V7"/>
      <c r="W7"/>
      <c r="X7"/>
      <c r="Y7"/>
      <c r="Z7"/>
    </row>
    <row r="8" spans="1:44" x14ac:dyDescent="0.2">
      <c r="A8" s="2" t="s">
        <v>12</v>
      </c>
      <c r="B8" s="2" t="s">
        <v>8</v>
      </c>
      <c r="C8" s="2" t="s">
        <v>10</v>
      </c>
      <c r="D8" s="6">
        <v>381.13</v>
      </c>
      <c r="G8" s="4" t="s">
        <v>13</v>
      </c>
      <c r="H8" s="4">
        <f>DCOUNT(Base,D1,F4:H6)</f>
        <v>5</v>
      </c>
      <c r="N8"/>
      <c r="O8"/>
      <c r="P8"/>
      <c r="Q8"/>
      <c r="R8"/>
      <c r="S8"/>
    </row>
    <row r="9" spans="1:44" x14ac:dyDescent="0.2">
      <c r="A9" s="2" t="s">
        <v>12</v>
      </c>
      <c r="B9" s="2" t="s">
        <v>9</v>
      </c>
      <c r="C9" s="2" t="s">
        <v>10</v>
      </c>
      <c r="D9" s="6">
        <v>381.13</v>
      </c>
      <c r="N9"/>
      <c r="O9"/>
      <c r="P9"/>
      <c r="Q9"/>
      <c r="R9"/>
      <c r="S9"/>
    </row>
    <row r="10" spans="1:44" ht="15" x14ac:dyDescent="0.2">
      <c r="A10" s="2" t="s">
        <v>12</v>
      </c>
      <c r="B10" s="2" t="s">
        <v>5</v>
      </c>
      <c r="C10" s="2" t="s">
        <v>11</v>
      </c>
      <c r="D10" s="6">
        <v>1295.83</v>
      </c>
      <c r="F10" s="3" t="s">
        <v>3</v>
      </c>
      <c r="G10" s="3" t="s">
        <v>3</v>
      </c>
      <c r="N10"/>
      <c r="O10"/>
      <c r="P10"/>
      <c r="Q10"/>
      <c r="R10"/>
      <c r="S10"/>
    </row>
    <row r="11" spans="1:44" x14ac:dyDescent="0.2">
      <c r="A11" s="2" t="s">
        <v>12</v>
      </c>
      <c r="B11" s="2" t="s">
        <v>7</v>
      </c>
      <c r="C11" s="2" t="s">
        <v>11</v>
      </c>
      <c r="D11" s="6">
        <v>762.25</v>
      </c>
      <c r="F11" s="1" t="s">
        <v>14</v>
      </c>
      <c r="G11" s="1" t="s">
        <v>15</v>
      </c>
      <c r="N11"/>
      <c r="O11"/>
      <c r="P11"/>
      <c r="Q11"/>
      <c r="R11"/>
      <c r="S11"/>
    </row>
    <row r="12" spans="1:44" x14ac:dyDescent="0.2">
      <c r="A12" s="2" t="s">
        <v>12</v>
      </c>
      <c r="B12" s="2" t="s">
        <v>8</v>
      </c>
      <c r="C12" s="2" t="s">
        <v>11</v>
      </c>
      <c r="D12" s="6">
        <v>304.89999999999998</v>
      </c>
      <c r="N12"/>
      <c r="O12"/>
      <c r="P12"/>
      <c r="Q12"/>
      <c r="R12"/>
      <c r="S12"/>
    </row>
    <row r="13" spans="1:44" x14ac:dyDescent="0.2">
      <c r="A13" s="2" t="s">
        <v>12</v>
      </c>
      <c r="B13" s="2" t="s">
        <v>9</v>
      </c>
      <c r="C13" s="2" t="s">
        <v>11</v>
      </c>
      <c r="D13" s="6">
        <v>686.03</v>
      </c>
      <c r="F13" s="4" t="s">
        <v>13</v>
      </c>
      <c r="G13" s="4">
        <f>DCOUNT(Base,D1,F10:G11)</f>
        <v>6</v>
      </c>
      <c r="N13"/>
      <c r="O13"/>
      <c r="P13"/>
      <c r="Q13"/>
      <c r="R13"/>
      <c r="S13"/>
    </row>
    <row r="14" spans="1:44" x14ac:dyDescent="0.2">
      <c r="A14" s="2" t="s">
        <v>4</v>
      </c>
      <c r="B14" s="2" t="s">
        <v>5</v>
      </c>
      <c r="C14" s="2" t="s">
        <v>6</v>
      </c>
      <c r="D14" s="6">
        <v>152.44999999999999</v>
      </c>
      <c r="N14"/>
      <c r="O14"/>
      <c r="P14"/>
      <c r="Q14"/>
      <c r="R14"/>
      <c r="S14"/>
    </row>
    <row r="15" spans="1:44" ht="15" x14ac:dyDescent="0.2">
      <c r="A15" s="2" t="s">
        <v>4</v>
      </c>
      <c r="B15" s="2" t="s">
        <v>7</v>
      </c>
      <c r="C15" s="2" t="s">
        <v>6</v>
      </c>
      <c r="D15" s="6">
        <v>381.13</v>
      </c>
      <c r="F15" s="3" t="s">
        <v>1</v>
      </c>
      <c r="G15" s="3" t="s">
        <v>3</v>
      </c>
      <c r="H15" s="3" t="s">
        <v>1</v>
      </c>
      <c r="N15"/>
      <c r="O15"/>
      <c r="P15"/>
    </row>
    <row r="16" spans="1:44" ht="15" x14ac:dyDescent="0.25">
      <c r="A16" s="2" t="s">
        <v>4</v>
      </c>
      <c r="B16" s="2" t="s">
        <v>8</v>
      </c>
      <c r="C16" s="2" t="s">
        <v>6</v>
      </c>
      <c r="D16" s="6">
        <v>228.68</v>
      </c>
      <c r="F16" s="2"/>
      <c r="G16" s="5">
        <f>DMAX(Base,D1,F15:F16)</f>
        <v>1295.83</v>
      </c>
      <c r="H16" s="1" t="str">
        <f>DGET(Base,B1,G15:G16)</f>
        <v>LEFORT</v>
      </c>
      <c r="J16" s="8" t="s">
        <v>17</v>
      </c>
      <c r="N16"/>
      <c r="O16"/>
      <c r="P16"/>
    </row>
    <row r="17" spans="1:16" x14ac:dyDescent="0.2">
      <c r="A17" s="2" t="s">
        <v>4</v>
      </c>
      <c r="B17" s="2" t="s">
        <v>9</v>
      </c>
      <c r="C17" s="2" t="s">
        <v>6</v>
      </c>
      <c r="D17" s="6">
        <v>152.44999999999999</v>
      </c>
      <c r="N17"/>
      <c r="O17"/>
      <c r="P17"/>
    </row>
    <row r="18" spans="1:16" ht="15" x14ac:dyDescent="0.2">
      <c r="A18" s="2" t="s">
        <v>4</v>
      </c>
      <c r="B18" s="2" t="s">
        <v>5</v>
      </c>
      <c r="C18" s="2" t="s">
        <v>10</v>
      </c>
      <c r="D18" s="6">
        <v>457.35</v>
      </c>
      <c r="G18" s="3" t="s">
        <v>1</v>
      </c>
      <c r="H18" s="3" t="s">
        <v>2</v>
      </c>
      <c r="N18"/>
      <c r="O18"/>
      <c r="P18"/>
    </row>
    <row r="19" spans="1:16" x14ac:dyDescent="0.2">
      <c r="A19" s="2" t="s">
        <v>4</v>
      </c>
      <c r="B19" s="2" t="s">
        <v>7</v>
      </c>
      <c r="C19" s="2" t="s">
        <v>10</v>
      </c>
      <c r="D19" s="6">
        <v>228.68</v>
      </c>
      <c r="G19" s="1" t="s">
        <v>7</v>
      </c>
      <c r="H19" s="1" t="s">
        <v>11</v>
      </c>
      <c r="N19"/>
      <c r="O19"/>
    </row>
    <row r="20" spans="1:16" x14ac:dyDescent="0.2">
      <c r="A20" s="2" t="s">
        <v>4</v>
      </c>
      <c r="B20" s="2" t="s">
        <v>8</v>
      </c>
      <c r="C20" s="2" t="s">
        <v>10</v>
      </c>
      <c r="D20" s="6">
        <v>228.68</v>
      </c>
      <c r="G20" s="1" t="s">
        <v>7</v>
      </c>
      <c r="H20" s="2" t="s">
        <v>6</v>
      </c>
      <c r="N20"/>
      <c r="O20"/>
    </row>
    <row r="21" spans="1:16" x14ac:dyDescent="0.2">
      <c r="A21" s="2" t="s">
        <v>4</v>
      </c>
      <c r="B21" s="2" t="s">
        <v>9</v>
      </c>
      <c r="C21" s="2" t="s">
        <v>10</v>
      </c>
      <c r="D21" s="6">
        <v>228.68</v>
      </c>
      <c r="G21" s="4" t="s">
        <v>13</v>
      </c>
      <c r="H21" s="4">
        <f>DCOUNT(Base,D1,G18:H20)</f>
        <v>4</v>
      </c>
      <c r="N21"/>
      <c r="O21"/>
    </row>
    <row r="22" spans="1:16" x14ac:dyDescent="0.2">
      <c r="A22" s="2" t="s">
        <v>4</v>
      </c>
      <c r="B22" s="2" t="s">
        <v>5</v>
      </c>
      <c r="C22" s="2" t="s">
        <v>11</v>
      </c>
      <c r="D22" s="6">
        <v>686.03</v>
      </c>
      <c r="N22"/>
      <c r="O22"/>
    </row>
    <row r="23" spans="1:16" ht="15" x14ac:dyDescent="0.2">
      <c r="A23" s="2" t="s">
        <v>4</v>
      </c>
      <c r="B23" s="2" t="s">
        <v>7</v>
      </c>
      <c r="C23" s="2" t="s">
        <v>11</v>
      </c>
      <c r="D23" s="6">
        <v>609.79999999999995</v>
      </c>
      <c r="F23" s="3" t="s">
        <v>1</v>
      </c>
      <c r="G23" s="3" t="s">
        <v>3</v>
      </c>
      <c r="H23" s="3" t="s">
        <v>1</v>
      </c>
      <c r="N23"/>
      <c r="O23"/>
    </row>
    <row r="24" spans="1:16" ht="15" x14ac:dyDescent="0.25">
      <c r="A24" s="2" t="s">
        <v>4</v>
      </c>
      <c r="B24" s="2" t="s">
        <v>8</v>
      </c>
      <c r="C24" s="2" t="s">
        <v>11</v>
      </c>
      <c r="D24" s="6">
        <v>152.44999999999999</v>
      </c>
      <c r="G24" s="7">
        <f>DMIN(Base,D1,F23:F24)</f>
        <v>152.44999999999999</v>
      </c>
      <c r="H24" s="1" t="e">
        <f>DGET(Base,B1,G23:G24)</f>
        <v>#NUM!</v>
      </c>
      <c r="J24" s="8" t="s">
        <v>16</v>
      </c>
      <c r="N24"/>
      <c r="O24"/>
    </row>
    <row r="25" spans="1:16" x14ac:dyDescent="0.2">
      <c r="A25" s="2" t="s">
        <v>4</v>
      </c>
      <c r="B25" s="2" t="s">
        <v>9</v>
      </c>
      <c r="C25" s="2" t="s">
        <v>11</v>
      </c>
      <c r="D25" s="6">
        <v>381.13</v>
      </c>
      <c r="N25"/>
      <c r="O25"/>
    </row>
    <row r="26" spans="1:16" x14ac:dyDescent="0.2">
      <c r="N26"/>
      <c r="O26"/>
    </row>
    <row r="27" spans="1:16" x14ac:dyDescent="0.2">
      <c r="N27"/>
      <c r="O27"/>
    </row>
    <row r="28" spans="1:16" x14ac:dyDescent="0.2">
      <c r="N28"/>
      <c r="O28"/>
    </row>
    <row r="29" spans="1:16" x14ac:dyDescent="0.2">
      <c r="N29"/>
      <c r="O29"/>
    </row>
    <row r="30" spans="1:16" x14ac:dyDescent="0.2">
      <c r="N30"/>
      <c r="O30"/>
    </row>
    <row r="31" spans="1:16" x14ac:dyDescent="0.2">
      <c r="N31"/>
      <c r="O31"/>
    </row>
    <row r="32" spans="1:16" x14ac:dyDescent="0.2">
      <c r="N32"/>
      <c r="O32"/>
    </row>
    <row r="33" spans="14:15" x14ac:dyDescent="0.2">
      <c r="N33"/>
      <c r="O33"/>
    </row>
    <row r="34" spans="14:15" x14ac:dyDescent="0.2">
      <c r="N34"/>
      <c r="O34"/>
    </row>
    <row r="35" spans="14:15" x14ac:dyDescent="0.2">
      <c r="N35"/>
      <c r="O35"/>
    </row>
    <row r="36" spans="14:15" x14ac:dyDescent="0.2">
      <c r="N36"/>
      <c r="O36"/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Hub bibi</cp:lastModifiedBy>
  <dcterms:created xsi:type="dcterms:W3CDTF">2014-08-25T19:55:14Z</dcterms:created>
  <dcterms:modified xsi:type="dcterms:W3CDTF">2015-05-06T11:02:51Z</dcterms:modified>
</cp:coreProperties>
</file>