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orrand\Documents\ECAM - GIM 23\KS Services\10. Projet\K1 St Fons\"/>
    </mc:Choice>
  </mc:AlternateContent>
  <xr:revisionPtr revIDLastSave="0" documentId="13_ncr:1_{FCE4D318-7F2E-455A-859D-5682280A42BC}" xr6:coauthVersionLast="45" xr6:coauthVersionMax="45" xr10:uidLastSave="{00000000-0000-0000-0000-000000000000}"/>
  <bookViews>
    <workbookView xWindow="-108" yWindow="-108" windowWidth="23256" windowHeight="12576" xr2:uid="{7AD1DDD6-2C16-47A7-A088-17913AF0FF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" i="1" l="1"/>
  <c r="M3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H29" i="1" s="1"/>
  <c r="G30" i="1"/>
  <c r="G31" i="1"/>
  <c r="G32" i="1"/>
  <c r="G33" i="1"/>
  <c r="G34" i="1"/>
  <c r="G35" i="1"/>
  <c r="G36" i="1"/>
  <c r="G37" i="1"/>
  <c r="G38" i="1"/>
  <c r="G39" i="1"/>
  <c r="G40" i="1"/>
  <c r="G41" i="1"/>
  <c r="H41" i="1" s="1"/>
  <c r="G42" i="1"/>
  <c r="G43" i="1"/>
  <c r="G44" i="1"/>
  <c r="G45" i="1"/>
  <c r="G46" i="1"/>
  <c r="G47" i="1"/>
  <c r="H47" i="1" s="1"/>
  <c r="G48" i="1"/>
  <c r="G49" i="1"/>
  <c r="G2" i="1"/>
  <c r="H2" i="1" s="1"/>
  <c r="J2" i="1" l="1" a="1"/>
  <c r="J2" i="1" s="1"/>
  <c r="H21" i="1"/>
  <c r="J21" i="1" s="1" a="1"/>
  <c r="J21" i="1" s="1"/>
  <c r="J48" i="1" a="1"/>
  <c r="J48" i="1" s="1"/>
  <c r="H48" i="1"/>
  <c r="H44" i="1"/>
  <c r="J44" i="1" s="1" a="1"/>
  <c r="J44" i="1" s="1"/>
  <c r="H40" i="1"/>
  <c r="J40" i="1" s="1" a="1"/>
  <c r="J40" i="1" s="1"/>
  <c r="H36" i="1"/>
  <c r="J36" i="1" s="1" a="1"/>
  <c r="J36" i="1" s="1"/>
  <c r="H32" i="1"/>
  <c r="J32" i="1" s="1" a="1"/>
  <c r="J32" i="1" s="1"/>
  <c r="H28" i="1"/>
  <c r="J28" i="1" s="1" a="1"/>
  <c r="J28" i="1" s="1"/>
  <c r="H24" i="1"/>
  <c r="J24" i="1" s="1" a="1"/>
  <c r="J24" i="1" s="1"/>
  <c r="H20" i="1"/>
  <c r="J20" i="1" s="1" a="1"/>
  <c r="J20" i="1" s="1"/>
  <c r="H16" i="1"/>
  <c r="J16" i="1" s="1" a="1"/>
  <c r="J16" i="1" s="1"/>
  <c r="H12" i="1"/>
  <c r="J12" i="1" s="1" a="1"/>
  <c r="J12" i="1" s="1"/>
  <c r="H8" i="1"/>
  <c r="J8" i="1" s="1" a="1"/>
  <c r="J8" i="1" s="1"/>
  <c r="H4" i="1"/>
  <c r="J4" i="1" s="1" a="1"/>
  <c r="J4" i="1" s="1"/>
  <c r="H49" i="1"/>
  <c r="J49" i="1" s="1" a="1"/>
  <c r="J49" i="1" s="1"/>
  <c r="H33" i="1"/>
  <c r="J33" i="1" s="1" a="1"/>
  <c r="J33" i="1" s="1"/>
  <c r="H13" i="1"/>
  <c r="J13" i="1" s="1" a="1"/>
  <c r="J13" i="1" s="1"/>
  <c r="J23" i="1" a="1"/>
  <c r="J23" i="1" s="1"/>
  <c r="J7" i="1" a="1"/>
  <c r="J7" i="1" s="1"/>
  <c r="H43" i="1"/>
  <c r="J43" i="1" s="1" a="1"/>
  <c r="J43" i="1" s="1"/>
  <c r="H39" i="1"/>
  <c r="J39" i="1" s="1" a="1"/>
  <c r="J39" i="1" s="1"/>
  <c r="H35" i="1"/>
  <c r="J35" i="1" s="1" a="1"/>
  <c r="J35" i="1" s="1"/>
  <c r="H31" i="1"/>
  <c r="J31" i="1" s="1" a="1"/>
  <c r="J31" i="1" s="1"/>
  <c r="H27" i="1"/>
  <c r="J27" i="1" s="1" a="1"/>
  <c r="J27" i="1" s="1"/>
  <c r="H23" i="1"/>
  <c r="H19" i="1"/>
  <c r="J19" i="1" s="1" a="1"/>
  <c r="J19" i="1" s="1"/>
  <c r="H15" i="1"/>
  <c r="J15" i="1" s="1" a="1"/>
  <c r="J15" i="1" s="1"/>
  <c r="H11" i="1"/>
  <c r="J11" i="1" s="1" a="1"/>
  <c r="J11" i="1" s="1"/>
  <c r="H7" i="1"/>
  <c r="H3" i="1"/>
  <c r="J41" i="1" a="1"/>
  <c r="J41" i="1" s="1"/>
  <c r="J29" i="1" a="1"/>
  <c r="J29" i="1" s="1"/>
  <c r="H45" i="1"/>
  <c r="J45" i="1" s="1" a="1"/>
  <c r="J45" i="1" s="1"/>
  <c r="H37" i="1"/>
  <c r="J37" i="1" s="1" a="1"/>
  <c r="J37" i="1" s="1"/>
  <c r="H25" i="1"/>
  <c r="J25" i="1" s="1" a="1"/>
  <c r="J25" i="1" s="1"/>
  <c r="H17" i="1"/>
  <c r="J17" i="1" s="1" a="1"/>
  <c r="J17" i="1" s="1"/>
  <c r="H9" i="1"/>
  <c r="J9" i="1" s="1" a="1"/>
  <c r="J9" i="1" s="1"/>
  <c r="H5" i="1"/>
  <c r="J5" i="1" s="1" a="1"/>
  <c r="J5" i="1" s="1"/>
  <c r="J47" i="1" a="1"/>
  <c r="J47" i="1" s="1"/>
  <c r="J30" i="1" a="1"/>
  <c r="J30" i="1" s="1"/>
  <c r="J14" i="1" a="1"/>
  <c r="J14" i="1" s="1"/>
  <c r="H46" i="1"/>
  <c r="J46" i="1" s="1" a="1"/>
  <c r="J46" i="1" s="1"/>
  <c r="H42" i="1"/>
  <c r="J42" i="1" s="1" a="1"/>
  <c r="J42" i="1" s="1"/>
  <c r="H38" i="1"/>
  <c r="J38" i="1" s="1" a="1"/>
  <c r="J38" i="1" s="1"/>
  <c r="H34" i="1"/>
  <c r="J34" i="1" s="1" a="1"/>
  <c r="J34" i="1" s="1"/>
  <c r="H30" i="1"/>
  <c r="H26" i="1"/>
  <c r="J26" i="1" s="1" a="1"/>
  <c r="J26" i="1" s="1"/>
  <c r="H22" i="1"/>
  <c r="J22" i="1" s="1" a="1"/>
  <c r="J22" i="1" s="1"/>
  <c r="H18" i="1"/>
  <c r="J18" i="1" s="1" a="1"/>
  <c r="J18" i="1" s="1"/>
  <c r="H14" i="1"/>
  <c r="H10" i="1"/>
  <c r="J10" i="1" s="1" a="1"/>
  <c r="J10" i="1" s="1"/>
  <c r="H6" i="1"/>
  <c r="J6" i="1" s="1" a="1"/>
  <c r="J6" i="1" s="1"/>
  <c r="M6" i="1" l="1"/>
  <c r="M4" i="1"/>
  <c r="M2" i="1"/>
  <c r="M5" i="1"/>
  <c r="J3" i="1" a="1"/>
  <c r="J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<sst xmlns="http://schemas.openxmlformats.org/spreadsheetml/2006/main" count="66" uniqueCount="33">
  <si>
    <t>JOUR</t>
  </si>
  <si>
    <t>N° CHARGEMENT P:</t>
  </si>
  <si>
    <t>POIDS CONDITIONNÉ</t>
  </si>
  <si>
    <t>TARE</t>
  </si>
  <si>
    <t>Observations</t>
  </si>
  <si>
    <t>20 BB</t>
  </si>
  <si>
    <t>17 ¨PALETTES</t>
  </si>
  <si>
    <t>22 BB</t>
  </si>
  <si>
    <t>19 PALETTES</t>
  </si>
  <si>
    <t>17 PALETTES</t>
  </si>
  <si>
    <t>3 PALETTES</t>
  </si>
  <si>
    <t>11 BB</t>
  </si>
  <si>
    <t>22 GRVC</t>
  </si>
  <si>
    <t>1 GRVC</t>
  </si>
  <si>
    <t>20 GRVC</t>
  </si>
  <si>
    <t>19 GRVC</t>
  </si>
  <si>
    <t>2 GRVC</t>
  </si>
  <si>
    <t>PVCC</t>
  </si>
  <si>
    <t>6 PALETTES</t>
  </si>
  <si>
    <t>8 PALETTES</t>
  </si>
  <si>
    <t>6 GRVC</t>
  </si>
  <si>
    <t>15 BB</t>
  </si>
  <si>
    <t>1 BB</t>
  </si>
  <si>
    <t>BB</t>
  </si>
  <si>
    <t>Tonnage</t>
  </si>
  <si>
    <t>55 S</t>
  </si>
  <si>
    <t>60 S</t>
  </si>
  <si>
    <t>PVC C</t>
  </si>
  <si>
    <t>OCTO</t>
  </si>
  <si>
    <t>Type</t>
  </si>
  <si>
    <t>Mag</t>
  </si>
  <si>
    <t>Qté Pal</t>
  </si>
  <si>
    <t>Poid 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</si>
</sst>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768DFE-08F8-4522-99C7-8129DC0460E4}">
  <dimension ref="A1:M49"/>
  <sheetViews>
    <sheetView tabSelected="1" zoomScaleNormal="100" workbookViewId="0">
      <selection activeCell="L12" sqref="L12"/>
    </sheetView>
  </sheetViews>
  <sheetFormatPr baseColWidth="10" defaultRowHeight="14.4" x14ac:dyDescent="0.3"/>
  <cols>
    <col min="2" max="2" width="16.6640625" customWidth="1"/>
    <col min="3" max="3" width="14.6640625" customWidth="1"/>
    <col min="10" max="10" width="6.77734375" bestFit="1" customWidth="1"/>
  </cols>
  <sheetData>
    <row r="1" spans="1:13" s="3" customFormat="1" ht="28.8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G1" s="4" t="s">
        <v>32</v>
      </c>
      <c r="H1" s="4" t="s">
        <v>29</v>
      </c>
      <c r="I1" s="4" t="s">
        <v>31</v>
      </c>
      <c r="J1" s="4" t="s">
        <v>30</v>
      </c>
      <c r="L1" s="7" t="s">
        <v>29</v>
      </c>
      <c r="M1" s="7" t="s">
        <v>24</v>
      </c>
    </row>
    <row r="2" spans="1:13" x14ac:dyDescent="0.3">
      <c r="A2" s="1">
        <v>1</v>
      </c>
      <c r="B2" s="1">
        <v>8</v>
      </c>
      <c r="C2" s="1">
        <v>24000</v>
      </c>
      <c r="D2" s="1">
        <v>17140</v>
      </c>
      <c r="E2" s="1" t="s">
        <v>5</v>
      </c>
      <c r="G2" s="5">
        <f>C2/(LEFT(E2,2))</f>
        <v>1200</v>
      </c>
      <c r="H2" s="9" t="str">
        <f>IF(G2=1200,"BB",IF(G2=1375,"55 S",IF(G2=1500,"60 S",IF(G2=1125,"PVC C",IF(RIGHT(E2,4)="GRVC","OCTO","REVOIR")))))</f>
        <v>BB</v>
      </c>
      <c r="I2" s="8" t="str">
        <f>LEFT(E2,2)</f>
        <v>20</v>
      </c>
      <c r="J2" s="9" t="str" cm="1">
        <f t="array" ref="J2">_xlfn.IFS(H2="55 S","A",H2="60 S","C",H2="OCTO","F",H2="PVC C","A ext",H2="REVOIR","REVOIR",H2="BB","G-H-I")</f>
        <v>G-H-I</v>
      </c>
      <c r="L2" s="6" t="s">
        <v>23</v>
      </c>
      <c r="M2" s="6">
        <f>SUMIF(H$2:H$49,L2,I$2:I$49)</f>
        <v>0</v>
      </c>
    </row>
    <row r="3" spans="1:13" x14ac:dyDescent="0.3">
      <c r="A3" s="1">
        <v>1</v>
      </c>
      <c r="B3" s="1">
        <v>16</v>
      </c>
      <c r="C3" s="1">
        <v>23375</v>
      </c>
      <c r="D3" s="1">
        <v>17100</v>
      </c>
      <c r="E3" s="1" t="s">
        <v>6</v>
      </c>
      <c r="G3" s="5">
        <f t="shared" ref="G3:G49" si="0">C3/(LEFT(E3,2))</f>
        <v>1375</v>
      </c>
      <c r="H3" s="9" t="str">
        <f t="shared" ref="H3:H49" si="1">IF(G3=1200,"BB",IF(G3=1375,"55 S",IF(G3=1500,"60 S",IF(G3=1125,"PVC C",IF(RIGHT(E3,4)="GRVC","OCTO","REVOIR")))))</f>
        <v>55 S</v>
      </c>
      <c r="I3" s="8" t="str">
        <f t="shared" ref="I3:I49" si="2">LEFT(E3,2)</f>
        <v>17</v>
      </c>
      <c r="J3" s="9" t="str" cm="1">
        <f t="array" ref="J3">_xlfn.IFS(H3="55 S","A",H3="60 S","C",H3="OCTO","F",H3="PVC C","A ext",H3="REVOIR","REVOIR",H3="BB","G-H-I")</f>
        <v>A</v>
      </c>
      <c r="L3" s="6" t="s">
        <v>25</v>
      </c>
      <c r="M3" s="6">
        <f>SUMIF(H$2:H$49,L3,I$2:I$49)</f>
        <v>0</v>
      </c>
    </row>
    <row r="4" spans="1:13" x14ac:dyDescent="0.3">
      <c r="A4" s="1">
        <v>2</v>
      </c>
      <c r="B4" s="1">
        <v>25</v>
      </c>
      <c r="C4" s="1">
        <v>26400</v>
      </c>
      <c r="D4" s="1">
        <v>14960</v>
      </c>
      <c r="E4" s="1" t="s">
        <v>7</v>
      </c>
      <c r="G4" s="5">
        <f t="shared" si="0"/>
        <v>1200</v>
      </c>
      <c r="H4" s="9" t="str">
        <f t="shared" si="1"/>
        <v>BB</v>
      </c>
      <c r="I4" s="8" t="str">
        <f t="shared" si="2"/>
        <v>22</v>
      </c>
      <c r="J4" s="9" t="str" cm="1">
        <f t="array" ref="J4">_xlfn.IFS(H4="55 S","A",H4="60 S","C",H4="OCTO","F",H4="PVC C","A ext",H4="REVOIR","REVOIR",H4="BB","G-H-I")</f>
        <v>G-H-I</v>
      </c>
      <c r="L4" s="6" t="s">
        <v>26</v>
      </c>
      <c r="M4" s="6">
        <f t="shared" ref="M3:M6" si="3">SUMIF(H$2:H$49,L4,I$2:I$49)</f>
        <v>0</v>
      </c>
    </row>
    <row r="5" spans="1:13" x14ac:dyDescent="0.3">
      <c r="A5" s="1">
        <v>2</v>
      </c>
      <c r="B5" s="1">
        <v>34</v>
      </c>
      <c r="C5" s="1">
        <v>26125</v>
      </c>
      <c r="D5" s="1">
        <v>14380</v>
      </c>
      <c r="E5" s="1" t="s">
        <v>8</v>
      </c>
      <c r="G5" s="5">
        <f t="shared" si="0"/>
        <v>1375</v>
      </c>
      <c r="H5" s="9" t="str">
        <f t="shared" si="1"/>
        <v>55 S</v>
      </c>
      <c r="I5" s="8" t="str">
        <f t="shared" si="2"/>
        <v>19</v>
      </c>
      <c r="J5" s="9" t="str" cm="1">
        <f t="array" ref="J5">_xlfn.IFS(H5="55 S","A",H5="60 S","C",H5="OCTO","F",H5="PVC C","A ext",H5="REVOIR","REVOIR",H5="BB","G-H-I")</f>
        <v>A</v>
      </c>
      <c r="L5" s="6" t="s">
        <v>27</v>
      </c>
      <c r="M5" s="6">
        <f t="shared" si="3"/>
        <v>0</v>
      </c>
    </row>
    <row r="6" spans="1:13" x14ac:dyDescent="0.3">
      <c r="A6" s="1">
        <v>3</v>
      </c>
      <c r="B6" s="1">
        <v>36</v>
      </c>
      <c r="C6" s="1">
        <v>24000</v>
      </c>
      <c r="D6" s="1">
        <v>15800</v>
      </c>
      <c r="E6" s="1" t="s">
        <v>5</v>
      </c>
      <c r="G6" s="5">
        <f t="shared" si="0"/>
        <v>1200</v>
      </c>
      <c r="H6" s="9" t="str">
        <f t="shared" si="1"/>
        <v>BB</v>
      </c>
      <c r="I6" s="8" t="str">
        <f t="shared" si="2"/>
        <v>20</v>
      </c>
      <c r="J6" s="9" t="str" cm="1">
        <f t="array" ref="J6">_xlfn.IFS(H6="55 S","A",H6="60 S","C",H6="OCTO","F",H6="PVC C","A ext",H6="REVOIR","REVOIR",H6="BB","G-H-I")</f>
        <v>G-H-I</v>
      </c>
      <c r="L6" s="6" t="s">
        <v>28</v>
      </c>
      <c r="M6" s="6">
        <f t="shared" si="3"/>
        <v>0</v>
      </c>
    </row>
    <row r="7" spans="1:13" x14ac:dyDescent="0.3">
      <c r="A7" s="1">
        <v>3</v>
      </c>
      <c r="B7" s="1">
        <v>39</v>
      </c>
      <c r="C7" s="1">
        <v>24000</v>
      </c>
      <c r="D7" s="1">
        <v>16100</v>
      </c>
      <c r="E7" s="1" t="s">
        <v>5</v>
      </c>
      <c r="G7" s="5">
        <f t="shared" si="0"/>
        <v>1200</v>
      </c>
      <c r="H7" s="9" t="str">
        <f t="shared" si="1"/>
        <v>BB</v>
      </c>
      <c r="I7" s="8" t="str">
        <f t="shared" si="2"/>
        <v>20</v>
      </c>
      <c r="J7" s="9" t="str" cm="1">
        <f t="array" ref="J7">_xlfn.IFS(H7="55 S","A",H7="60 S","C",H7="OCTO","F",H7="PVC C","A ext",H7="REVOIR","REVOIR",H7="BB","G-H-I")</f>
        <v>G-H-I</v>
      </c>
    </row>
    <row r="8" spans="1:13" x14ac:dyDescent="0.3">
      <c r="A8" s="1">
        <v>3</v>
      </c>
      <c r="B8" s="1">
        <v>43</v>
      </c>
      <c r="C8" s="1">
        <v>24000</v>
      </c>
      <c r="D8" s="1">
        <v>16420</v>
      </c>
      <c r="E8" s="1" t="s">
        <v>5</v>
      </c>
      <c r="G8" s="5">
        <f t="shared" si="0"/>
        <v>1200</v>
      </c>
      <c r="H8" s="9" t="str">
        <f t="shared" si="1"/>
        <v>BB</v>
      </c>
      <c r="I8" s="8" t="str">
        <f t="shared" si="2"/>
        <v>20</v>
      </c>
      <c r="J8" s="9" t="str" cm="1">
        <f t="array" ref="J8">_xlfn.IFS(H8="55 S","A",H8="60 S","C",H8="OCTO","F",H8="PVC C","A ext",H8="REVOIR","REVOIR",H8="BB","G-H-I")</f>
        <v>G-H-I</v>
      </c>
    </row>
    <row r="9" spans="1:13" x14ac:dyDescent="0.3">
      <c r="A9" s="1">
        <v>3</v>
      </c>
      <c r="B9" s="1">
        <v>45</v>
      </c>
      <c r="C9" s="1">
        <v>24000</v>
      </c>
      <c r="D9" s="1">
        <v>16320</v>
      </c>
      <c r="E9" s="1" t="s">
        <v>5</v>
      </c>
      <c r="G9" s="5">
        <f t="shared" si="0"/>
        <v>1200</v>
      </c>
      <c r="H9" s="9" t="str">
        <f t="shared" si="1"/>
        <v>BB</v>
      </c>
      <c r="I9" s="8" t="str">
        <f t="shared" si="2"/>
        <v>20</v>
      </c>
      <c r="J9" s="9" t="str" cm="1">
        <f t="array" ref="J9">_xlfn.IFS(H9="55 S","A",H9="60 S","C",H9="OCTO","F",H9="PVC C","A ext",H9="REVOIR","REVOIR",H9="BB","G-H-I")</f>
        <v>G-H-I</v>
      </c>
    </row>
    <row r="10" spans="1:13" x14ac:dyDescent="0.3">
      <c r="A10" s="1">
        <v>3</v>
      </c>
      <c r="B10" s="1">
        <v>49</v>
      </c>
      <c r="C10" s="1">
        <v>24000</v>
      </c>
      <c r="D10" s="1">
        <v>15960</v>
      </c>
      <c r="E10" s="1" t="s">
        <v>5</v>
      </c>
      <c r="G10" s="5">
        <f t="shared" si="0"/>
        <v>1200</v>
      </c>
      <c r="H10" s="9" t="str">
        <f t="shared" si="1"/>
        <v>BB</v>
      </c>
      <c r="I10" s="8" t="str">
        <f t="shared" si="2"/>
        <v>20</v>
      </c>
      <c r="J10" s="9" t="str" cm="1">
        <f t="array" ref="J10">_xlfn.IFS(H10="55 S","A",H10="60 S","C",H10="OCTO","F",H10="PVC C","A ext",H10="REVOIR","REVOIR",H10="BB","G-H-I")</f>
        <v>G-H-I</v>
      </c>
    </row>
    <row r="11" spans="1:13" x14ac:dyDescent="0.3">
      <c r="A11" s="1">
        <v>3</v>
      </c>
      <c r="B11" s="1">
        <v>51</v>
      </c>
      <c r="C11" s="1">
        <v>24000</v>
      </c>
      <c r="D11" s="1">
        <v>16060</v>
      </c>
      <c r="E11" s="1" t="s">
        <v>5</v>
      </c>
      <c r="G11" s="5">
        <f t="shared" si="0"/>
        <v>1200</v>
      </c>
      <c r="H11" s="9" t="str">
        <f t="shared" si="1"/>
        <v>BB</v>
      </c>
      <c r="I11" s="8" t="str">
        <f t="shared" si="2"/>
        <v>20</v>
      </c>
      <c r="J11" s="9" t="str" cm="1">
        <f t="array" ref="J11">_xlfn.IFS(H11="55 S","A",H11="60 S","C",H11="OCTO","F",H11="PVC C","A ext",H11="REVOIR","REVOIR",H11="BB","G-H-I")</f>
        <v>G-H-I</v>
      </c>
    </row>
    <row r="12" spans="1:13" x14ac:dyDescent="0.3">
      <c r="A12" s="1">
        <v>3</v>
      </c>
      <c r="B12" s="1">
        <v>52</v>
      </c>
      <c r="C12" s="1">
        <v>23375</v>
      </c>
      <c r="D12" s="1">
        <v>15160</v>
      </c>
      <c r="E12" s="1" t="s">
        <v>9</v>
      </c>
      <c r="G12" s="5">
        <f t="shared" si="0"/>
        <v>1375</v>
      </c>
      <c r="H12" s="9" t="str">
        <f t="shared" si="1"/>
        <v>55 S</v>
      </c>
      <c r="I12" s="8" t="str">
        <f t="shared" si="2"/>
        <v>17</v>
      </c>
      <c r="J12" s="9" t="str" cm="1">
        <f t="array" ref="J12">_xlfn.IFS(H12="55 S","A",H12="60 S","C",H12="OCTO","F",H12="PVC C","A ext",H12="REVOIR","REVOIR",H12="BB","G-H-I")</f>
        <v>A</v>
      </c>
    </row>
    <row r="13" spans="1:13" x14ac:dyDescent="0.3">
      <c r="A13" s="1">
        <v>3</v>
      </c>
      <c r="B13" s="1">
        <v>55</v>
      </c>
      <c r="C13" s="1">
        <v>24000</v>
      </c>
      <c r="D13" s="1">
        <v>16640</v>
      </c>
      <c r="E13" s="1" t="s">
        <v>5</v>
      </c>
      <c r="G13" s="5">
        <f t="shared" si="0"/>
        <v>1200</v>
      </c>
      <c r="H13" s="9" t="str">
        <f t="shared" si="1"/>
        <v>BB</v>
      </c>
      <c r="I13" s="8" t="str">
        <f t="shared" si="2"/>
        <v>20</v>
      </c>
      <c r="J13" s="9" t="str" cm="1">
        <f t="array" ref="J13">_xlfn.IFS(H13="55 S","A",H13="60 S","C",H13="OCTO","F",H13="PVC C","A ext",H13="REVOIR","REVOIR",H13="BB","G-H-I")</f>
        <v>G-H-I</v>
      </c>
    </row>
    <row r="14" spans="1:13" x14ac:dyDescent="0.3">
      <c r="A14" s="1">
        <v>4</v>
      </c>
      <c r="B14" s="1">
        <v>63</v>
      </c>
      <c r="C14" s="1">
        <v>24000</v>
      </c>
      <c r="D14" s="1">
        <v>17280</v>
      </c>
      <c r="E14" s="1" t="s">
        <v>5</v>
      </c>
      <c r="G14" s="5">
        <f t="shared" si="0"/>
        <v>1200</v>
      </c>
      <c r="H14" s="9" t="str">
        <f t="shared" si="1"/>
        <v>BB</v>
      </c>
      <c r="I14" s="8" t="str">
        <f t="shared" si="2"/>
        <v>20</v>
      </c>
      <c r="J14" s="9" t="str" cm="1">
        <f t="array" ref="J14">_xlfn.IFS(H14="55 S","A",H14="60 S","C",H14="OCTO","F",H14="PVC C","A ext",H14="REVOIR","REVOIR",H14="BB","G-H-I")</f>
        <v>G-H-I</v>
      </c>
    </row>
    <row r="15" spans="1:13" x14ac:dyDescent="0.3">
      <c r="A15" s="1">
        <v>4</v>
      </c>
      <c r="B15" s="1">
        <v>65</v>
      </c>
      <c r="C15" s="1">
        <v>24000</v>
      </c>
      <c r="D15" s="1">
        <v>17760</v>
      </c>
      <c r="E15" s="1" t="s">
        <v>5</v>
      </c>
      <c r="G15" s="5">
        <f t="shared" si="0"/>
        <v>1200</v>
      </c>
      <c r="H15" s="9" t="str">
        <f t="shared" si="1"/>
        <v>BB</v>
      </c>
      <c r="I15" s="8" t="str">
        <f t="shared" si="2"/>
        <v>20</v>
      </c>
      <c r="J15" s="9" t="str" cm="1">
        <f t="array" ref="J15">_xlfn.IFS(H15="55 S","A",H15="60 S","C",H15="OCTO","F",H15="PVC C","A ext",H15="REVOIR","REVOIR",H15="BB","G-H-I")</f>
        <v>G-H-I</v>
      </c>
    </row>
    <row r="16" spans="1:13" x14ac:dyDescent="0.3">
      <c r="A16" s="1">
        <v>4</v>
      </c>
      <c r="B16" s="1">
        <v>68</v>
      </c>
      <c r="C16" s="1">
        <v>24000</v>
      </c>
      <c r="D16" s="1">
        <v>16800</v>
      </c>
      <c r="E16" s="1" t="s">
        <v>5</v>
      </c>
      <c r="G16" s="5">
        <f t="shared" si="0"/>
        <v>1200</v>
      </c>
      <c r="H16" s="9" t="str">
        <f t="shared" si="1"/>
        <v>BB</v>
      </c>
      <c r="I16" s="8" t="str">
        <f t="shared" si="2"/>
        <v>20</v>
      </c>
      <c r="J16" s="9" t="str" cm="1">
        <f t="array" ref="J16">_xlfn.IFS(H16="55 S","A",H16="60 S","C",H16="OCTO","F",H16="PVC C","A ext",H16="REVOIR","REVOIR",H16="BB","G-H-I")</f>
        <v>G-H-I</v>
      </c>
    </row>
    <row r="17" spans="1:10" x14ac:dyDescent="0.3">
      <c r="A17" s="1">
        <v>4</v>
      </c>
      <c r="B17" s="1">
        <v>69</v>
      </c>
      <c r="C17" s="1">
        <v>4125</v>
      </c>
      <c r="D17" s="1">
        <v>14740</v>
      </c>
      <c r="E17" s="1" t="s">
        <v>10</v>
      </c>
      <c r="G17" s="5">
        <f t="shared" si="0"/>
        <v>1375</v>
      </c>
      <c r="H17" s="9" t="str">
        <f t="shared" si="1"/>
        <v>55 S</v>
      </c>
      <c r="I17" s="8" t="str">
        <f t="shared" si="2"/>
        <v xml:space="preserve">3 </v>
      </c>
      <c r="J17" s="9" t="str" cm="1">
        <f t="array" ref="J17">_xlfn.IFS(H17="55 S","A",H17="60 S","C",H17="OCTO","F",H17="PVC C","A ext",H17="REVOIR","REVOIR",H17="BB","G-H-I")</f>
        <v>A</v>
      </c>
    </row>
    <row r="18" spans="1:10" x14ac:dyDescent="0.3">
      <c r="A18" s="1">
        <v>4</v>
      </c>
      <c r="B18" s="1">
        <v>72</v>
      </c>
      <c r="C18" s="1">
        <v>24000</v>
      </c>
      <c r="D18" s="1">
        <v>16600</v>
      </c>
      <c r="E18" s="1" t="s">
        <v>5</v>
      </c>
      <c r="G18" s="5">
        <f t="shared" si="0"/>
        <v>1200</v>
      </c>
      <c r="H18" s="9" t="str">
        <f t="shared" si="1"/>
        <v>BB</v>
      </c>
      <c r="I18" s="8" t="str">
        <f t="shared" si="2"/>
        <v>20</v>
      </c>
      <c r="J18" s="9" t="str" cm="1">
        <f t="array" ref="J18">_xlfn.IFS(H18="55 S","A",H18="60 S","C",H18="OCTO","F",H18="PVC C","A ext",H18="REVOIR","REVOIR",H18="BB","G-H-I")</f>
        <v>G-H-I</v>
      </c>
    </row>
    <row r="19" spans="1:10" x14ac:dyDescent="0.3">
      <c r="A19" s="1">
        <v>4</v>
      </c>
      <c r="B19" s="1">
        <v>75</v>
      </c>
      <c r="C19" s="1">
        <v>24000</v>
      </c>
      <c r="D19" s="1">
        <v>16660</v>
      </c>
      <c r="E19" s="1" t="s">
        <v>5</v>
      </c>
      <c r="G19" s="5">
        <f t="shared" si="0"/>
        <v>1200</v>
      </c>
      <c r="H19" s="9" t="str">
        <f t="shared" si="1"/>
        <v>BB</v>
      </c>
      <c r="I19" s="8" t="str">
        <f t="shared" si="2"/>
        <v>20</v>
      </c>
      <c r="J19" s="9" t="str" cm="1">
        <f t="array" ref="J19">_xlfn.IFS(H19="55 S","A",H19="60 S","C",H19="OCTO","F",H19="PVC C","A ext",H19="REVOIR","REVOIR",H19="BB","G-H-I")</f>
        <v>G-H-I</v>
      </c>
    </row>
    <row r="20" spans="1:10" x14ac:dyDescent="0.3">
      <c r="A20" s="1">
        <v>4</v>
      </c>
      <c r="B20" s="1">
        <v>77</v>
      </c>
      <c r="C20" s="1">
        <v>24000</v>
      </c>
      <c r="D20" s="1">
        <v>16040</v>
      </c>
      <c r="E20" s="1" t="s">
        <v>5</v>
      </c>
      <c r="G20" s="5">
        <f t="shared" si="0"/>
        <v>1200</v>
      </c>
      <c r="H20" s="9" t="str">
        <f t="shared" si="1"/>
        <v>BB</v>
      </c>
      <c r="I20" s="8" t="str">
        <f t="shared" si="2"/>
        <v>20</v>
      </c>
      <c r="J20" s="9" t="str" cm="1">
        <f t="array" ref="J20">_xlfn.IFS(H20="55 S","A",H20="60 S","C",H20="OCTO","F",H20="PVC C","A ext",H20="REVOIR","REVOIR",H20="BB","G-H-I")</f>
        <v>G-H-I</v>
      </c>
    </row>
    <row r="21" spans="1:10" x14ac:dyDescent="0.3">
      <c r="A21" s="1">
        <v>7</v>
      </c>
      <c r="B21" s="1">
        <v>88</v>
      </c>
      <c r="C21" s="1">
        <v>13200</v>
      </c>
      <c r="D21" s="1">
        <v>14500</v>
      </c>
      <c r="E21" s="1" t="s">
        <v>11</v>
      </c>
      <c r="G21" s="5">
        <f t="shared" si="0"/>
        <v>1200</v>
      </c>
      <c r="H21" s="9" t="str">
        <f t="shared" si="1"/>
        <v>BB</v>
      </c>
      <c r="I21" s="8" t="str">
        <f t="shared" si="2"/>
        <v>11</v>
      </c>
      <c r="J21" s="9" t="str" cm="1">
        <f t="array" ref="J21">_xlfn.IFS(H21="55 S","A",H21="60 S","C",H21="OCTO","F",H21="PVC C","A ext",H21="REVOIR","REVOIR",H21="BB","G-H-I")</f>
        <v>G-H-I</v>
      </c>
    </row>
    <row r="22" spans="1:10" x14ac:dyDescent="0.3">
      <c r="A22" s="1">
        <v>8</v>
      </c>
      <c r="B22" s="1">
        <v>98</v>
      </c>
      <c r="C22" s="1">
        <v>15640</v>
      </c>
      <c r="D22" s="1">
        <v>17860</v>
      </c>
      <c r="E22" s="1" t="s">
        <v>12</v>
      </c>
      <c r="G22" s="5">
        <f t="shared" si="0"/>
        <v>710.90909090909088</v>
      </c>
      <c r="H22" s="9" t="str">
        <f t="shared" si="1"/>
        <v>OCTO</v>
      </c>
      <c r="I22" s="8" t="str">
        <f t="shared" si="2"/>
        <v>22</v>
      </c>
      <c r="J22" s="9" t="str" cm="1">
        <f t="array" ref="J22">_xlfn.IFS(H22="55 S","A",H22="60 S","C",H22="OCTO","F",H22="PVC C","A ext",H22="REVOIR","REVOIR",H22="BB","G-H-I")</f>
        <v>F</v>
      </c>
    </row>
    <row r="23" spans="1:10" x14ac:dyDescent="0.3">
      <c r="A23" s="1">
        <v>8</v>
      </c>
      <c r="B23" s="1">
        <v>99</v>
      </c>
      <c r="C23" s="1">
        <v>740</v>
      </c>
      <c r="D23" s="1">
        <v>14280</v>
      </c>
      <c r="E23" s="1" t="s">
        <v>13</v>
      </c>
      <c r="G23" s="5">
        <f t="shared" si="0"/>
        <v>740</v>
      </c>
      <c r="H23" s="9" t="str">
        <f t="shared" si="1"/>
        <v>OCTO</v>
      </c>
      <c r="I23" s="8" t="str">
        <f t="shared" si="2"/>
        <v xml:space="preserve">1 </v>
      </c>
      <c r="J23" s="9" t="str" cm="1">
        <f t="array" ref="J23">_xlfn.IFS(H23="55 S","A",H23="60 S","C",H23="OCTO","F",H23="PVC C","A ext",H23="REVOIR","REVOIR",H23="BB","G-H-I")</f>
        <v>F</v>
      </c>
    </row>
    <row r="24" spans="1:10" x14ac:dyDescent="0.3">
      <c r="A24" s="1">
        <v>8</v>
      </c>
      <c r="B24" s="1">
        <v>100</v>
      </c>
      <c r="C24" s="1">
        <v>14760</v>
      </c>
      <c r="D24" s="1">
        <v>14280</v>
      </c>
      <c r="E24" s="1" t="s">
        <v>14</v>
      </c>
      <c r="G24" s="5">
        <f t="shared" si="0"/>
        <v>738</v>
      </c>
      <c r="H24" s="9" t="str">
        <f t="shared" si="1"/>
        <v>OCTO</v>
      </c>
      <c r="I24" s="8" t="str">
        <f t="shared" si="2"/>
        <v>20</v>
      </c>
      <c r="J24" s="9" t="str" cm="1">
        <f t="array" ref="J24">_xlfn.IFS(H24="55 S","A",H24="60 S","C",H24="OCTO","F",H24="PVC C","A ext",H24="REVOIR","REVOIR",H24="BB","G-H-I")</f>
        <v>F</v>
      </c>
    </row>
    <row r="25" spans="1:10" x14ac:dyDescent="0.3">
      <c r="A25" s="1">
        <v>8</v>
      </c>
      <c r="B25" s="1">
        <v>101</v>
      </c>
      <c r="C25" s="1">
        <v>740</v>
      </c>
      <c r="D25" s="1">
        <v>14280</v>
      </c>
      <c r="E25" s="1" t="s">
        <v>13</v>
      </c>
      <c r="G25" s="5">
        <f t="shared" si="0"/>
        <v>740</v>
      </c>
      <c r="H25" s="9" t="str">
        <f t="shared" si="1"/>
        <v>OCTO</v>
      </c>
      <c r="I25" s="8" t="str">
        <f t="shared" si="2"/>
        <v xml:space="preserve">1 </v>
      </c>
      <c r="J25" s="9" t="str" cm="1">
        <f t="array" ref="J25">_xlfn.IFS(H25="55 S","A",H25="60 S","C",H25="OCTO","F",H25="PVC C","A ext",H25="REVOIR","REVOIR",H25="BB","G-H-I")</f>
        <v>F</v>
      </c>
    </row>
    <row r="26" spans="1:10" x14ac:dyDescent="0.3">
      <c r="A26" s="1">
        <v>9</v>
      </c>
      <c r="B26" s="1">
        <v>112</v>
      </c>
      <c r="C26" s="1">
        <v>13680</v>
      </c>
      <c r="D26" s="1">
        <v>14980</v>
      </c>
      <c r="E26" s="1" t="s">
        <v>15</v>
      </c>
      <c r="G26" s="5">
        <f t="shared" si="0"/>
        <v>720</v>
      </c>
      <c r="H26" s="9" t="str">
        <f t="shared" si="1"/>
        <v>OCTO</v>
      </c>
      <c r="I26" s="8" t="str">
        <f t="shared" si="2"/>
        <v>19</v>
      </c>
      <c r="J26" s="9" t="str" cm="1">
        <f t="array" ref="J26">_xlfn.IFS(H26="55 S","A",H26="60 S","C",H26="OCTO","F",H26="PVC C","A ext",H26="REVOIR","REVOIR",H26="BB","G-H-I")</f>
        <v>F</v>
      </c>
    </row>
    <row r="27" spans="1:10" x14ac:dyDescent="0.3">
      <c r="A27" s="1">
        <v>9</v>
      </c>
      <c r="B27" s="1">
        <v>113</v>
      </c>
      <c r="C27" s="1">
        <v>720</v>
      </c>
      <c r="D27" s="1">
        <v>14980</v>
      </c>
      <c r="E27" s="1" t="s">
        <v>13</v>
      </c>
      <c r="G27" s="5">
        <f t="shared" si="0"/>
        <v>720</v>
      </c>
      <c r="H27" s="9" t="str">
        <f t="shared" si="1"/>
        <v>OCTO</v>
      </c>
      <c r="I27" s="8" t="str">
        <f t="shared" si="2"/>
        <v xml:space="preserve">1 </v>
      </c>
      <c r="J27" s="9" t="str" cm="1">
        <f t="array" ref="J27">_xlfn.IFS(H27="55 S","A",H27="60 S","C",H27="OCTO","F",H27="PVC C","A ext",H27="REVOIR","REVOIR",H27="BB","G-H-I")</f>
        <v>F</v>
      </c>
    </row>
    <row r="28" spans="1:10" x14ac:dyDescent="0.3">
      <c r="A28" s="1">
        <v>9</v>
      </c>
      <c r="B28" s="1">
        <v>114</v>
      </c>
      <c r="C28" s="1">
        <v>1440</v>
      </c>
      <c r="D28" s="1">
        <v>14980</v>
      </c>
      <c r="E28" s="1" t="s">
        <v>16</v>
      </c>
      <c r="G28" s="5">
        <f t="shared" si="0"/>
        <v>720</v>
      </c>
      <c r="H28" s="9" t="str">
        <f t="shared" si="1"/>
        <v>OCTO</v>
      </c>
      <c r="I28" s="8" t="str">
        <f t="shared" si="2"/>
        <v xml:space="preserve">2 </v>
      </c>
      <c r="J28" s="9" t="str" cm="1">
        <f t="array" ref="J28">_xlfn.IFS(H28="55 S","A",H28="60 S","C",H28="OCTO","F",H28="PVC C","A ext",H28="REVOIR","REVOIR",H28="BB","G-H-I")</f>
        <v>F</v>
      </c>
    </row>
    <row r="29" spans="1:10" x14ac:dyDescent="0.3">
      <c r="A29" s="1">
        <v>9</v>
      </c>
      <c r="B29" s="1" t="s">
        <v>17</v>
      </c>
      <c r="C29" s="1">
        <v>6750</v>
      </c>
      <c r="D29" s="1">
        <v>15220</v>
      </c>
      <c r="E29" s="1" t="s">
        <v>18</v>
      </c>
      <c r="G29" s="5">
        <f t="shared" si="0"/>
        <v>1125</v>
      </c>
      <c r="H29" s="9" t="str">
        <f t="shared" si="1"/>
        <v>PVC C</v>
      </c>
      <c r="I29" s="8" t="str">
        <f t="shared" si="2"/>
        <v xml:space="preserve">6 </v>
      </c>
      <c r="J29" s="9" t="str" cm="1">
        <f t="array" ref="J29">_xlfn.IFS(H29="55 S","A",H29="60 S","C",H29="OCTO","F",H29="PVC C","A ext",H29="REVOIR","REVOIR",H29="BB","G-H-I")</f>
        <v>A ext</v>
      </c>
    </row>
    <row r="30" spans="1:10" x14ac:dyDescent="0.3">
      <c r="A30" s="1">
        <v>9</v>
      </c>
      <c r="B30" s="1" t="s">
        <v>17</v>
      </c>
      <c r="C30" s="1">
        <v>11000</v>
      </c>
      <c r="D30" s="1">
        <v>17280</v>
      </c>
      <c r="E30" s="1" t="s">
        <v>19</v>
      </c>
      <c r="G30" s="5">
        <f t="shared" si="0"/>
        <v>1375</v>
      </c>
      <c r="H30" s="9" t="str">
        <f t="shared" si="1"/>
        <v>55 S</v>
      </c>
      <c r="I30" s="8" t="str">
        <f t="shared" si="2"/>
        <v xml:space="preserve">8 </v>
      </c>
      <c r="J30" s="9" t="str" cm="1">
        <f t="array" ref="J30">_xlfn.IFS(H30="55 S","A",H30="60 S","C",H30="OCTO","F",H30="PVC C","A ext",H30="REVOIR","REVOIR",H30="BB","G-H-I")</f>
        <v>A</v>
      </c>
    </row>
    <row r="31" spans="1:10" x14ac:dyDescent="0.3">
      <c r="A31" s="1">
        <v>10</v>
      </c>
      <c r="B31" s="1">
        <v>116</v>
      </c>
      <c r="C31" s="1">
        <v>4200</v>
      </c>
      <c r="D31" s="1">
        <v>14440</v>
      </c>
      <c r="E31" s="1" t="s">
        <v>20</v>
      </c>
      <c r="G31" s="5">
        <f t="shared" si="0"/>
        <v>700</v>
      </c>
      <c r="H31" s="9" t="str">
        <f t="shared" si="1"/>
        <v>OCTO</v>
      </c>
      <c r="I31" s="8" t="str">
        <f t="shared" si="2"/>
        <v xml:space="preserve">6 </v>
      </c>
      <c r="J31" s="9" t="str" cm="1">
        <f t="array" ref="J31">_xlfn.IFS(H31="55 S","A",H31="60 S","C",H31="OCTO","F",H31="PVC C","A ext",H31="REVOIR","REVOIR",H31="BB","G-H-I")</f>
        <v>F</v>
      </c>
    </row>
    <row r="32" spans="1:10" x14ac:dyDescent="0.3">
      <c r="A32" s="1">
        <v>10</v>
      </c>
      <c r="B32" s="1">
        <v>117</v>
      </c>
      <c r="C32" s="1">
        <v>18000</v>
      </c>
      <c r="D32" s="1">
        <v>14440</v>
      </c>
      <c r="E32" s="1" t="s">
        <v>21</v>
      </c>
      <c r="G32" s="5">
        <f t="shared" si="0"/>
        <v>1200</v>
      </c>
      <c r="H32" s="9" t="str">
        <f t="shared" si="1"/>
        <v>BB</v>
      </c>
      <c r="I32" s="8" t="str">
        <f t="shared" si="2"/>
        <v>15</v>
      </c>
      <c r="J32" s="9" t="str" cm="1">
        <f t="array" ref="J32">_xlfn.IFS(H32="55 S","A",H32="60 S","C",H32="OCTO","F",H32="PVC C","A ext",H32="REVOIR","REVOIR",H32="BB","G-H-I")</f>
        <v>G-H-I</v>
      </c>
    </row>
    <row r="33" spans="1:10" x14ac:dyDescent="0.3">
      <c r="A33" s="1">
        <v>10</v>
      </c>
      <c r="B33" s="1">
        <v>118</v>
      </c>
      <c r="C33" s="1">
        <v>1200</v>
      </c>
      <c r="D33" s="1">
        <v>14440</v>
      </c>
      <c r="E33" s="1" t="s">
        <v>22</v>
      </c>
      <c r="G33" s="5">
        <f t="shared" si="0"/>
        <v>1200</v>
      </c>
      <c r="H33" s="9" t="str">
        <f t="shared" si="1"/>
        <v>BB</v>
      </c>
      <c r="I33" s="8" t="str">
        <f t="shared" si="2"/>
        <v xml:space="preserve">1 </v>
      </c>
      <c r="J33" s="9" t="str" cm="1">
        <f t="array" ref="J33">_xlfn.IFS(H33="55 S","A",H33="60 S","C",H33="OCTO","F",H33="PVC C","A ext",H33="REVOIR","REVOIR",H33="BB","G-H-I")</f>
        <v>G-H-I</v>
      </c>
    </row>
    <row r="34" spans="1:10" x14ac:dyDescent="0.3">
      <c r="A34" s="1">
        <v>10</v>
      </c>
      <c r="B34" s="1">
        <v>120</v>
      </c>
      <c r="C34" s="1">
        <v>26400</v>
      </c>
      <c r="D34" s="1">
        <v>15880</v>
      </c>
      <c r="E34" s="1" t="s">
        <v>7</v>
      </c>
      <c r="G34" s="5">
        <f t="shared" si="0"/>
        <v>1200</v>
      </c>
      <c r="H34" s="9" t="str">
        <f t="shared" si="1"/>
        <v>BB</v>
      </c>
      <c r="I34" s="8" t="str">
        <f t="shared" si="2"/>
        <v>22</v>
      </c>
      <c r="J34" s="9" t="str" cm="1">
        <f t="array" ref="J34">_xlfn.IFS(H34="55 S","A",H34="60 S","C",H34="OCTO","F",H34="PVC C","A ext",H34="REVOIR","REVOIR",H34="BB","G-H-I")</f>
        <v>G-H-I</v>
      </c>
    </row>
    <row r="35" spans="1:10" x14ac:dyDescent="0.3">
      <c r="A35" s="1">
        <v>11</v>
      </c>
      <c r="B35" s="1">
        <v>133</v>
      </c>
      <c r="C35" s="1">
        <v>24000</v>
      </c>
      <c r="D35" s="1">
        <v>15380</v>
      </c>
      <c r="E35" s="1" t="s">
        <v>5</v>
      </c>
      <c r="G35" s="5">
        <f t="shared" si="0"/>
        <v>1200</v>
      </c>
      <c r="H35" s="9" t="str">
        <f t="shared" si="1"/>
        <v>BB</v>
      </c>
      <c r="I35" s="8" t="str">
        <f t="shared" si="2"/>
        <v>20</v>
      </c>
      <c r="J35" s="9" t="str" cm="1">
        <f t="array" ref="J35">_xlfn.IFS(H35="55 S","A",H35="60 S","C",H35="OCTO","F",H35="PVC C","A ext",H35="REVOIR","REVOIR",H35="BB","G-H-I")</f>
        <v>G-H-I</v>
      </c>
    </row>
    <row r="36" spans="1:10" x14ac:dyDescent="0.3">
      <c r="A36" s="1">
        <v>11</v>
      </c>
      <c r="B36" s="1">
        <v>139</v>
      </c>
      <c r="C36" s="1">
        <v>24000</v>
      </c>
      <c r="D36" s="1">
        <v>15660</v>
      </c>
      <c r="E36" s="1" t="s">
        <v>5</v>
      </c>
      <c r="G36" s="5">
        <f t="shared" si="0"/>
        <v>1200</v>
      </c>
      <c r="H36" s="9" t="str">
        <f t="shared" si="1"/>
        <v>BB</v>
      </c>
      <c r="I36" s="8" t="str">
        <f t="shared" si="2"/>
        <v>20</v>
      </c>
      <c r="J36" s="9" t="str" cm="1">
        <f t="array" ref="J36">_xlfn.IFS(H36="55 S","A",H36="60 S","C",H36="OCTO","F",H36="PVC C","A ext",H36="REVOIR","REVOIR",H36="BB","G-H-I")</f>
        <v>G-H-I</v>
      </c>
    </row>
    <row r="37" spans="1:10" x14ac:dyDescent="0.3">
      <c r="A37" s="1">
        <v>14</v>
      </c>
      <c r="B37" s="1">
        <v>162</v>
      </c>
      <c r="C37" s="1">
        <v>23375</v>
      </c>
      <c r="D37" s="1">
        <v>12580</v>
      </c>
      <c r="E37" s="1" t="s">
        <v>9</v>
      </c>
      <c r="G37" s="5">
        <f t="shared" si="0"/>
        <v>1375</v>
      </c>
      <c r="H37" s="9" t="str">
        <f t="shared" si="1"/>
        <v>55 S</v>
      </c>
      <c r="I37" s="8" t="str">
        <f t="shared" si="2"/>
        <v>17</v>
      </c>
      <c r="J37" s="9" t="str" cm="1">
        <f t="array" ref="J37">_xlfn.IFS(H37="55 S","A",H37="60 S","C",H37="OCTO","F",H37="PVC C","A ext",H37="REVOIR","REVOIR",H37="BB","G-H-I")</f>
        <v>A</v>
      </c>
    </row>
    <row r="38" spans="1:10" x14ac:dyDescent="0.3">
      <c r="A38" s="1">
        <v>15</v>
      </c>
      <c r="B38" s="1">
        <v>167</v>
      </c>
      <c r="C38" s="1">
        <v>24000</v>
      </c>
      <c r="D38" s="1">
        <v>16420</v>
      </c>
      <c r="E38" s="1" t="s">
        <v>5</v>
      </c>
      <c r="G38" s="5">
        <f t="shared" si="0"/>
        <v>1200</v>
      </c>
      <c r="H38" s="9" t="str">
        <f t="shared" si="1"/>
        <v>BB</v>
      </c>
      <c r="I38" s="8" t="str">
        <f t="shared" si="2"/>
        <v>20</v>
      </c>
      <c r="J38" s="9" t="str" cm="1">
        <f t="array" ref="J38">_xlfn.IFS(H38="55 S","A",H38="60 S","C",H38="OCTO","F",H38="PVC C","A ext",H38="REVOIR","REVOIR",H38="BB","G-H-I")</f>
        <v>G-H-I</v>
      </c>
    </row>
    <row r="39" spans="1:10" x14ac:dyDescent="0.3">
      <c r="A39" s="1">
        <v>15</v>
      </c>
      <c r="B39" s="1">
        <v>176</v>
      </c>
      <c r="C39" s="1">
        <v>24000</v>
      </c>
      <c r="D39" s="1">
        <v>16380</v>
      </c>
      <c r="E39" s="1" t="s">
        <v>5</v>
      </c>
      <c r="G39" s="5">
        <f t="shared" si="0"/>
        <v>1200</v>
      </c>
      <c r="H39" s="9" t="str">
        <f t="shared" si="1"/>
        <v>BB</v>
      </c>
      <c r="I39" s="8" t="str">
        <f t="shared" si="2"/>
        <v>20</v>
      </c>
      <c r="J39" s="9" t="str" cm="1">
        <f t="array" ref="J39">_xlfn.IFS(H39="55 S","A",H39="60 S","C",H39="OCTO","F",H39="PVC C","A ext",H39="REVOIR","REVOIR",H39="BB","G-H-I")</f>
        <v>G-H-I</v>
      </c>
    </row>
    <row r="40" spans="1:10" x14ac:dyDescent="0.3">
      <c r="A40" s="1">
        <v>15</v>
      </c>
      <c r="B40" s="1">
        <v>178</v>
      </c>
      <c r="C40" s="1">
        <v>24000</v>
      </c>
      <c r="D40" s="1">
        <v>16280</v>
      </c>
      <c r="E40" s="1" t="s">
        <v>5</v>
      </c>
      <c r="G40" s="5">
        <f t="shared" si="0"/>
        <v>1200</v>
      </c>
      <c r="H40" s="9" t="str">
        <f t="shared" si="1"/>
        <v>BB</v>
      </c>
      <c r="I40" s="8" t="str">
        <f t="shared" si="2"/>
        <v>20</v>
      </c>
      <c r="J40" s="9" t="str" cm="1">
        <f t="array" ref="J40">_xlfn.IFS(H40="55 S","A",H40="60 S","C",H40="OCTO","F",H40="PVC C","A ext",H40="REVOIR","REVOIR",H40="BB","G-H-I")</f>
        <v>G-H-I</v>
      </c>
    </row>
    <row r="41" spans="1:10" x14ac:dyDescent="0.3">
      <c r="A41" s="1">
        <v>15</v>
      </c>
      <c r="B41" s="1">
        <v>179</v>
      </c>
      <c r="C41" s="1">
        <v>23375</v>
      </c>
      <c r="D41" s="1">
        <v>14580</v>
      </c>
      <c r="E41" s="1" t="s">
        <v>9</v>
      </c>
      <c r="G41" s="5">
        <f t="shared" si="0"/>
        <v>1375</v>
      </c>
      <c r="H41" s="9" t="str">
        <f t="shared" si="1"/>
        <v>55 S</v>
      </c>
      <c r="I41" s="8" t="str">
        <f t="shared" si="2"/>
        <v>17</v>
      </c>
      <c r="J41" s="9" t="str" cm="1">
        <f t="array" ref="J41">_xlfn.IFS(H41="55 S","A",H41="60 S","C",H41="OCTO","F",H41="PVC C","A ext",H41="REVOIR","REVOIR",H41="BB","G-H-I")</f>
        <v>A</v>
      </c>
    </row>
    <row r="42" spans="1:10" x14ac:dyDescent="0.3">
      <c r="A42" s="1">
        <v>15</v>
      </c>
      <c r="B42" s="1">
        <v>182</v>
      </c>
      <c r="C42" s="1">
        <v>24000</v>
      </c>
      <c r="D42" s="1">
        <v>16520</v>
      </c>
      <c r="E42" s="1" t="s">
        <v>5</v>
      </c>
      <c r="G42" s="5">
        <f t="shared" si="0"/>
        <v>1200</v>
      </c>
      <c r="H42" s="9" t="str">
        <f t="shared" si="1"/>
        <v>BB</v>
      </c>
      <c r="I42" s="8" t="str">
        <f t="shared" si="2"/>
        <v>20</v>
      </c>
      <c r="J42" s="9" t="str" cm="1">
        <f t="array" ref="J42">_xlfn.IFS(H42="55 S","A",H42="60 S","C",H42="OCTO","F",H42="PVC C","A ext",H42="REVOIR","REVOIR",H42="BB","G-H-I")</f>
        <v>G-H-I</v>
      </c>
    </row>
    <row r="43" spans="1:10" x14ac:dyDescent="0.3">
      <c r="A43" s="1">
        <v>15</v>
      </c>
      <c r="B43" s="1">
        <v>185</v>
      </c>
      <c r="C43" s="1">
        <v>24000</v>
      </c>
      <c r="D43" s="1">
        <v>16260</v>
      </c>
      <c r="E43" s="1" t="s">
        <v>5</v>
      </c>
      <c r="G43" s="5">
        <f t="shared" si="0"/>
        <v>1200</v>
      </c>
      <c r="H43" s="9" t="str">
        <f t="shared" si="1"/>
        <v>BB</v>
      </c>
      <c r="I43" s="8" t="str">
        <f t="shared" si="2"/>
        <v>20</v>
      </c>
      <c r="J43" s="9" t="str" cm="1">
        <f t="array" ref="J43">_xlfn.IFS(H43="55 S","A",H43="60 S","C",H43="OCTO","F",H43="PVC C","A ext",H43="REVOIR","REVOIR",H43="BB","G-H-I")</f>
        <v>G-H-I</v>
      </c>
    </row>
    <row r="44" spans="1:10" x14ac:dyDescent="0.3">
      <c r="A44" s="1">
        <v>15</v>
      </c>
      <c r="B44" s="1">
        <v>186</v>
      </c>
      <c r="C44" s="1">
        <v>24000</v>
      </c>
      <c r="D44" s="1">
        <v>16500</v>
      </c>
      <c r="E44" s="1" t="s">
        <v>5</v>
      </c>
      <c r="G44" s="5">
        <f t="shared" si="0"/>
        <v>1200</v>
      </c>
      <c r="H44" s="9" t="str">
        <f t="shared" si="1"/>
        <v>BB</v>
      </c>
      <c r="I44" s="8" t="str">
        <f t="shared" si="2"/>
        <v>20</v>
      </c>
      <c r="J44" s="9" t="str" cm="1">
        <f t="array" ref="J44">_xlfn.IFS(H44="55 S","A",H44="60 S","C",H44="OCTO","F",H44="PVC C","A ext",H44="REVOIR","REVOIR",H44="BB","G-H-I")</f>
        <v>G-H-I</v>
      </c>
    </row>
    <row r="45" spans="1:10" x14ac:dyDescent="0.3">
      <c r="A45" s="1">
        <v>15</v>
      </c>
      <c r="B45" s="1">
        <v>190</v>
      </c>
      <c r="C45" s="1">
        <v>24000</v>
      </c>
      <c r="D45" s="1">
        <v>16100</v>
      </c>
      <c r="E45" s="1" t="s">
        <v>5</v>
      </c>
      <c r="G45" s="5">
        <f t="shared" si="0"/>
        <v>1200</v>
      </c>
      <c r="H45" s="9" t="str">
        <f t="shared" si="1"/>
        <v>BB</v>
      </c>
      <c r="I45" s="8" t="str">
        <f t="shared" si="2"/>
        <v>20</v>
      </c>
      <c r="J45" s="9" t="str" cm="1">
        <f t="array" ref="J45">_xlfn.IFS(H45="55 S","A",H45="60 S","C",H45="OCTO","F",H45="PVC C","A ext",H45="REVOIR","REVOIR",H45="BB","G-H-I")</f>
        <v>G-H-I</v>
      </c>
    </row>
    <row r="46" spans="1:10" x14ac:dyDescent="0.3">
      <c r="A46" s="1">
        <v>15</v>
      </c>
      <c r="B46" s="1">
        <v>191</v>
      </c>
      <c r="C46" s="1">
        <v>24000</v>
      </c>
      <c r="D46" s="1">
        <v>16860</v>
      </c>
      <c r="E46" s="1" t="s">
        <v>5</v>
      </c>
      <c r="G46" s="5">
        <f t="shared" si="0"/>
        <v>1200</v>
      </c>
      <c r="H46" s="9" t="str">
        <f t="shared" si="1"/>
        <v>BB</v>
      </c>
      <c r="I46" s="8" t="str">
        <f t="shared" si="2"/>
        <v>20</v>
      </c>
      <c r="J46" s="9" t="str" cm="1">
        <f t="array" ref="J46">_xlfn.IFS(H46="55 S","A",H46="60 S","C",H46="OCTO","F",H46="PVC C","A ext",H46="REVOIR","REVOIR",H46="BB","G-H-I")</f>
        <v>G-H-I</v>
      </c>
    </row>
    <row r="47" spans="1:10" x14ac:dyDescent="0.3">
      <c r="A47" s="1">
        <v>16</v>
      </c>
      <c r="B47" s="1">
        <v>198</v>
      </c>
      <c r="C47" s="1">
        <v>24000</v>
      </c>
      <c r="D47" s="1">
        <v>16380</v>
      </c>
      <c r="E47" s="1" t="s">
        <v>5</v>
      </c>
      <c r="G47" s="5">
        <f t="shared" si="0"/>
        <v>1200</v>
      </c>
      <c r="H47" s="9" t="str">
        <f t="shared" si="1"/>
        <v>BB</v>
      </c>
      <c r="I47" s="8" t="str">
        <f t="shared" si="2"/>
        <v>20</v>
      </c>
      <c r="J47" s="9" t="str" cm="1">
        <f t="array" ref="J47">_xlfn.IFS(H47="55 S","A",H47="60 S","C",H47="OCTO","F",H47="PVC C","A ext",H47="REVOIR","REVOIR",H47="BB","G-H-I")</f>
        <v>G-H-I</v>
      </c>
    </row>
    <row r="48" spans="1:10" x14ac:dyDescent="0.3">
      <c r="A48" s="1">
        <v>16</v>
      </c>
      <c r="B48" s="1">
        <v>200</v>
      </c>
      <c r="C48" s="1">
        <v>24000</v>
      </c>
      <c r="D48" s="1">
        <v>16680</v>
      </c>
      <c r="E48" s="1" t="s">
        <v>5</v>
      </c>
      <c r="G48" s="5">
        <f t="shared" si="0"/>
        <v>1200</v>
      </c>
      <c r="H48" s="9" t="str">
        <f t="shared" si="1"/>
        <v>BB</v>
      </c>
      <c r="I48" s="8" t="str">
        <f t="shared" si="2"/>
        <v>20</v>
      </c>
      <c r="J48" s="9" t="str" cm="1">
        <f t="array" ref="J48">_xlfn.IFS(H48="55 S","A",H48="60 S","C",H48="OCTO","F",H48="PVC C","A ext",H48="REVOIR","REVOIR",H48="BB","G-H-I")</f>
        <v>G-H-I</v>
      </c>
    </row>
    <row r="49" spans="1:10" x14ac:dyDescent="0.3">
      <c r="A49" s="1">
        <v>16</v>
      </c>
      <c r="B49" s="1">
        <v>204</v>
      </c>
      <c r="C49" s="1">
        <v>24000</v>
      </c>
      <c r="D49" s="1">
        <v>16560</v>
      </c>
      <c r="E49" s="1" t="s">
        <v>5</v>
      </c>
      <c r="G49" s="5">
        <f t="shared" si="0"/>
        <v>1200</v>
      </c>
      <c r="H49" s="9" t="str">
        <f t="shared" si="1"/>
        <v>BB</v>
      </c>
      <c r="I49" s="8" t="str">
        <f t="shared" si="2"/>
        <v>20</v>
      </c>
      <c r="J49" s="9" t="str" cm="1">
        <f t="array" ref="J49">_xlfn.IFS(H49="55 S","A",H49="60 S","C",H49="OCTO","F",H49="PVC C","A ext",H49="REVOIR","REVOIR",H49="BB","G-H-I")</f>
        <v>G-H-I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CORRAND Paco</dc:creator>
  <cp:lastModifiedBy>CORRAND Paco</cp:lastModifiedBy>
  <dcterms:created xsi:type="dcterms:W3CDTF">2021-01-27T10:39:55Z</dcterms:created>
  <dcterms:modified xsi:type="dcterms:W3CDTF">2021-01-27T11:26:35Z</dcterms:modified>
</cp:coreProperties>
</file>