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/Users/ericvolto/Desktop/"/>
    </mc:Choice>
  </mc:AlternateContent>
  <xr:revisionPtr revIDLastSave="0" documentId="13_ncr:1_{3FCA3AE5-4F6E-E942-9F33-36C8FA9C1F63}" xr6:coauthVersionLast="47" xr6:coauthVersionMax="47" xr10:uidLastSave="{00000000-0000-0000-0000-000000000000}"/>
  <bookViews>
    <workbookView xWindow="0" yWindow="500" windowWidth="45460" windowHeight="26320" activeTab="2" xr2:uid="{00000000-000D-0000-FFFF-FFFF00000000}"/>
  </bookViews>
  <sheets>
    <sheet name="tableau AP" sheetId="2" r:id="rId1"/>
    <sheet name="Fiche Navette" sheetId="20" r:id="rId2"/>
    <sheet name="Animations Divers" sheetId="21" r:id="rId3"/>
    <sheet name="Ecoles" sheetId="22" state="hidden" r:id="rId4"/>
  </sheets>
  <functionGroups builtInGroupCount="19"/>
  <definedNames>
    <definedName name="_xlnm.Print_Area" localSheetId="2">'Animations Divers'!$A:$H</definedName>
    <definedName name="_xlnm.Print_Area" localSheetId="1">'Fiche Navette'!$A:$E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185" i="2" l="1" a="1"/>
  <c r="AE185" i="2" s="1"/>
  <c r="AF185" i="2" a="1"/>
  <c r="AF185" i="2" s="1"/>
  <c r="AG185" i="2" a="1"/>
  <c r="AG185" i="2" s="1"/>
  <c r="AH185" i="2"/>
  <c r="AI185" i="2" a="1"/>
  <c r="AI185" i="2" s="1"/>
  <c r="AE186" i="2" a="1"/>
  <c r="AE186" i="2" s="1"/>
  <c r="AF186" i="2" a="1"/>
  <c r="AF186" i="2"/>
  <c r="AG186" i="2" a="1"/>
  <c r="AG186" i="2"/>
  <c r="AH186" i="2"/>
  <c r="AI186" i="2" a="1"/>
  <c r="AI186" i="2" s="1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J195" i="2" a="1"/>
  <c r="J195" i="2" s="1"/>
  <c r="J196" i="2" s="1"/>
  <c r="K195" i="2" a="1"/>
  <c r="K195" i="2" s="1"/>
  <c r="K196" i="2" s="1"/>
  <c r="L195" i="2" a="1"/>
  <c r="L195" i="2" s="1"/>
  <c r="L196" i="2" s="1"/>
  <c r="M195" i="2" a="1"/>
  <c r="M195" i="2" s="1"/>
  <c r="N195" i="2" a="1"/>
  <c r="N195" i="2" s="1"/>
  <c r="N196" i="2" s="1"/>
  <c r="O195" i="2" a="1"/>
  <c r="O195" i="2" s="1"/>
  <c r="P195" i="2" a="1"/>
  <c r="P195" i="2" s="1"/>
  <c r="P196" i="2" s="1"/>
  <c r="Q195" i="2" a="1"/>
  <c r="Q195" i="2" s="1"/>
  <c r="Q196" i="2" s="1"/>
  <c r="R195" i="2" a="1"/>
  <c r="R195" i="2" s="1"/>
  <c r="R196" i="2" s="1"/>
  <c r="S195" i="2" a="1"/>
  <c r="S195" i="2" s="1"/>
  <c r="T195" i="2" a="1"/>
  <c r="T195" i="2" s="1"/>
  <c r="T196" i="2" s="1"/>
  <c r="U195" i="2" a="1"/>
  <c r="U195" i="2" s="1"/>
  <c r="V195" i="2" a="1"/>
  <c r="V195" i="2" s="1"/>
  <c r="V196" i="2" s="1"/>
  <c r="W195" i="2" a="1"/>
  <c r="W195" i="2" s="1"/>
  <c r="W196" i="2" s="1"/>
  <c r="X195" i="2" a="1"/>
  <c r="X195" i="2" s="1"/>
  <c r="X196" i="2" s="1"/>
  <c r="Y195" i="2" a="1"/>
  <c r="Y195" i="2" s="1"/>
  <c r="Z195" i="2" a="1"/>
  <c r="Z195" i="2" s="1"/>
  <c r="Z196" i="2" s="1"/>
  <c r="AA195" i="2" a="1"/>
  <c r="AA195" i="2" s="1"/>
  <c r="AB195" i="2" a="1"/>
  <c r="AB195" i="2" s="1"/>
  <c r="AB196" i="2" s="1"/>
  <c r="AC195" i="2" a="1"/>
  <c r="AC195" i="2" s="1"/>
  <c r="AC196" i="2" s="1"/>
  <c r="AD195" i="2" a="1"/>
  <c r="AD195" i="2" s="1"/>
  <c r="AD196" i="2" s="1"/>
  <c r="I195" i="2" a="1"/>
  <c r="I195" i="2" s="1"/>
  <c r="I194" i="2"/>
  <c r="AE176" i="2" a="1"/>
  <c r="AE176" i="2"/>
  <c r="AF176" i="2" a="1"/>
  <c r="AF176" i="2" s="1"/>
  <c r="AG176" i="2" a="1"/>
  <c r="AG176" i="2" s="1"/>
  <c r="AH176" i="2"/>
  <c r="AI176" i="2" a="1"/>
  <c r="AI176" i="2"/>
  <c r="AE177" i="2" a="1"/>
  <c r="AE177" i="2" s="1"/>
  <c r="AF177" i="2" a="1"/>
  <c r="AF177" i="2"/>
  <c r="AG177" i="2" a="1"/>
  <c r="AG177" i="2" s="1"/>
  <c r="AH177" i="2"/>
  <c r="AI177" i="2" a="1"/>
  <c r="AI177" i="2"/>
  <c r="AE178" i="2" a="1"/>
  <c r="AE178" i="2" s="1"/>
  <c r="AF178" i="2" a="1"/>
  <c r="AF178" i="2" s="1"/>
  <c r="AG178" i="2" a="1"/>
  <c r="AG178" i="2" s="1"/>
  <c r="AH178" i="2"/>
  <c r="AI178" i="2" a="1"/>
  <c r="AI178" i="2" s="1"/>
  <c r="AE179" i="2" a="1"/>
  <c r="AE179" i="2" s="1"/>
  <c r="AF179" i="2" a="1"/>
  <c r="AF179" i="2" s="1"/>
  <c r="AG179" i="2" a="1"/>
  <c r="AG179" i="2" s="1"/>
  <c r="AH179" i="2"/>
  <c r="AI179" i="2" a="1"/>
  <c r="AI179" i="2" s="1"/>
  <c r="AE180" i="2" a="1"/>
  <c r="AE180" i="2" s="1"/>
  <c r="AF180" i="2" a="1"/>
  <c r="AF180" i="2" s="1"/>
  <c r="AG180" i="2" a="1"/>
  <c r="AG180" i="2" s="1"/>
  <c r="AH180" i="2"/>
  <c r="AI180" i="2" a="1"/>
  <c r="AI180" i="2" s="1"/>
  <c r="AE181" i="2" a="1"/>
  <c r="AE181" i="2" s="1"/>
  <c r="AF181" i="2" a="1"/>
  <c r="AF181" i="2" s="1"/>
  <c r="AG181" i="2" a="1"/>
  <c r="AG181" i="2" s="1"/>
  <c r="AH181" i="2"/>
  <c r="AI181" i="2" a="1"/>
  <c r="AI181" i="2"/>
  <c r="AE182" i="2" a="1"/>
  <c r="AE182" i="2"/>
  <c r="AF182" i="2" a="1"/>
  <c r="AF182" i="2" s="1"/>
  <c r="AG182" i="2" a="1"/>
  <c r="AG182" i="2" s="1"/>
  <c r="AH182" i="2"/>
  <c r="AI182" i="2" a="1"/>
  <c r="AI182" i="2"/>
  <c r="AE183" i="2" a="1"/>
  <c r="AE183" i="2" s="1"/>
  <c r="AF183" i="2" a="1"/>
  <c r="AF183" i="2" s="1"/>
  <c r="AG183" i="2" a="1"/>
  <c r="AG183" i="2" s="1"/>
  <c r="AH183" i="2"/>
  <c r="AI183" i="2" a="1"/>
  <c r="AI183" i="2"/>
  <c r="AE184" i="2" a="1"/>
  <c r="AE184" i="2" s="1"/>
  <c r="AF184" i="2" a="1"/>
  <c r="AF184" i="2" s="1"/>
  <c r="AG184" i="2" a="1"/>
  <c r="AG184" i="2" s="1"/>
  <c r="AH184" i="2"/>
  <c r="AI184" i="2" a="1"/>
  <c r="AI184" i="2" s="1"/>
  <c r="AA196" i="2" l="1"/>
  <c r="S196" i="2"/>
  <c r="Y196" i="2"/>
  <c r="O196" i="2"/>
  <c r="U196" i="2"/>
  <c r="M196" i="2"/>
  <c r="AJ179" i="2"/>
  <c r="AK179" i="2" s="1"/>
  <c r="AJ186" i="2"/>
  <c r="AK186" i="2" s="1"/>
  <c r="AJ177" i="2"/>
  <c r="AK177" i="2" s="1"/>
  <c r="AJ185" i="2"/>
  <c r="AK185" i="2" s="1"/>
  <c r="AJ183" i="2"/>
  <c r="AK183" i="2" s="1"/>
  <c r="AJ182" i="2"/>
  <c r="AK182" i="2" s="1"/>
  <c r="AJ181" i="2"/>
  <c r="AK181" i="2" s="1"/>
  <c r="AJ180" i="2"/>
  <c r="AK180" i="2" s="1"/>
  <c r="AJ178" i="2"/>
  <c r="AK178" i="2" s="1"/>
  <c r="AJ184" i="2"/>
  <c r="AK184" i="2" s="1"/>
  <c r="AJ176" i="2"/>
  <c r="AK176" i="2" s="1"/>
  <c r="AI172" i="2" l="1" a="1"/>
  <c r="AI172" i="2" s="1"/>
  <c r="AH172" i="2"/>
  <c r="AG172" i="2" a="1"/>
  <c r="AG172" i="2" s="1"/>
  <c r="AF172" i="2" a="1"/>
  <c r="AF172" i="2" s="1"/>
  <c r="AE172" i="2" a="1"/>
  <c r="AE172" i="2" s="1"/>
  <c r="AI173" i="2" a="1"/>
  <c r="AI173" i="2" s="1"/>
  <c r="AH173" i="2"/>
  <c r="AG173" i="2" a="1"/>
  <c r="AG173" i="2" s="1"/>
  <c r="AF173" i="2" a="1"/>
  <c r="AF173" i="2" s="1"/>
  <c r="AE173" i="2" a="1"/>
  <c r="AE173" i="2" s="1"/>
  <c r="AI174" i="2" a="1"/>
  <c r="AI174" i="2" s="1"/>
  <c r="AH174" i="2"/>
  <c r="AG174" i="2" a="1"/>
  <c r="AG174" i="2" s="1"/>
  <c r="AF174" i="2" a="1"/>
  <c r="AF174" i="2" s="1"/>
  <c r="AE174" i="2" a="1"/>
  <c r="AE174" i="2" s="1"/>
  <c r="AI175" i="2" a="1"/>
  <c r="AI175" i="2" s="1"/>
  <c r="AH175" i="2"/>
  <c r="AG175" i="2" a="1"/>
  <c r="AG175" i="2" s="1"/>
  <c r="AF175" i="2" a="1"/>
  <c r="AF175" i="2" s="1"/>
  <c r="AE175" i="2" a="1"/>
  <c r="AE175" i="2" s="1"/>
  <c r="AI10" i="2" a="1"/>
  <c r="AI10" i="2" s="1"/>
  <c r="AI11" i="2" a="1"/>
  <c r="AI11" i="2" s="1"/>
  <c r="AI12" i="2" a="1"/>
  <c r="AI12" i="2" s="1"/>
  <c r="AI13" i="2" a="1"/>
  <c r="AI13" i="2" s="1"/>
  <c r="AI14" i="2" a="1"/>
  <c r="AI14" i="2" s="1"/>
  <c r="AI15" i="2" a="1"/>
  <c r="AI15" i="2" s="1"/>
  <c r="AI16" i="2" a="1"/>
  <c r="AI16" i="2" s="1"/>
  <c r="AI17" i="2" a="1"/>
  <c r="AI17" i="2" s="1"/>
  <c r="AI18" i="2" a="1"/>
  <c r="AI18" i="2" s="1"/>
  <c r="AI19" i="2" a="1"/>
  <c r="AI19" i="2" s="1"/>
  <c r="AI20" i="2" a="1"/>
  <c r="AI20" i="2" s="1"/>
  <c r="AI21" i="2" a="1"/>
  <c r="AI21" i="2" s="1"/>
  <c r="AI22" i="2" a="1"/>
  <c r="AI22" i="2" s="1"/>
  <c r="AI23" i="2" a="1"/>
  <c r="AI23" i="2" s="1"/>
  <c r="AI24" i="2" a="1"/>
  <c r="AI24" i="2" s="1"/>
  <c r="AI25" i="2" a="1"/>
  <c r="AI25" i="2" s="1"/>
  <c r="AI26" i="2" a="1"/>
  <c r="AI26" i="2" s="1"/>
  <c r="AI27" i="2" a="1"/>
  <c r="AI27" i="2" s="1"/>
  <c r="AI28" i="2" a="1"/>
  <c r="AI28" i="2" s="1"/>
  <c r="AI29" i="2" a="1"/>
  <c r="AI29" i="2" s="1"/>
  <c r="AI30" i="2" a="1"/>
  <c r="AI30" i="2" s="1"/>
  <c r="AI31" i="2" a="1"/>
  <c r="AI31" i="2" s="1"/>
  <c r="AI32" i="2" a="1"/>
  <c r="AI32" i="2" s="1"/>
  <c r="AI33" i="2" a="1"/>
  <c r="AI33" i="2" s="1"/>
  <c r="AI34" i="2" a="1"/>
  <c r="AI34" i="2" s="1"/>
  <c r="AI35" i="2" a="1"/>
  <c r="AI35" i="2" s="1"/>
  <c r="AI36" i="2" a="1"/>
  <c r="AI36" i="2" s="1"/>
  <c r="AI37" i="2" a="1"/>
  <c r="AI37" i="2" s="1"/>
  <c r="AI38" i="2" a="1"/>
  <c r="AI38" i="2" s="1"/>
  <c r="AI39" i="2" a="1"/>
  <c r="AI39" i="2" s="1"/>
  <c r="AI40" i="2" a="1"/>
  <c r="AI40" i="2" s="1"/>
  <c r="AI41" i="2" a="1"/>
  <c r="AI41" i="2" s="1"/>
  <c r="AI42" i="2" a="1"/>
  <c r="AI42" i="2" s="1"/>
  <c r="AI43" i="2" a="1"/>
  <c r="AI43" i="2" s="1"/>
  <c r="AI44" i="2" a="1"/>
  <c r="AI44" i="2" s="1"/>
  <c r="AI45" i="2" a="1"/>
  <c r="AI45" i="2" s="1"/>
  <c r="AI46" i="2" a="1"/>
  <c r="AI46" i="2" s="1"/>
  <c r="AI47" i="2" a="1"/>
  <c r="AI47" i="2" s="1"/>
  <c r="AI48" i="2" a="1"/>
  <c r="AI48" i="2" s="1"/>
  <c r="AI49" i="2" a="1"/>
  <c r="AI49" i="2" s="1"/>
  <c r="AI50" i="2" a="1"/>
  <c r="AI50" i="2" s="1"/>
  <c r="AI51" i="2" a="1"/>
  <c r="AI51" i="2" s="1"/>
  <c r="AI52" i="2" a="1"/>
  <c r="AI52" i="2" s="1"/>
  <c r="AI53" i="2" a="1"/>
  <c r="AI53" i="2" s="1"/>
  <c r="AI54" i="2" a="1"/>
  <c r="AI54" i="2" s="1"/>
  <c r="AI55" i="2" a="1"/>
  <c r="AI55" i="2" s="1"/>
  <c r="AI56" i="2" a="1"/>
  <c r="AI56" i="2" s="1"/>
  <c r="AI57" i="2" a="1"/>
  <c r="AI57" i="2" s="1"/>
  <c r="AI58" i="2" a="1"/>
  <c r="AI58" i="2" s="1"/>
  <c r="AI59" i="2" a="1"/>
  <c r="AI59" i="2" s="1"/>
  <c r="AI60" i="2" a="1"/>
  <c r="AI60" i="2" s="1"/>
  <c r="AI61" i="2" a="1"/>
  <c r="AI61" i="2" s="1"/>
  <c r="AI62" i="2" a="1"/>
  <c r="AI62" i="2" s="1"/>
  <c r="AI63" i="2" a="1"/>
  <c r="AI63" i="2" s="1"/>
  <c r="AI64" i="2" a="1"/>
  <c r="AI64" i="2" s="1"/>
  <c r="AI65" i="2" a="1"/>
  <c r="AI65" i="2" s="1"/>
  <c r="AI66" i="2" a="1"/>
  <c r="AI66" i="2" s="1"/>
  <c r="AI67" i="2" a="1"/>
  <c r="AI67" i="2" s="1"/>
  <c r="AI68" i="2" a="1"/>
  <c r="AI68" i="2" s="1"/>
  <c r="AI69" i="2" a="1"/>
  <c r="AI69" i="2" s="1"/>
  <c r="AI70" i="2" a="1"/>
  <c r="AI70" i="2" s="1"/>
  <c r="AI71" i="2" a="1"/>
  <c r="AI71" i="2" s="1"/>
  <c r="AI72" i="2" a="1"/>
  <c r="AI72" i="2" s="1"/>
  <c r="AI73" i="2" a="1"/>
  <c r="AI73" i="2" s="1"/>
  <c r="AI74" i="2" a="1"/>
  <c r="AI74" i="2" s="1"/>
  <c r="AI75" i="2" a="1"/>
  <c r="AI75" i="2" s="1"/>
  <c r="AI76" i="2" a="1"/>
  <c r="AI76" i="2" s="1"/>
  <c r="AI77" i="2" a="1"/>
  <c r="AI77" i="2" s="1"/>
  <c r="AI78" i="2" a="1"/>
  <c r="AI78" i="2" s="1"/>
  <c r="AI79" i="2" a="1"/>
  <c r="AI79" i="2" s="1"/>
  <c r="AI80" i="2" a="1"/>
  <c r="AI80" i="2" s="1"/>
  <c r="AI81" i="2" a="1"/>
  <c r="AI81" i="2" s="1"/>
  <c r="AI82" i="2" a="1"/>
  <c r="AI82" i="2" s="1"/>
  <c r="AI83" i="2" a="1"/>
  <c r="AI83" i="2" s="1"/>
  <c r="AI84" i="2" a="1"/>
  <c r="AI84" i="2" s="1"/>
  <c r="AI85" i="2" a="1"/>
  <c r="AI85" i="2" s="1"/>
  <c r="AI86" i="2" a="1"/>
  <c r="AI86" i="2" s="1"/>
  <c r="AI87" i="2" a="1"/>
  <c r="AI87" i="2" s="1"/>
  <c r="AI88" i="2" a="1"/>
  <c r="AI88" i="2" s="1"/>
  <c r="AI89" i="2" a="1"/>
  <c r="AI89" i="2" s="1"/>
  <c r="AI90" i="2" a="1"/>
  <c r="AI90" i="2" s="1"/>
  <c r="AI91" i="2" a="1"/>
  <c r="AI91" i="2" s="1"/>
  <c r="AI92" i="2" a="1"/>
  <c r="AI92" i="2" s="1"/>
  <c r="AI93" i="2" a="1"/>
  <c r="AI93" i="2" s="1"/>
  <c r="AI94" i="2" a="1"/>
  <c r="AI94" i="2" s="1"/>
  <c r="AI95" i="2" a="1"/>
  <c r="AI95" i="2" s="1"/>
  <c r="AI96" i="2" a="1"/>
  <c r="AI96" i="2" s="1"/>
  <c r="AI97" i="2" a="1"/>
  <c r="AI97" i="2" s="1"/>
  <c r="AI98" i="2" a="1"/>
  <c r="AI98" i="2" s="1"/>
  <c r="AI99" i="2" a="1"/>
  <c r="AI99" i="2" s="1"/>
  <c r="AI100" i="2" a="1"/>
  <c r="AI100" i="2" s="1"/>
  <c r="AI101" i="2" a="1"/>
  <c r="AI101" i="2" s="1"/>
  <c r="AI102" i="2" a="1"/>
  <c r="AI102" i="2" s="1"/>
  <c r="AI103" i="2" a="1"/>
  <c r="AI103" i="2" s="1"/>
  <c r="AI104" i="2" a="1"/>
  <c r="AI104" i="2" s="1"/>
  <c r="AI105" i="2" a="1"/>
  <c r="AI105" i="2" s="1"/>
  <c r="AI106" i="2" a="1"/>
  <c r="AI106" i="2" s="1"/>
  <c r="AI107" i="2" a="1"/>
  <c r="AI107" i="2" s="1"/>
  <c r="AI108" i="2" a="1"/>
  <c r="AI108" i="2" s="1"/>
  <c r="AI109" i="2" a="1"/>
  <c r="AI109" i="2" s="1"/>
  <c r="AI110" i="2" a="1"/>
  <c r="AI110" i="2" s="1"/>
  <c r="AI111" i="2" a="1"/>
  <c r="AI111" i="2" s="1"/>
  <c r="AI112" i="2" a="1"/>
  <c r="AI112" i="2" s="1"/>
  <c r="AI113" i="2" a="1"/>
  <c r="AI113" i="2" s="1"/>
  <c r="AI114" i="2" a="1"/>
  <c r="AI114" i="2" s="1"/>
  <c r="AI115" i="2" a="1"/>
  <c r="AI115" i="2" s="1"/>
  <c r="AI116" i="2" a="1"/>
  <c r="AI116" i="2" s="1"/>
  <c r="AI117" i="2" a="1"/>
  <c r="AI117" i="2" s="1"/>
  <c r="AI118" i="2" a="1"/>
  <c r="AI118" i="2" s="1"/>
  <c r="AI119" i="2" a="1"/>
  <c r="AI119" i="2" s="1"/>
  <c r="AI120" i="2" a="1"/>
  <c r="AI120" i="2" s="1"/>
  <c r="AI121" i="2" a="1"/>
  <c r="AI121" i="2" s="1"/>
  <c r="AI122" i="2" a="1"/>
  <c r="AI122" i="2" s="1"/>
  <c r="AI123" i="2" a="1"/>
  <c r="AI123" i="2" s="1"/>
  <c r="AI124" i="2" a="1"/>
  <c r="AI124" i="2" s="1"/>
  <c r="AI125" i="2" a="1"/>
  <c r="AI125" i="2" s="1"/>
  <c r="AI126" i="2" a="1"/>
  <c r="AI126" i="2" s="1"/>
  <c r="AI127" i="2" a="1"/>
  <c r="AI127" i="2" s="1"/>
  <c r="AI128" i="2" a="1"/>
  <c r="AI128" i="2" s="1"/>
  <c r="AI129" i="2" a="1"/>
  <c r="AI129" i="2" s="1"/>
  <c r="AI130" i="2" a="1"/>
  <c r="AI130" i="2" s="1"/>
  <c r="AI131" i="2" a="1"/>
  <c r="AI131" i="2" s="1"/>
  <c r="AI132" i="2" a="1"/>
  <c r="AI132" i="2" s="1"/>
  <c r="AI133" i="2" a="1"/>
  <c r="AI133" i="2" s="1"/>
  <c r="AI134" i="2" a="1"/>
  <c r="AI134" i="2" s="1"/>
  <c r="AI135" i="2" a="1"/>
  <c r="AI135" i="2" s="1"/>
  <c r="AI136" i="2" a="1"/>
  <c r="AI136" i="2" s="1"/>
  <c r="AI137" i="2" a="1"/>
  <c r="AI137" i="2" s="1"/>
  <c r="AI138" i="2" a="1"/>
  <c r="AI138" i="2" s="1"/>
  <c r="AI139" i="2" a="1"/>
  <c r="AI139" i="2" s="1"/>
  <c r="AI140" i="2" a="1"/>
  <c r="AI140" i="2" s="1"/>
  <c r="AI141" i="2" a="1"/>
  <c r="AI141" i="2" s="1"/>
  <c r="AI142" i="2" a="1"/>
  <c r="AI142" i="2" s="1"/>
  <c r="AI143" i="2" a="1"/>
  <c r="AI143" i="2" s="1"/>
  <c r="AI144" i="2" a="1"/>
  <c r="AI144" i="2" s="1"/>
  <c r="AI145" i="2" a="1"/>
  <c r="AI145" i="2" s="1"/>
  <c r="AI146" i="2" a="1"/>
  <c r="AI146" i="2" s="1"/>
  <c r="AI147" i="2" a="1"/>
  <c r="AI147" i="2" s="1"/>
  <c r="AI148" i="2" a="1"/>
  <c r="AI148" i="2" s="1"/>
  <c r="AI149" i="2" a="1"/>
  <c r="AI149" i="2" s="1"/>
  <c r="AI150" i="2" a="1"/>
  <c r="AI150" i="2" s="1"/>
  <c r="AI151" i="2" a="1"/>
  <c r="AI151" i="2" s="1"/>
  <c r="AI152" i="2" a="1"/>
  <c r="AI152" i="2" s="1"/>
  <c r="AI153" i="2" a="1"/>
  <c r="AI153" i="2" s="1"/>
  <c r="AI154" i="2" a="1"/>
  <c r="AI154" i="2" s="1"/>
  <c r="AI155" i="2" a="1"/>
  <c r="AI155" i="2" s="1"/>
  <c r="AI156" i="2" a="1"/>
  <c r="AI156" i="2" s="1"/>
  <c r="AI157" i="2" a="1"/>
  <c r="AI157" i="2" s="1"/>
  <c r="AI158" i="2" a="1"/>
  <c r="AI158" i="2" s="1"/>
  <c r="AI159" i="2" a="1"/>
  <c r="AI159" i="2" s="1"/>
  <c r="AI160" i="2" a="1"/>
  <c r="AI160" i="2" s="1"/>
  <c r="AI161" i="2" a="1"/>
  <c r="AI161" i="2" s="1"/>
  <c r="AI162" i="2" a="1"/>
  <c r="AI162" i="2" s="1"/>
  <c r="AI163" i="2" a="1"/>
  <c r="AI163" i="2" s="1"/>
  <c r="AI164" i="2" a="1"/>
  <c r="AI164" i="2" s="1"/>
  <c r="AI165" i="2" a="1"/>
  <c r="AI165" i="2" s="1"/>
  <c r="AI166" i="2" a="1"/>
  <c r="AI166" i="2" s="1"/>
  <c r="AI167" i="2" a="1"/>
  <c r="AI167" i="2" s="1"/>
  <c r="AI168" i="2" a="1"/>
  <c r="AI168" i="2" s="1"/>
  <c r="AI169" i="2" a="1"/>
  <c r="AI169" i="2" s="1"/>
  <c r="AI170" i="2" a="1"/>
  <c r="AI170" i="2" s="1"/>
  <c r="AI171" i="2" a="1"/>
  <c r="AI171" i="2" s="1"/>
  <c r="AI9" i="2" a="1"/>
  <c r="AI9" i="2" s="1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3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5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H114" i="2"/>
  <c r="AH115" i="2"/>
  <c r="AH116" i="2"/>
  <c r="AH117" i="2"/>
  <c r="AH118" i="2"/>
  <c r="AH119" i="2"/>
  <c r="AH120" i="2"/>
  <c r="AH121" i="2"/>
  <c r="AH122" i="2"/>
  <c r="AH123" i="2"/>
  <c r="AH124" i="2"/>
  <c r="AH125" i="2"/>
  <c r="AH126" i="2"/>
  <c r="AH127" i="2"/>
  <c r="AH128" i="2"/>
  <c r="AH129" i="2"/>
  <c r="AH130" i="2"/>
  <c r="AH131" i="2"/>
  <c r="AH132" i="2"/>
  <c r="AH133" i="2"/>
  <c r="AH134" i="2"/>
  <c r="AH135" i="2"/>
  <c r="AH136" i="2"/>
  <c r="AH137" i="2"/>
  <c r="AH138" i="2"/>
  <c r="AH139" i="2"/>
  <c r="AH140" i="2"/>
  <c r="AH141" i="2"/>
  <c r="AH142" i="2"/>
  <c r="AH143" i="2"/>
  <c r="AH144" i="2"/>
  <c r="AH145" i="2"/>
  <c r="AH146" i="2"/>
  <c r="AH147" i="2"/>
  <c r="AH148" i="2"/>
  <c r="AH149" i="2"/>
  <c r="AH150" i="2"/>
  <c r="AH151" i="2"/>
  <c r="AH152" i="2"/>
  <c r="AH153" i="2"/>
  <c r="AH154" i="2"/>
  <c r="AH155" i="2"/>
  <c r="AH156" i="2"/>
  <c r="AH157" i="2"/>
  <c r="AH158" i="2"/>
  <c r="AH159" i="2"/>
  <c r="AH160" i="2"/>
  <c r="AH161" i="2"/>
  <c r="AH162" i="2"/>
  <c r="AH163" i="2"/>
  <c r="AH164" i="2"/>
  <c r="AH165" i="2"/>
  <c r="AH166" i="2"/>
  <c r="AH167" i="2"/>
  <c r="AH168" i="2"/>
  <c r="AH169" i="2"/>
  <c r="AH170" i="2"/>
  <c r="AH171" i="2"/>
  <c r="AH9" i="2"/>
  <c r="AE10" i="2" a="1"/>
  <c r="AE10" i="2" s="1"/>
  <c r="AF10" i="2" a="1"/>
  <c r="AF10" i="2" s="1"/>
  <c r="AG10" i="2" a="1"/>
  <c r="AG10" i="2" s="1"/>
  <c r="AE11" i="2" a="1"/>
  <c r="AE11" i="2" s="1"/>
  <c r="AF11" i="2" a="1"/>
  <c r="AF11" i="2" s="1"/>
  <c r="AG11" i="2" a="1"/>
  <c r="AG11" i="2" s="1"/>
  <c r="AE12" i="2" a="1"/>
  <c r="AE12" i="2" s="1"/>
  <c r="AF12" i="2" a="1"/>
  <c r="AF12" i="2" s="1"/>
  <c r="AG12" i="2" a="1"/>
  <c r="AG12" i="2" s="1"/>
  <c r="AE13" i="2" a="1"/>
  <c r="AE13" i="2" s="1"/>
  <c r="AF13" i="2" a="1"/>
  <c r="AF13" i="2" s="1"/>
  <c r="AG13" i="2" a="1"/>
  <c r="AG13" i="2" s="1"/>
  <c r="AE14" i="2" a="1"/>
  <c r="AE14" i="2" s="1"/>
  <c r="AF14" i="2" a="1"/>
  <c r="AF14" i="2" s="1"/>
  <c r="AG14" i="2" a="1"/>
  <c r="AG14" i="2" s="1"/>
  <c r="AE15" i="2" a="1"/>
  <c r="AE15" i="2" s="1"/>
  <c r="AF15" i="2" a="1"/>
  <c r="AF15" i="2" s="1"/>
  <c r="AG15" i="2" a="1"/>
  <c r="AG15" i="2" s="1"/>
  <c r="AE16" i="2" a="1"/>
  <c r="AE16" i="2" s="1"/>
  <c r="AF16" i="2" a="1"/>
  <c r="AF16" i="2" s="1"/>
  <c r="AG16" i="2" a="1"/>
  <c r="AG16" i="2" s="1"/>
  <c r="AE17" i="2" a="1"/>
  <c r="AE17" i="2" s="1"/>
  <c r="AF17" i="2" a="1"/>
  <c r="AF17" i="2" s="1"/>
  <c r="AG17" i="2" a="1"/>
  <c r="AG17" i="2" s="1"/>
  <c r="AE18" i="2" a="1"/>
  <c r="AE18" i="2" s="1"/>
  <c r="AF18" i="2" a="1"/>
  <c r="AF18" i="2" s="1"/>
  <c r="AG18" i="2" a="1"/>
  <c r="AG18" i="2" s="1"/>
  <c r="AE19" i="2" a="1"/>
  <c r="AE19" i="2" s="1"/>
  <c r="AF19" i="2" a="1"/>
  <c r="AF19" i="2" s="1"/>
  <c r="AG19" i="2" a="1"/>
  <c r="AG19" i="2" s="1"/>
  <c r="AE20" i="2" a="1"/>
  <c r="AE20" i="2" s="1"/>
  <c r="AF20" i="2" a="1"/>
  <c r="AF20" i="2" s="1"/>
  <c r="AG20" i="2" a="1"/>
  <c r="AG20" i="2" s="1"/>
  <c r="AE21" i="2" a="1"/>
  <c r="AE21" i="2" s="1"/>
  <c r="AF21" i="2" a="1"/>
  <c r="AF21" i="2" s="1"/>
  <c r="AG21" i="2" a="1"/>
  <c r="AG21" i="2" s="1"/>
  <c r="AE22" i="2" a="1"/>
  <c r="AE22" i="2" s="1"/>
  <c r="AF22" i="2" a="1"/>
  <c r="AF22" i="2" s="1"/>
  <c r="AG22" i="2" a="1"/>
  <c r="AG22" i="2" s="1"/>
  <c r="AE23" i="2" a="1"/>
  <c r="AE23" i="2" s="1"/>
  <c r="AF23" i="2" a="1"/>
  <c r="AF23" i="2" s="1"/>
  <c r="AG23" i="2" a="1"/>
  <c r="AG23" i="2" s="1"/>
  <c r="AE24" i="2" a="1"/>
  <c r="AE24" i="2" s="1"/>
  <c r="AF24" i="2" a="1"/>
  <c r="AF24" i="2" s="1"/>
  <c r="AG24" i="2" a="1"/>
  <c r="AG24" i="2" s="1"/>
  <c r="AE25" i="2" a="1"/>
  <c r="AE25" i="2" s="1"/>
  <c r="AF25" i="2" a="1"/>
  <c r="AF25" i="2" s="1"/>
  <c r="AG25" i="2" a="1"/>
  <c r="AG25" i="2" s="1"/>
  <c r="AE26" i="2" a="1"/>
  <c r="AE26" i="2" s="1"/>
  <c r="AF26" i="2" a="1"/>
  <c r="AF26" i="2" s="1"/>
  <c r="AG26" i="2" a="1"/>
  <c r="AG26" i="2" s="1"/>
  <c r="AE27" i="2" a="1"/>
  <c r="AE27" i="2" s="1"/>
  <c r="AF27" i="2" a="1"/>
  <c r="AF27" i="2" s="1"/>
  <c r="AG27" i="2" a="1"/>
  <c r="AG27" i="2" s="1"/>
  <c r="AE28" i="2" a="1"/>
  <c r="AE28" i="2" s="1"/>
  <c r="AF28" i="2" a="1"/>
  <c r="AF28" i="2" s="1"/>
  <c r="AG28" i="2" a="1"/>
  <c r="AG28" i="2" s="1"/>
  <c r="AE29" i="2" a="1"/>
  <c r="AE29" i="2" s="1"/>
  <c r="AF29" i="2" a="1"/>
  <c r="AF29" i="2" s="1"/>
  <c r="AG29" i="2" a="1"/>
  <c r="AG29" i="2" s="1"/>
  <c r="AE30" i="2" a="1"/>
  <c r="AE30" i="2" s="1"/>
  <c r="AF30" i="2" a="1"/>
  <c r="AF30" i="2" s="1"/>
  <c r="AG30" i="2" a="1"/>
  <c r="AG30" i="2" s="1"/>
  <c r="AE31" i="2" a="1"/>
  <c r="AE31" i="2" s="1"/>
  <c r="AF31" i="2" a="1"/>
  <c r="AF31" i="2" s="1"/>
  <c r="AG31" i="2" a="1"/>
  <c r="AG31" i="2" s="1"/>
  <c r="AE32" i="2" a="1"/>
  <c r="AE32" i="2" s="1"/>
  <c r="AF32" i="2" a="1"/>
  <c r="AF32" i="2" s="1"/>
  <c r="AG32" i="2" a="1"/>
  <c r="AG32" i="2" s="1"/>
  <c r="AE33" i="2" a="1"/>
  <c r="AE33" i="2" s="1"/>
  <c r="AF33" i="2" a="1"/>
  <c r="AF33" i="2" s="1"/>
  <c r="AG33" i="2" a="1"/>
  <c r="AG33" i="2" s="1"/>
  <c r="AE34" i="2" a="1"/>
  <c r="AE34" i="2" s="1"/>
  <c r="AF34" i="2" a="1"/>
  <c r="AF34" i="2" s="1"/>
  <c r="AG34" i="2" a="1"/>
  <c r="AG34" i="2" s="1"/>
  <c r="AE35" i="2" a="1"/>
  <c r="AE35" i="2" s="1"/>
  <c r="AF35" i="2" a="1"/>
  <c r="AF35" i="2" s="1"/>
  <c r="AG35" i="2" a="1"/>
  <c r="AG35" i="2" s="1"/>
  <c r="AE36" i="2" a="1"/>
  <c r="AE36" i="2" s="1"/>
  <c r="AF36" i="2" a="1"/>
  <c r="AF36" i="2" s="1"/>
  <c r="AG36" i="2" a="1"/>
  <c r="AG36" i="2" s="1"/>
  <c r="AE37" i="2" a="1"/>
  <c r="AE37" i="2" s="1"/>
  <c r="AF37" i="2" a="1"/>
  <c r="AF37" i="2" s="1"/>
  <c r="AG37" i="2" a="1"/>
  <c r="AG37" i="2" s="1"/>
  <c r="AE38" i="2" a="1"/>
  <c r="AE38" i="2" s="1"/>
  <c r="AF38" i="2" a="1"/>
  <c r="AF38" i="2" s="1"/>
  <c r="AG38" i="2" a="1"/>
  <c r="AG38" i="2" s="1"/>
  <c r="AE39" i="2" a="1"/>
  <c r="AE39" i="2" s="1"/>
  <c r="AF39" i="2" a="1"/>
  <c r="AF39" i="2" s="1"/>
  <c r="AG39" i="2" a="1"/>
  <c r="AG39" i="2" s="1"/>
  <c r="AE40" i="2" a="1"/>
  <c r="AE40" i="2" s="1"/>
  <c r="AF40" i="2" a="1"/>
  <c r="AF40" i="2" s="1"/>
  <c r="AG40" i="2" a="1"/>
  <c r="AG40" i="2" s="1"/>
  <c r="AE41" i="2" a="1"/>
  <c r="AE41" i="2" s="1"/>
  <c r="AF41" i="2" a="1"/>
  <c r="AF41" i="2" s="1"/>
  <c r="AG41" i="2" a="1"/>
  <c r="AG41" i="2" s="1"/>
  <c r="AE42" i="2" a="1"/>
  <c r="AE42" i="2" s="1"/>
  <c r="AF42" i="2" a="1"/>
  <c r="AF42" i="2" s="1"/>
  <c r="AG42" i="2" a="1"/>
  <c r="AG42" i="2" s="1"/>
  <c r="AE43" i="2" a="1"/>
  <c r="AE43" i="2" s="1"/>
  <c r="AF43" i="2" a="1"/>
  <c r="AF43" i="2" s="1"/>
  <c r="AG43" i="2" a="1"/>
  <c r="AG43" i="2" s="1"/>
  <c r="AE44" i="2" a="1"/>
  <c r="AE44" i="2" s="1"/>
  <c r="AF44" i="2" a="1"/>
  <c r="AF44" i="2" s="1"/>
  <c r="AG44" i="2" a="1"/>
  <c r="AG44" i="2" s="1"/>
  <c r="AE45" i="2" a="1"/>
  <c r="AE45" i="2" s="1"/>
  <c r="AF45" i="2" a="1"/>
  <c r="AF45" i="2" s="1"/>
  <c r="AG45" i="2" a="1"/>
  <c r="AG45" i="2" s="1"/>
  <c r="AE46" i="2" a="1"/>
  <c r="AE46" i="2" s="1"/>
  <c r="AF46" i="2" a="1"/>
  <c r="AF46" i="2" s="1"/>
  <c r="AG46" i="2" a="1"/>
  <c r="AG46" i="2" s="1"/>
  <c r="AE47" i="2" a="1"/>
  <c r="AE47" i="2" s="1"/>
  <c r="AF47" i="2" a="1"/>
  <c r="AF47" i="2" s="1"/>
  <c r="AG47" i="2" a="1"/>
  <c r="AG47" i="2" s="1"/>
  <c r="AE48" i="2" a="1"/>
  <c r="AE48" i="2" s="1"/>
  <c r="AF48" i="2" a="1"/>
  <c r="AF48" i="2" s="1"/>
  <c r="AG48" i="2" a="1"/>
  <c r="AG48" i="2" s="1"/>
  <c r="AE49" i="2" a="1"/>
  <c r="AE49" i="2" s="1"/>
  <c r="AF49" i="2" a="1"/>
  <c r="AF49" i="2" s="1"/>
  <c r="AG49" i="2" a="1"/>
  <c r="AG49" i="2" s="1"/>
  <c r="AE50" i="2" a="1"/>
  <c r="AE50" i="2" s="1"/>
  <c r="AF50" i="2" a="1"/>
  <c r="AF50" i="2" s="1"/>
  <c r="AG50" i="2" a="1"/>
  <c r="AG50" i="2" s="1"/>
  <c r="AE51" i="2" a="1"/>
  <c r="AE51" i="2" s="1"/>
  <c r="AF51" i="2" a="1"/>
  <c r="AF51" i="2" s="1"/>
  <c r="AG51" i="2" a="1"/>
  <c r="AG51" i="2" s="1"/>
  <c r="AE52" i="2" a="1"/>
  <c r="AE52" i="2" s="1"/>
  <c r="AF52" i="2" a="1"/>
  <c r="AF52" i="2" s="1"/>
  <c r="AG52" i="2" a="1"/>
  <c r="AG52" i="2" s="1"/>
  <c r="AE53" i="2" a="1"/>
  <c r="AE53" i="2" s="1"/>
  <c r="AF53" i="2" a="1"/>
  <c r="AF53" i="2" s="1"/>
  <c r="AG53" i="2" a="1"/>
  <c r="AG53" i="2" s="1"/>
  <c r="AE54" i="2" a="1"/>
  <c r="AE54" i="2" s="1"/>
  <c r="AF54" i="2" a="1"/>
  <c r="AF54" i="2" s="1"/>
  <c r="AG54" i="2" a="1"/>
  <c r="AG54" i="2" s="1"/>
  <c r="AE55" i="2" a="1"/>
  <c r="AE55" i="2" s="1"/>
  <c r="AF55" i="2" a="1"/>
  <c r="AF55" i="2" s="1"/>
  <c r="AG55" i="2" a="1"/>
  <c r="AG55" i="2" s="1"/>
  <c r="AE56" i="2" a="1"/>
  <c r="AE56" i="2" s="1"/>
  <c r="AF56" i="2" a="1"/>
  <c r="AF56" i="2" s="1"/>
  <c r="AG56" i="2" a="1"/>
  <c r="AG56" i="2" s="1"/>
  <c r="AE57" i="2" a="1"/>
  <c r="AE57" i="2" s="1"/>
  <c r="AF57" i="2" a="1"/>
  <c r="AF57" i="2" s="1"/>
  <c r="AG57" i="2" a="1"/>
  <c r="AG57" i="2" s="1"/>
  <c r="AE58" i="2" a="1"/>
  <c r="AE58" i="2" s="1"/>
  <c r="AF58" i="2" a="1"/>
  <c r="AF58" i="2" s="1"/>
  <c r="AG58" i="2" a="1"/>
  <c r="AG58" i="2" s="1"/>
  <c r="AE59" i="2" a="1"/>
  <c r="AE59" i="2" s="1"/>
  <c r="AF59" i="2" a="1"/>
  <c r="AF59" i="2" s="1"/>
  <c r="AG59" i="2" a="1"/>
  <c r="AG59" i="2" s="1"/>
  <c r="AE60" i="2" a="1"/>
  <c r="AE60" i="2" s="1"/>
  <c r="AF60" i="2" a="1"/>
  <c r="AF60" i="2" s="1"/>
  <c r="AG60" i="2" a="1"/>
  <c r="AG60" i="2" s="1"/>
  <c r="AE61" i="2" a="1"/>
  <c r="AE61" i="2" s="1"/>
  <c r="AF61" i="2" a="1"/>
  <c r="AF61" i="2" s="1"/>
  <c r="AG61" i="2" a="1"/>
  <c r="AG61" i="2" s="1"/>
  <c r="AE62" i="2" a="1"/>
  <c r="AE62" i="2" s="1"/>
  <c r="AF62" i="2" a="1"/>
  <c r="AF62" i="2" s="1"/>
  <c r="AG62" i="2" a="1"/>
  <c r="AG62" i="2" s="1"/>
  <c r="AE63" i="2" a="1"/>
  <c r="AE63" i="2" s="1"/>
  <c r="AF63" i="2" a="1"/>
  <c r="AF63" i="2" s="1"/>
  <c r="AG63" i="2" a="1"/>
  <c r="AG63" i="2" s="1"/>
  <c r="AE64" i="2" a="1"/>
  <c r="AE64" i="2" s="1"/>
  <c r="AF64" i="2" a="1"/>
  <c r="AF64" i="2" s="1"/>
  <c r="AG64" i="2" a="1"/>
  <c r="AG64" i="2" s="1"/>
  <c r="AE65" i="2" a="1"/>
  <c r="AE65" i="2" s="1"/>
  <c r="AF65" i="2" a="1"/>
  <c r="AF65" i="2" s="1"/>
  <c r="AG65" i="2" a="1"/>
  <c r="AG65" i="2" s="1"/>
  <c r="AE66" i="2" a="1"/>
  <c r="AE66" i="2" s="1"/>
  <c r="AF66" i="2" a="1"/>
  <c r="AF66" i="2" s="1"/>
  <c r="AG66" i="2" a="1"/>
  <c r="AG66" i="2" s="1"/>
  <c r="AE67" i="2" a="1"/>
  <c r="AE67" i="2" s="1"/>
  <c r="AF67" i="2" a="1"/>
  <c r="AF67" i="2" s="1"/>
  <c r="AG67" i="2" a="1"/>
  <c r="AG67" i="2" s="1"/>
  <c r="AE68" i="2" a="1"/>
  <c r="AE68" i="2" s="1"/>
  <c r="AF68" i="2" a="1"/>
  <c r="AF68" i="2" s="1"/>
  <c r="AG68" i="2" a="1"/>
  <c r="AG68" i="2" s="1"/>
  <c r="AE69" i="2" a="1"/>
  <c r="AE69" i="2" s="1"/>
  <c r="AF69" i="2" a="1"/>
  <c r="AF69" i="2" s="1"/>
  <c r="AG69" i="2" a="1"/>
  <c r="AG69" i="2" s="1"/>
  <c r="AE70" i="2" a="1"/>
  <c r="AE70" i="2" s="1"/>
  <c r="AF70" i="2" a="1"/>
  <c r="AF70" i="2" s="1"/>
  <c r="AG70" i="2" a="1"/>
  <c r="AG70" i="2" s="1"/>
  <c r="AE71" i="2" a="1"/>
  <c r="AE71" i="2" s="1"/>
  <c r="AF71" i="2" a="1"/>
  <c r="AF71" i="2" s="1"/>
  <c r="AG71" i="2" a="1"/>
  <c r="AG71" i="2" s="1"/>
  <c r="AE72" i="2" a="1"/>
  <c r="AE72" i="2" s="1"/>
  <c r="AF72" i="2" a="1"/>
  <c r="AF72" i="2" s="1"/>
  <c r="AG72" i="2" a="1"/>
  <c r="AG72" i="2" s="1"/>
  <c r="AE73" i="2" a="1"/>
  <c r="AE73" i="2" s="1"/>
  <c r="AF73" i="2" a="1"/>
  <c r="AF73" i="2" s="1"/>
  <c r="AG73" i="2" a="1"/>
  <c r="AG73" i="2" s="1"/>
  <c r="AE74" i="2" a="1"/>
  <c r="AE74" i="2" s="1"/>
  <c r="AF74" i="2" a="1"/>
  <c r="AF74" i="2" s="1"/>
  <c r="AG74" i="2" a="1"/>
  <c r="AG74" i="2" s="1"/>
  <c r="AE75" i="2" a="1"/>
  <c r="AE75" i="2" s="1"/>
  <c r="AF75" i="2" a="1"/>
  <c r="AF75" i="2" s="1"/>
  <c r="AG75" i="2" a="1"/>
  <c r="AG75" i="2" s="1"/>
  <c r="AE76" i="2" a="1"/>
  <c r="AE76" i="2" s="1"/>
  <c r="AF76" i="2" a="1"/>
  <c r="AF76" i="2" s="1"/>
  <c r="AG76" i="2" a="1"/>
  <c r="AG76" i="2" s="1"/>
  <c r="AE77" i="2" a="1"/>
  <c r="AE77" i="2" s="1"/>
  <c r="AF77" i="2" a="1"/>
  <c r="AF77" i="2" s="1"/>
  <c r="AG77" i="2" a="1"/>
  <c r="AG77" i="2" s="1"/>
  <c r="AE78" i="2" a="1"/>
  <c r="AE78" i="2" s="1"/>
  <c r="AF78" i="2" a="1"/>
  <c r="AF78" i="2" s="1"/>
  <c r="AG78" i="2" a="1"/>
  <c r="AG78" i="2" s="1"/>
  <c r="AE79" i="2" a="1"/>
  <c r="AE79" i="2" s="1"/>
  <c r="AF79" i="2" a="1"/>
  <c r="AF79" i="2" s="1"/>
  <c r="AG79" i="2" a="1"/>
  <c r="AG79" i="2" s="1"/>
  <c r="AE80" i="2" a="1"/>
  <c r="AE80" i="2" s="1"/>
  <c r="AF80" i="2" a="1"/>
  <c r="AF80" i="2" s="1"/>
  <c r="AG80" i="2" a="1"/>
  <c r="AG80" i="2" s="1"/>
  <c r="AE81" i="2" a="1"/>
  <c r="AE81" i="2" s="1"/>
  <c r="AF81" i="2" a="1"/>
  <c r="AF81" i="2" s="1"/>
  <c r="AG81" i="2" a="1"/>
  <c r="AG81" i="2" s="1"/>
  <c r="AE82" i="2" a="1"/>
  <c r="AE82" i="2" s="1"/>
  <c r="AF82" i="2" a="1"/>
  <c r="AF82" i="2" s="1"/>
  <c r="AG82" i="2" a="1"/>
  <c r="AG82" i="2" s="1"/>
  <c r="AE83" i="2" a="1"/>
  <c r="AE83" i="2" s="1"/>
  <c r="AF83" i="2" a="1"/>
  <c r="AF83" i="2" s="1"/>
  <c r="AG83" i="2" a="1"/>
  <c r="AG83" i="2" s="1"/>
  <c r="AE84" i="2" a="1"/>
  <c r="AE84" i="2" s="1"/>
  <c r="AF84" i="2" a="1"/>
  <c r="AF84" i="2" s="1"/>
  <c r="AG84" i="2" a="1"/>
  <c r="AG84" i="2" s="1"/>
  <c r="AE85" i="2" a="1"/>
  <c r="AE85" i="2" s="1"/>
  <c r="AF85" i="2" a="1"/>
  <c r="AF85" i="2" s="1"/>
  <c r="AG85" i="2" a="1"/>
  <c r="AG85" i="2" s="1"/>
  <c r="AE86" i="2" a="1"/>
  <c r="AE86" i="2" s="1"/>
  <c r="AF86" i="2" a="1"/>
  <c r="AF86" i="2" s="1"/>
  <c r="AG86" i="2" a="1"/>
  <c r="AG86" i="2" s="1"/>
  <c r="AE87" i="2" a="1"/>
  <c r="AE87" i="2" s="1"/>
  <c r="AF87" i="2" a="1"/>
  <c r="AF87" i="2" s="1"/>
  <c r="AG87" i="2" a="1"/>
  <c r="AG87" i="2" s="1"/>
  <c r="AE88" i="2" a="1"/>
  <c r="AE88" i="2" s="1"/>
  <c r="AF88" i="2" a="1"/>
  <c r="AF88" i="2" s="1"/>
  <c r="AG88" i="2" a="1"/>
  <c r="AG88" i="2" s="1"/>
  <c r="AE89" i="2" a="1"/>
  <c r="AE89" i="2" s="1"/>
  <c r="AF89" i="2" a="1"/>
  <c r="AF89" i="2" s="1"/>
  <c r="AG89" i="2" a="1"/>
  <c r="AG89" i="2" s="1"/>
  <c r="AE90" i="2" a="1"/>
  <c r="AE90" i="2" s="1"/>
  <c r="AF90" i="2" a="1"/>
  <c r="AF90" i="2" s="1"/>
  <c r="AG90" i="2" a="1"/>
  <c r="AG90" i="2" s="1"/>
  <c r="AE91" i="2" a="1"/>
  <c r="AE91" i="2" s="1"/>
  <c r="AF91" i="2" a="1"/>
  <c r="AF91" i="2" s="1"/>
  <c r="AG91" i="2" a="1"/>
  <c r="AG91" i="2" s="1"/>
  <c r="AE92" i="2" a="1"/>
  <c r="AE92" i="2" s="1"/>
  <c r="AF92" i="2" a="1"/>
  <c r="AF92" i="2" s="1"/>
  <c r="AG92" i="2" a="1"/>
  <c r="AG92" i="2" s="1"/>
  <c r="AE93" i="2" a="1"/>
  <c r="AE93" i="2" s="1"/>
  <c r="AF93" i="2" a="1"/>
  <c r="AF93" i="2" s="1"/>
  <c r="AG93" i="2" a="1"/>
  <c r="AG93" i="2" s="1"/>
  <c r="AE94" i="2" a="1"/>
  <c r="AE94" i="2" s="1"/>
  <c r="AF94" i="2" a="1"/>
  <c r="AF94" i="2" s="1"/>
  <c r="AG94" i="2" a="1"/>
  <c r="AG94" i="2" s="1"/>
  <c r="AE95" i="2" a="1"/>
  <c r="AE95" i="2" s="1"/>
  <c r="AF95" i="2" a="1"/>
  <c r="AF95" i="2" s="1"/>
  <c r="AG95" i="2" a="1"/>
  <c r="AG95" i="2" s="1"/>
  <c r="AE96" i="2" a="1"/>
  <c r="AE96" i="2" s="1"/>
  <c r="AF96" i="2" a="1"/>
  <c r="AF96" i="2" s="1"/>
  <c r="AG96" i="2" a="1"/>
  <c r="AG96" i="2" s="1"/>
  <c r="AE97" i="2" a="1"/>
  <c r="AE97" i="2" s="1"/>
  <c r="AF97" i="2" a="1"/>
  <c r="AF97" i="2" s="1"/>
  <c r="AG97" i="2" a="1"/>
  <c r="AG97" i="2" s="1"/>
  <c r="AE98" i="2" a="1"/>
  <c r="AE98" i="2" s="1"/>
  <c r="AF98" i="2" a="1"/>
  <c r="AF98" i="2" s="1"/>
  <c r="AG98" i="2" a="1"/>
  <c r="AG98" i="2" s="1"/>
  <c r="AE99" i="2" a="1"/>
  <c r="AE99" i="2" s="1"/>
  <c r="AF99" i="2" a="1"/>
  <c r="AF99" i="2" s="1"/>
  <c r="AG99" i="2" a="1"/>
  <c r="AG99" i="2" s="1"/>
  <c r="AE100" i="2" a="1"/>
  <c r="AE100" i="2" s="1"/>
  <c r="AF100" i="2" a="1"/>
  <c r="AF100" i="2" s="1"/>
  <c r="AG100" i="2" a="1"/>
  <c r="AG100" i="2" s="1"/>
  <c r="AE101" i="2" a="1"/>
  <c r="AE101" i="2" s="1"/>
  <c r="AF101" i="2" a="1"/>
  <c r="AF101" i="2" s="1"/>
  <c r="AG101" i="2" a="1"/>
  <c r="AG101" i="2" s="1"/>
  <c r="AE102" i="2" a="1"/>
  <c r="AE102" i="2" s="1"/>
  <c r="AF102" i="2" a="1"/>
  <c r="AF102" i="2" s="1"/>
  <c r="AG102" i="2" a="1"/>
  <c r="AG102" i="2" s="1"/>
  <c r="AE103" i="2" a="1"/>
  <c r="AE103" i="2" s="1"/>
  <c r="AF103" i="2" a="1"/>
  <c r="AF103" i="2" s="1"/>
  <c r="AG103" i="2" a="1"/>
  <c r="AG103" i="2" s="1"/>
  <c r="AE104" i="2" a="1"/>
  <c r="AE104" i="2" s="1"/>
  <c r="AF104" i="2" a="1"/>
  <c r="AF104" i="2" s="1"/>
  <c r="AG104" i="2" a="1"/>
  <c r="AG104" i="2" s="1"/>
  <c r="AE105" i="2" a="1"/>
  <c r="AE105" i="2" s="1"/>
  <c r="AF105" i="2" a="1"/>
  <c r="AF105" i="2" s="1"/>
  <c r="AG105" i="2" a="1"/>
  <c r="AG105" i="2" s="1"/>
  <c r="AE106" i="2" a="1"/>
  <c r="AE106" i="2" s="1"/>
  <c r="AF106" i="2" a="1"/>
  <c r="AF106" i="2" s="1"/>
  <c r="AG106" i="2" a="1"/>
  <c r="AG106" i="2" s="1"/>
  <c r="AE107" i="2" a="1"/>
  <c r="AE107" i="2" s="1"/>
  <c r="AF107" i="2" a="1"/>
  <c r="AF107" i="2" s="1"/>
  <c r="AG107" i="2" a="1"/>
  <c r="AG107" i="2" s="1"/>
  <c r="AE108" i="2" a="1"/>
  <c r="AE108" i="2" s="1"/>
  <c r="AF108" i="2" a="1"/>
  <c r="AF108" i="2" s="1"/>
  <c r="AG108" i="2" a="1"/>
  <c r="AG108" i="2" s="1"/>
  <c r="AE109" i="2" a="1"/>
  <c r="AE109" i="2" s="1"/>
  <c r="AF109" i="2" a="1"/>
  <c r="AF109" i="2" s="1"/>
  <c r="AG109" i="2" a="1"/>
  <c r="AG109" i="2" s="1"/>
  <c r="AE110" i="2" a="1"/>
  <c r="AE110" i="2" s="1"/>
  <c r="AF110" i="2" a="1"/>
  <c r="AF110" i="2" s="1"/>
  <c r="AG110" i="2" a="1"/>
  <c r="AG110" i="2" s="1"/>
  <c r="AE111" i="2" a="1"/>
  <c r="AE111" i="2" s="1"/>
  <c r="AF111" i="2" a="1"/>
  <c r="AF111" i="2" s="1"/>
  <c r="AG111" i="2" a="1"/>
  <c r="AG111" i="2" s="1"/>
  <c r="AE112" i="2" a="1"/>
  <c r="AE112" i="2" s="1"/>
  <c r="AF112" i="2" a="1"/>
  <c r="AF112" i="2" s="1"/>
  <c r="AG112" i="2" a="1"/>
  <c r="AG112" i="2" s="1"/>
  <c r="AE113" i="2" a="1"/>
  <c r="AE113" i="2" s="1"/>
  <c r="AF113" i="2" a="1"/>
  <c r="AF113" i="2" s="1"/>
  <c r="AG113" i="2" a="1"/>
  <c r="AG113" i="2" s="1"/>
  <c r="AE114" i="2" a="1"/>
  <c r="AE114" i="2" s="1"/>
  <c r="AF114" i="2" a="1"/>
  <c r="AF114" i="2" s="1"/>
  <c r="AG114" i="2" a="1"/>
  <c r="AG114" i="2" s="1"/>
  <c r="AE115" i="2" a="1"/>
  <c r="AE115" i="2" s="1"/>
  <c r="AF115" i="2" a="1"/>
  <c r="AF115" i="2" s="1"/>
  <c r="AG115" i="2" a="1"/>
  <c r="AG115" i="2" s="1"/>
  <c r="AE116" i="2" a="1"/>
  <c r="AE116" i="2" s="1"/>
  <c r="AF116" i="2" a="1"/>
  <c r="AF116" i="2" s="1"/>
  <c r="AG116" i="2" a="1"/>
  <c r="AG116" i="2" s="1"/>
  <c r="AE117" i="2" a="1"/>
  <c r="AE117" i="2" s="1"/>
  <c r="AF117" i="2" a="1"/>
  <c r="AF117" i="2" s="1"/>
  <c r="AG117" i="2" a="1"/>
  <c r="AG117" i="2" s="1"/>
  <c r="AE118" i="2" a="1"/>
  <c r="AE118" i="2" s="1"/>
  <c r="AF118" i="2" a="1"/>
  <c r="AF118" i="2" s="1"/>
  <c r="AG118" i="2" a="1"/>
  <c r="AG118" i="2" s="1"/>
  <c r="AE119" i="2" a="1"/>
  <c r="AE119" i="2" s="1"/>
  <c r="AF119" i="2" a="1"/>
  <c r="AF119" i="2" s="1"/>
  <c r="AG119" i="2" a="1"/>
  <c r="AG119" i="2" s="1"/>
  <c r="AE120" i="2" a="1"/>
  <c r="AE120" i="2" s="1"/>
  <c r="AF120" i="2" a="1"/>
  <c r="AF120" i="2" s="1"/>
  <c r="AG120" i="2" a="1"/>
  <c r="AG120" i="2" s="1"/>
  <c r="AE121" i="2" a="1"/>
  <c r="AE121" i="2" s="1"/>
  <c r="AF121" i="2" a="1"/>
  <c r="AF121" i="2" s="1"/>
  <c r="AG121" i="2" a="1"/>
  <c r="AG121" i="2" s="1"/>
  <c r="AE122" i="2" a="1"/>
  <c r="AE122" i="2" s="1"/>
  <c r="AF122" i="2" a="1"/>
  <c r="AF122" i="2" s="1"/>
  <c r="AG122" i="2" a="1"/>
  <c r="AG122" i="2" s="1"/>
  <c r="AE123" i="2" a="1"/>
  <c r="AE123" i="2" s="1"/>
  <c r="AF123" i="2" a="1"/>
  <c r="AF123" i="2" s="1"/>
  <c r="AG123" i="2" a="1"/>
  <c r="AG123" i="2" s="1"/>
  <c r="AE124" i="2" a="1"/>
  <c r="AE124" i="2" s="1"/>
  <c r="AF124" i="2" a="1"/>
  <c r="AF124" i="2" s="1"/>
  <c r="AG124" i="2" a="1"/>
  <c r="AG124" i="2" s="1"/>
  <c r="AE125" i="2" a="1"/>
  <c r="AE125" i="2" s="1"/>
  <c r="AF125" i="2" a="1"/>
  <c r="AF125" i="2" s="1"/>
  <c r="AG125" i="2" a="1"/>
  <c r="AG125" i="2" s="1"/>
  <c r="AE126" i="2" a="1"/>
  <c r="AE126" i="2" s="1"/>
  <c r="AF126" i="2" a="1"/>
  <c r="AF126" i="2" s="1"/>
  <c r="AG126" i="2" a="1"/>
  <c r="AG126" i="2" s="1"/>
  <c r="AE127" i="2" a="1"/>
  <c r="AE127" i="2" s="1"/>
  <c r="AF127" i="2" a="1"/>
  <c r="AF127" i="2" s="1"/>
  <c r="AG127" i="2" a="1"/>
  <c r="AG127" i="2" s="1"/>
  <c r="AE128" i="2" a="1"/>
  <c r="AE128" i="2" s="1"/>
  <c r="AF128" i="2" a="1"/>
  <c r="AF128" i="2" s="1"/>
  <c r="AG128" i="2" a="1"/>
  <c r="AG128" i="2" s="1"/>
  <c r="AE129" i="2" a="1"/>
  <c r="AE129" i="2" s="1"/>
  <c r="AF129" i="2" a="1"/>
  <c r="AF129" i="2" s="1"/>
  <c r="AG129" i="2" a="1"/>
  <c r="AG129" i="2" s="1"/>
  <c r="AE130" i="2" a="1"/>
  <c r="AE130" i="2" s="1"/>
  <c r="AF130" i="2" a="1"/>
  <c r="AF130" i="2" s="1"/>
  <c r="AG130" i="2" a="1"/>
  <c r="AG130" i="2" s="1"/>
  <c r="AE131" i="2" a="1"/>
  <c r="AE131" i="2" s="1"/>
  <c r="AF131" i="2" a="1"/>
  <c r="AF131" i="2" s="1"/>
  <c r="AG131" i="2" a="1"/>
  <c r="AG131" i="2" s="1"/>
  <c r="AE132" i="2" a="1"/>
  <c r="AE132" i="2" s="1"/>
  <c r="AF132" i="2" a="1"/>
  <c r="AF132" i="2" s="1"/>
  <c r="AG132" i="2" a="1"/>
  <c r="AG132" i="2" s="1"/>
  <c r="AE133" i="2" a="1"/>
  <c r="AE133" i="2" s="1"/>
  <c r="AF133" i="2" a="1"/>
  <c r="AF133" i="2" s="1"/>
  <c r="AG133" i="2" a="1"/>
  <c r="AG133" i="2" s="1"/>
  <c r="AE134" i="2" a="1"/>
  <c r="AE134" i="2" s="1"/>
  <c r="AF134" i="2" a="1"/>
  <c r="AF134" i="2" s="1"/>
  <c r="AG134" i="2" a="1"/>
  <c r="AG134" i="2" s="1"/>
  <c r="AE135" i="2" a="1"/>
  <c r="AE135" i="2" s="1"/>
  <c r="AF135" i="2" a="1"/>
  <c r="AF135" i="2" s="1"/>
  <c r="AG135" i="2" a="1"/>
  <c r="AG135" i="2" s="1"/>
  <c r="AE136" i="2" a="1"/>
  <c r="AE136" i="2" s="1"/>
  <c r="AF136" i="2" a="1"/>
  <c r="AF136" i="2" s="1"/>
  <c r="AG136" i="2" a="1"/>
  <c r="AG136" i="2" s="1"/>
  <c r="AE137" i="2" a="1"/>
  <c r="AE137" i="2" s="1"/>
  <c r="AF137" i="2" a="1"/>
  <c r="AF137" i="2" s="1"/>
  <c r="AG137" i="2" a="1"/>
  <c r="AG137" i="2" s="1"/>
  <c r="AE138" i="2" a="1"/>
  <c r="AE138" i="2" s="1"/>
  <c r="AF138" i="2" a="1"/>
  <c r="AF138" i="2" s="1"/>
  <c r="AG138" i="2" a="1"/>
  <c r="AG138" i="2" s="1"/>
  <c r="AE139" i="2" a="1"/>
  <c r="AE139" i="2" s="1"/>
  <c r="AF139" i="2" a="1"/>
  <c r="AF139" i="2" s="1"/>
  <c r="AG139" i="2" a="1"/>
  <c r="AG139" i="2" s="1"/>
  <c r="AE140" i="2" a="1"/>
  <c r="AE140" i="2" s="1"/>
  <c r="AF140" i="2" a="1"/>
  <c r="AF140" i="2" s="1"/>
  <c r="AG140" i="2" a="1"/>
  <c r="AG140" i="2" s="1"/>
  <c r="AE141" i="2" a="1"/>
  <c r="AE141" i="2" s="1"/>
  <c r="AF141" i="2" a="1"/>
  <c r="AF141" i="2" s="1"/>
  <c r="AG141" i="2" a="1"/>
  <c r="AG141" i="2" s="1"/>
  <c r="AE142" i="2" a="1"/>
  <c r="AE142" i="2" s="1"/>
  <c r="AF142" i="2" a="1"/>
  <c r="AF142" i="2" s="1"/>
  <c r="AG142" i="2" a="1"/>
  <c r="AG142" i="2" s="1"/>
  <c r="AE143" i="2" a="1"/>
  <c r="AE143" i="2" s="1"/>
  <c r="AF143" i="2" a="1"/>
  <c r="AF143" i="2" s="1"/>
  <c r="AG143" i="2" a="1"/>
  <c r="AG143" i="2" s="1"/>
  <c r="AE144" i="2" a="1"/>
  <c r="AE144" i="2" s="1"/>
  <c r="AF144" i="2" a="1"/>
  <c r="AF144" i="2" s="1"/>
  <c r="AG144" i="2" a="1"/>
  <c r="AG144" i="2" s="1"/>
  <c r="AE145" i="2" a="1"/>
  <c r="AE145" i="2" s="1"/>
  <c r="AF145" i="2" a="1"/>
  <c r="AF145" i="2" s="1"/>
  <c r="AG145" i="2" a="1"/>
  <c r="AG145" i="2" s="1"/>
  <c r="AE146" i="2" a="1"/>
  <c r="AE146" i="2" s="1"/>
  <c r="AF146" i="2" a="1"/>
  <c r="AF146" i="2" s="1"/>
  <c r="AG146" i="2" a="1"/>
  <c r="AG146" i="2" s="1"/>
  <c r="AE147" i="2" a="1"/>
  <c r="AE147" i="2" s="1"/>
  <c r="AF147" i="2" a="1"/>
  <c r="AF147" i="2" s="1"/>
  <c r="AG147" i="2" a="1"/>
  <c r="AG147" i="2" s="1"/>
  <c r="AE148" i="2" a="1"/>
  <c r="AE148" i="2" s="1"/>
  <c r="AF148" i="2" a="1"/>
  <c r="AF148" i="2" s="1"/>
  <c r="AG148" i="2" a="1"/>
  <c r="AG148" i="2" s="1"/>
  <c r="AE149" i="2" a="1"/>
  <c r="AE149" i="2" s="1"/>
  <c r="AF149" i="2" a="1"/>
  <c r="AF149" i="2" s="1"/>
  <c r="AG149" i="2" a="1"/>
  <c r="AG149" i="2" s="1"/>
  <c r="AE150" i="2" a="1"/>
  <c r="AE150" i="2" s="1"/>
  <c r="AF150" i="2" a="1"/>
  <c r="AF150" i="2" s="1"/>
  <c r="AG150" i="2" a="1"/>
  <c r="AG150" i="2" s="1"/>
  <c r="AE151" i="2" a="1"/>
  <c r="AE151" i="2" s="1"/>
  <c r="AF151" i="2" a="1"/>
  <c r="AF151" i="2" s="1"/>
  <c r="AG151" i="2" a="1"/>
  <c r="AG151" i="2" s="1"/>
  <c r="AE152" i="2" a="1"/>
  <c r="AE152" i="2" s="1"/>
  <c r="AF152" i="2" a="1"/>
  <c r="AF152" i="2" s="1"/>
  <c r="AG152" i="2" a="1"/>
  <c r="AG152" i="2" s="1"/>
  <c r="AE153" i="2" a="1"/>
  <c r="AE153" i="2" s="1"/>
  <c r="AF153" i="2" a="1"/>
  <c r="AF153" i="2" s="1"/>
  <c r="AG153" i="2" a="1"/>
  <c r="AG153" i="2" s="1"/>
  <c r="AE154" i="2" a="1"/>
  <c r="AE154" i="2" s="1"/>
  <c r="AF154" i="2" a="1"/>
  <c r="AF154" i="2" s="1"/>
  <c r="AG154" i="2" a="1"/>
  <c r="AG154" i="2" s="1"/>
  <c r="AE155" i="2" a="1"/>
  <c r="AE155" i="2" s="1"/>
  <c r="AF155" i="2" a="1"/>
  <c r="AF155" i="2" s="1"/>
  <c r="AG155" i="2" a="1"/>
  <c r="AG155" i="2" s="1"/>
  <c r="AE156" i="2" a="1"/>
  <c r="AE156" i="2" s="1"/>
  <c r="AF156" i="2" a="1"/>
  <c r="AF156" i="2" s="1"/>
  <c r="AG156" i="2" a="1"/>
  <c r="AG156" i="2" s="1"/>
  <c r="AE157" i="2" a="1"/>
  <c r="AE157" i="2" s="1"/>
  <c r="AF157" i="2" a="1"/>
  <c r="AF157" i="2" s="1"/>
  <c r="AG157" i="2" a="1"/>
  <c r="AG157" i="2" s="1"/>
  <c r="AE158" i="2" a="1"/>
  <c r="AE158" i="2" s="1"/>
  <c r="AF158" i="2" a="1"/>
  <c r="AF158" i="2" s="1"/>
  <c r="AG158" i="2" a="1"/>
  <c r="AG158" i="2" s="1"/>
  <c r="AE159" i="2" a="1"/>
  <c r="AE159" i="2" s="1"/>
  <c r="AF159" i="2" a="1"/>
  <c r="AF159" i="2" s="1"/>
  <c r="AG159" i="2" a="1"/>
  <c r="AG159" i="2" s="1"/>
  <c r="AE160" i="2" a="1"/>
  <c r="AE160" i="2" s="1"/>
  <c r="AF160" i="2" a="1"/>
  <c r="AF160" i="2" s="1"/>
  <c r="AG160" i="2" a="1"/>
  <c r="AG160" i="2" s="1"/>
  <c r="AE161" i="2" a="1"/>
  <c r="AE161" i="2" s="1"/>
  <c r="AF161" i="2" a="1"/>
  <c r="AF161" i="2" s="1"/>
  <c r="AG161" i="2" a="1"/>
  <c r="AG161" i="2" s="1"/>
  <c r="AE162" i="2" a="1"/>
  <c r="AE162" i="2" s="1"/>
  <c r="AF162" i="2" a="1"/>
  <c r="AF162" i="2" s="1"/>
  <c r="AG162" i="2" a="1"/>
  <c r="AG162" i="2" s="1"/>
  <c r="AE163" i="2" a="1"/>
  <c r="AE163" i="2" s="1"/>
  <c r="AF163" i="2" a="1"/>
  <c r="AF163" i="2" s="1"/>
  <c r="AG163" i="2" a="1"/>
  <c r="AG163" i="2" s="1"/>
  <c r="AE164" i="2" a="1"/>
  <c r="AE164" i="2" s="1"/>
  <c r="AF164" i="2" a="1"/>
  <c r="AF164" i="2" s="1"/>
  <c r="AG164" i="2" a="1"/>
  <c r="AG164" i="2" s="1"/>
  <c r="AE165" i="2" a="1"/>
  <c r="AE165" i="2" s="1"/>
  <c r="AF165" i="2" a="1"/>
  <c r="AF165" i="2" s="1"/>
  <c r="AG165" i="2" a="1"/>
  <c r="AG165" i="2" s="1"/>
  <c r="AE166" i="2" a="1"/>
  <c r="AE166" i="2" s="1"/>
  <c r="AF166" i="2" a="1"/>
  <c r="AF166" i="2" s="1"/>
  <c r="AG166" i="2" a="1"/>
  <c r="AG166" i="2" s="1"/>
  <c r="AE167" i="2" a="1"/>
  <c r="AE167" i="2" s="1"/>
  <c r="AF167" i="2" a="1"/>
  <c r="AF167" i="2" s="1"/>
  <c r="AG167" i="2" a="1"/>
  <c r="AG167" i="2" s="1"/>
  <c r="AE168" i="2" a="1"/>
  <c r="AE168" i="2" s="1"/>
  <c r="AF168" i="2" a="1"/>
  <c r="AF168" i="2" s="1"/>
  <c r="AG168" i="2" a="1"/>
  <c r="AG168" i="2" s="1"/>
  <c r="AE169" i="2" a="1"/>
  <c r="AE169" i="2" s="1"/>
  <c r="AF169" i="2" a="1"/>
  <c r="AF169" i="2" s="1"/>
  <c r="AG169" i="2" a="1"/>
  <c r="AG169" i="2" s="1"/>
  <c r="AE170" i="2" a="1"/>
  <c r="AE170" i="2" s="1"/>
  <c r="AF170" i="2" a="1"/>
  <c r="AF170" i="2" s="1"/>
  <c r="AG170" i="2" a="1"/>
  <c r="AG170" i="2" s="1"/>
  <c r="AE171" i="2" a="1"/>
  <c r="AE171" i="2" s="1"/>
  <c r="AF171" i="2" a="1"/>
  <c r="AF171" i="2" s="1"/>
  <c r="AG171" i="2" a="1"/>
  <c r="AG171" i="2" s="1"/>
  <c r="AE9" i="2" a="1"/>
  <c r="AE9" i="2" s="1"/>
  <c r="AG9" i="2" a="1"/>
  <c r="AG9" i="2" s="1"/>
  <c r="AF9" i="2" a="1"/>
  <c r="AF9" i="2" s="1"/>
  <c r="AJ172" i="2" l="1"/>
  <c r="AK172" i="2" s="1"/>
  <c r="AJ173" i="2"/>
  <c r="AK173" i="2" s="1"/>
  <c r="AJ174" i="2"/>
  <c r="AK174" i="2" s="1"/>
  <c r="AJ175" i="2"/>
  <c r="AK175" i="2" s="1"/>
  <c r="AJ9" i="2"/>
  <c r="AK9" i="2" s="1"/>
  <c r="Q200" i="2"/>
  <c r="Q202" i="2"/>
  <c r="Q198" i="2"/>
  <c r="Q199" i="2"/>
  <c r="Q201" i="2"/>
  <c r="AJ169" i="2"/>
  <c r="AK169" i="2" s="1"/>
  <c r="AJ73" i="2"/>
  <c r="AK73" i="2" s="1"/>
  <c r="AJ44" i="2"/>
  <c r="AK44" i="2" s="1"/>
  <c r="AJ90" i="2"/>
  <c r="AK90" i="2" s="1"/>
  <c r="AJ165" i="2"/>
  <c r="AK165" i="2" s="1"/>
  <c r="AJ32" i="2"/>
  <c r="AK32" i="2" s="1"/>
  <c r="AJ166" i="2"/>
  <c r="AK166" i="2" s="1"/>
  <c r="AJ143" i="2"/>
  <c r="AK143" i="2" s="1"/>
  <c r="AJ48" i="2"/>
  <c r="AK48" i="2" s="1"/>
  <c r="AJ157" i="2"/>
  <c r="AK157" i="2" s="1"/>
  <c r="AJ25" i="2"/>
  <c r="AK25" i="2" s="1"/>
  <c r="AJ141" i="2"/>
  <c r="AK141" i="2" s="1"/>
  <c r="AJ45" i="2"/>
  <c r="AK45" i="2" s="1"/>
  <c r="AJ151" i="2"/>
  <c r="AK151" i="2" s="1"/>
  <c r="AJ75" i="2"/>
  <c r="AK75" i="2" s="1"/>
  <c r="AJ60" i="2"/>
  <c r="AK60" i="2" s="1"/>
  <c r="AJ92" i="2"/>
  <c r="AK92" i="2" s="1"/>
  <c r="AJ11" i="2"/>
  <c r="AK11" i="2" s="1"/>
  <c r="AJ156" i="2"/>
  <c r="AK156" i="2" s="1"/>
  <c r="AJ162" i="2"/>
  <c r="AK162" i="2" s="1"/>
  <c r="AJ158" i="2"/>
  <c r="AK158" i="2" s="1"/>
  <c r="AJ124" i="2"/>
  <c r="AK124" i="2" s="1"/>
  <c r="AJ120" i="2"/>
  <c r="AK120" i="2" s="1"/>
  <c r="AJ82" i="2"/>
  <c r="AK82" i="2" s="1"/>
  <c r="AJ19" i="2"/>
  <c r="AK19" i="2" s="1"/>
  <c r="AJ160" i="2"/>
  <c r="AK160" i="2" s="1"/>
  <c r="AJ147" i="2"/>
  <c r="AK147" i="2" s="1"/>
  <c r="AJ65" i="2"/>
  <c r="AK65" i="2" s="1"/>
  <c r="AJ52" i="2"/>
  <c r="AK52" i="2" s="1"/>
  <c r="AJ21" i="2"/>
  <c r="AK21" i="2" s="1"/>
  <c r="AJ17" i="2"/>
  <c r="AK17" i="2" s="1"/>
  <c r="AJ155" i="2"/>
  <c r="AK155" i="2" s="1"/>
  <c r="AJ148" i="2"/>
  <c r="AK148" i="2" s="1"/>
  <c r="AJ137" i="2"/>
  <c r="AK137" i="2" s="1"/>
  <c r="AJ91" i="2"/>
  <c r="AK91" i="2" s="1"/>
  <c r="AJ61" i="2"/>
  <c r="AK61" i="2" s="1"/>
  <c r="AJ13" i="2"/>
  <c r="AK13" i="2" s="1"/>
  <c r="AJ136" i="2"/>
  <c r="AK136" i="2" s="1"/>
  <c r="AJ132" i="2"/>
  <c r="AK132" i="2" s="1"/>
  <c r="AJ115" i="2"/>
  <c r="AK115" i="2" s="1"/>
  <c r="AJ111" i="2"/>
  <c r="AK111" i="2" s="1"/>
  <c r="AJ94" i="2"/>
  <c r="AK94" i="2" s="1"/>
  <c r="AJ64" i="2"/>
  <c r="AK64" i="2" s="1"/>
  <c r="AJ72" i="2"/>
  <c r="AK72" i="2" s="1"/>
  <c r="AJ33" i="2"/>
  <c r="AK33" i="2" s="1"/>
  <c r="AJ68" i="2"/>
  <c r="AK68" i="2" s="1"/>
  <c r="AJ30" i="2"/>
  <c r="AK30" i="2" s="1"/>
  <c r="AJ26" i="2"/>
  <c r="AK26" i="2" s="1"/>
  <c r="AJ163" i="2"/>
  <c r="AK163" i="2" s="1"/>
  <c r="AJ104" i="2"/>
  <c r="AK104" i="2" s="1"/>
  <c r="AJ79" i="2"/>
  <c r="AK79" i="2" s="1"/>
  <c r="AJ29" i="2"/>
  <c r="AK29" i="2" s="1"/>
  <c r="AJ146" i="2"/>
  <c r="AK146" i="2" s="1"/>
  <c r="AJ107" i="2"/>
  <c r="AK107" i="2" s="1"/>
  <c r="AJ102" i="2"/>
  <c r="AK102" i="2" s="1"/>
  <c r="AJ98" i="2"/>
  <c r="AK98" i="2" s="1"/>
  <c r="AJ76" i="2"/>
  <c r="AK76" i="2" s="1"/>
  <c r="AJ40" i="2"/>
  <c r="AK40" i="2" s="1"/>
  <c r="AJ168" i="2"/>
  <c r="AK168" i="2" s="1"/>
  <c r="AJ114" i="2"/>
  <c r="AK114" i="2" s="1"/>
  <c r="AJ88" i="2"/>
  <c r="AK88" i="2" s="1"/>
  <c r="AJ58" i="2"/>
  <c r="AK58" i="2" s="1"/>
  <c r="AJ49" i="2"/>
  <c r="AK49" i="2" s="1"/>
  <c r="AJ36" i="2"/>
  <c r="AK36" i="2" s="1"/>
  <c r="AJ170" i="2"/>
  <c r="AK170" i="2" s="1"/>
  <c r="AJ116" i="2"/>
  <c r="AK116" i="2" s="1"/>
  <c r="AJ112" i="2"/>
  <c r="AK112" i="2" s="1"/>
  <c r="AJ108" i="2"/>
  <c r="AK108" i="2" s="1"/>
  <c r="AJ86" i="2"/>
  <c r="AK86" i="2" s="1"/>
  <c r="AJ56" i="2"/>
  <c r="AK56" i="2" s="1"/>
  <c r="AJ126" i="2"/>
  <c r="AK126" i="2" s="1"/>
  <c r="AJ139" i="2"/>
  <c r="AK139" i="2" s="1"/>
  <c r="AJ118" i="2"/>
  <c r="AK118" i="2" s="1"/>
  <c r="AJ164" i="2"/>
  <c r="AK164" i="2" s="1"/>
  <c r="AJ145" i="2"/>
  <c r="AK145" i="2" s="1"/>
  <c r="AJ128" i="2"/>
  <c r="AK128" i="2" s="1"/>
  <c r="AJ105" i="2"/>
  <c r="AK105" i="2" s="1"/>
  <c r="AJ101" i="2"/>
  <c r="AK101" i="2" s="1"/>
  <c r="AJ97" i="2"/>
  <c r="AK97" i="2" s="1"/>
  <c r="AJ153" i="2"/>
  <c r="AK153" i="2" s="1"/>
  <c r="AJ123" i="2"/>
  <c r="AK123" i="2" s="1"/>
  <c r="AJ119" i="2"/>
  <c r="AK119" i="2" s="1"/>
  <c r="AJ127" i="2"/>
  <c r="AK127" i="2" s="1"/>
  <c r="AJ106" i="2"/>
  <c r="AK106" i="2" s="1"/>
  <c r="AJ159" i="2"/>
  <c r="AK159" i="2" s="1"/>
  <c r="AJ171" i="2"/>
  <c r="AK171" i="2" s="1"/>
  <c r="AJ149" i="2"/>
  <c r="AK149" i="2" s="1"/>
  <c r="AJ135" i="2"/>
  <c r="AK135" i="2" s="1"/>
  <c r="AJ131" i="2"/>
  <c r="AK131" i="2" s="1"/>
  <c r="AJ140" i="2"/>
  <c r="AK140" i="2" s="1"/>
  <c r="AJ138" i="2"/>
  <c r="AK138" i="2" s="1"/>
  <c r="AJ134" i="2"/>
  <c r="AK134" i="2" s="1"/>
  <c r="AJ129" i="2"/>
  <c r="AK129" i="2" s="1"/>
  <c r="AJ122" i="2"/>
  <c r="AK122" i="2" s="1"/>
  <c r="AJ117" i="2"/>
  <c r="AK117" i="2" s="1"/>
  <c r="AJ110" i="2"/>
  <c r="AK110" i="2" s="1"/>
  <c r="AJ100" i="2"/>
  <c r="AK100" i="2" s="1"/>
  <c r="AJ93" i="2"/>
  <c r="AK93" i="2" s="1"/>
  <c r="AJ84" i="2"/>
  <c r="AK84" i="2" s="1"/>
  <c r="AJ78" i="2"/>
  <c r="AK78" i="2" s="1"/>
  <c r="AJ70" i="2"/>
  <c r="AK70" i="2" s="1"/>
  <c r="AJ63" i="2"/>
  <c r="AK63" i="2" s="1"/>
  <c r="AJ54" i="2"/>
  <c r="AK54" i="2" s="1"/>
  <c r="AJ47" i="2"/>
  <c r="AK47" i="2" s="1"/>
  <c r="AJ38" i="2"/>
  <c r="AK38" i="2" s="1"/>
  <c r="AJ28" i="2"/>
  <c r="AK28" i="2" s="1"/>
  <c r="AJ15" i="2"/>
  <c r="AK15" i="2" s="1"/>
  <c r="AJ31" i="2"/>
  <c r="AK31" i="2" s="1"/>
  <c r="AJ34" i="2"/>
  <c r="AK34" i="2" s="1"/>
  <c r="AJ24" i="2"/>
  <c r="AK24" i="2" s="1"/>
  <c r="AJ96" i="2"/>
  <c r="AK96" i="2" s="1"/>
  <c r="AJ89" i="2"/>
  <c r="AK89" i="2" s="1"/>
  <c r="AJ80" i="2"/>
  <c r="AK80" i="2" s="1"/>
  <c r="AJ74" i="2"/>
  <c r="AK74" i="2" s="1"/>
  <c r="AJ66" i="2"/>
  <c r="AK66" i="2" s="1"/>
  <c r="AJ59" i="2"/>
  <c r="AK59" i="2" s="1"/>
  <c r="AJ50" i="2"/>
  <c r="AK50" i="2" s="1"/>
  <c r="AJ43" i="2"/>
  <c r="AK43" i="2" s="1"/>
  <c r="AJ152" i="2"/>
  <c r="AK152" i="2" s="1"/>
  <c r="AJ130" i="2"/>
  <c r="AK130" i="2" s="1"/>
  <c r="AJ125" i="2"/>
  <c r="AK125" i="2" s="1"/>
  <c r="AJ113" i="2"/>
  <c r="AK113" i="2" s="1"/>
  <c r="AJ103" i="2"/>
  <c r="AK103" i="2" s="1"/>
  <c r="AJ22" i="2"/>
  <c r="AK22" i="2" s="1"/>
  <c r="AJ20" i="2"/>
  <c r="AK20" i="2" s="1"/>
  <c r="AJ161" i="2"/>
  <c r="AK161" i="2" s="1"/>
  <c r="AJ87" i="2"/>
  <c r="AK87" i="2" s="1"/>
  <c r="AJ57" i="2"/>
  <c r="AK57" i="2" s="1"/>
  <c r="AJ41" i="2"/>
  <c r="AK41" i="2" s="1"/>
  <c r="AJ95" i="2"/>
  <c r="AK95" i="2" s="1"/>
  <c r="AJ154" i="2"/>
  <c r="AK154" i="2" s="1"/>
  <c r="AJ144" i="2"/>
  <c r="AK144" i="2" s="1"/>
  <c r="AJ85" i="2"/>
  <c r="AK85" i="2" s="1"/>
  <c r="AJ77" i="2"/>
  <c r="AK77" i="2" s="1"/>
  <c r="AJ71" i="2"/>
  <c r="AK71" i="2" s="1"/>
  <c r="AJ62" i="2"/>
  <c r="AK62" i="2" s="1"/>
  <c r="AJ55" i="2"/>
  <c r="AK55" i="2" s="1"/>
  <c r="AJ46" i="2"/>
  <c r="AK46" i="2" s="1"/>
  <c r="AJ39" i="2"/>
  <c r="AK39" i="2" s="1"/>
  <c r="AJ27" i="2"/>
  <c r="AK27" i="2" s="1"/>
  <c r="AJ18" i="2"/>
  <c r="AK18" i="2" s="1"/>
  <c r="AJ16" i="2"/>
  <c r="AK16" i="2" s="1"/>
  <c r="AJ142" i="2"/>
  <c r="AK142" i="2" s="1"/>
  <c r="AJ12" i="2"/>
  <c r="AK12" i="2" s="1"/>
  <c r="AJ167" i="2"/>
  <c r="AK167" i="2" s="1"/>
  <c r="AJ150" i="2"/>
  <c r="AK150" i="2" s="1"/>
  <c r="AJ133" i="2"/>
  <c r="AK133" i="2" s="1"/>
  <c r="AJ121" i="2"/>
  <c r="AK121" i="2" s="1"/>
  <c r="AJ109" i="2"/>
  <c r="AK109" i="2" s="1"/>
  <c r="AJ99" i="2"/>
  <c r="AK99" i="2" s="1"/>
  <c r="AJ83" i="2"/>
  <c r="AK83" i="2" s="1"/>
  <c r="AJ69" i="2"/>
  <c r="AK69" i="2" s="1"/>
  <c r="AJ53" i="2"/>
  <c r="AK53" i="2" s="1"/>
  <c r="AJ37" i="2"/>
  <c r="AK37" i="2" s="1"/>
  <c r="AJ35" i="2"/>
  <c r="AK35" i="2" s="1"/>
  <c r="AJ23" i="2"/>
  <c r="AK23" i="2" s="1"/>
  <c r="AJ14" i="2"/>
  <c r="AK14" i="2" s="1"/>
  <c r="AJ81" i="2"/>
  <c r="AK81" i="2" s="1"/>
  <c r="AJ67" i="2"/>
  <c r="AK67" i="2" s="1"/>
  <c r="AJ51" i="2"/>
  <c r="AK51" i="2" s="1"/>
  <c r="AJ42" i="2"/>
  <c r="AK42" i="2" s="1"/>
  <c r="AJ10" i="2"/>
  <c r="AK10" i="2" s="1"/>
  <c r="I201" i="2"/>
  <c r="I198" i="2"/>
  <c r="I202" i="2"/>
  <c r="I199" i="2"/>
  <c r="I200" i="2"/>
  <c r="L201" i="2"/>
  <c r="L198" i="2"/>
  <c r="L202" i="2"/>
  <c r="L199" i="2"/>
  <c r="L200" i="2"/>
  <c r="O201" i="2"/>
  <c r="O198" i="2"/>
  <c r="O202" i="2"/>
  <c r="O199" i="2"/>
  <c r="O200" i="2"/>
  <c r="V201" i="2"/>
  <c r="V198" i="2"/>
  <c r="V202" i="2"/>
  <c r="V199" i="2"/>
  <c r="V200" i="2"/>
  <c r="U200" i="2"/>
  <c r="U201" i="2"/>
  <c r="U198" i="2"/>
  <c r="U202" i="2"/>
  <c r="U199" i="2"/>
  <c r="I196" i="2"/>
  <c r="J201" i="2"/>
  <c r="J198" i="2"/>
  <c r="J202" i="2"/>
  <c r="J199" i="2"/>
  <c r="J200" i="2"/>
  <c r="M201" i="2"/>
  <c r="M198" i="2"/>
  <c r="M202" i="2"/>
  <c r="M199" i="2"/>
  <c r="M200" i="2"/>
  <c r="W201" i="2"/>
  <c r="W198" i="2"/>
  <c r="W202" i="2"/>
  <c r="W199" i="2"/>
  <c r="W200" i="2"/>
  <c r="K202" i="2"/>
  <c r="K199" i="2"/>
  <c r="K200" i="2"/>
  <c r="K201" i="2"/>
  <c r="K198" i="2"/>
  <c r="N202" i="2"/>
  <c r="N199" i="2"/>
  <c r="N200" i="2"/>
  <c r="N201" i="2"/>
  <c r="N198" i="2"/>
  <c r="R202" i="2"/>
  <c r="R199" i="2"/>
  <c r="R200" i="2"/>
  <c r="R201" i="2"/>
  <c r="R198" i="2"/>
  <c r="AB202" i="2"/>
  <c r="AB199" i="2"/>
  <c r="AB200" i="2"/>
  <c r="AB201" i="2"/>
  <c r="AB198" i="2"/>
  <c r="S202" i="2"/>
  <c r="S199" i="2"/>
  <c r="S200" i="2"/>
  <c r="S201" i="2"/>
  <c r="S198" i="2"/>
  <c r="AC202" i="2"/>
  <c r="AC199" i="2"/>
  <c r="AC200" i="2"/>
  <c r="AC201" i="2"/>
  <c r="AC198" i="2"/>
  <c r="T200" i="2"/>
  <c r="T201" i="2"/>
  <c r="T198" i="2"/>
  <c r="T202" i="2"/>
  <c r="T19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<sst xmlns="http://schemas.openxmlformats.org/spreadsheetml/2006/main" count="1315" uniqueCount="335">
  <si>
    <t xml:space="preserve">         Nbre heures</t>
  </si>
  <si>
    <t>ANIMATIONS  PEDAGOGIQUES  - 2020 / 2021</t>
  </si>
  <si>
    <t xml:space="preserve">Plan Maths </t>
  </si>
  <si>
    <t>Plan Français</t>
  </si>
  <si>
    <t>Plans</t>
  </si>
  <si>
    <t xml:space="preserve">ANIMATION  PEDAGOGIQUE </t>
  </si>
  <si>
    <t>Année:</t>
  </si>
  <si>
    <t>Nom de l'animation</t>
  </si>
  <si>
    <t>PIFANO  MATERNELLE</t>
  </si>
  <si>
    <t>Cycles</t>
  </si>
  <si>
    <t>BONIFACIO MATERNELLE</t>
  </si>
  <si>
    <t>BONIFACIO ELEMENTAIRE</t>
  </si>
  <si>
    <t xml:space="preserve">CONCA </t>
  </si>
  <si>
    <t>FIGARI</t>
  </si>
  <si>
    <t>LECCI</t>
  </si>
  <si>
    <t>MONACCIA</t>
  </si>
  <si>
    <t>PIANOTTOLI</t>
  </si>
  <si>
    <t>STE LUCIE de PV</t>
  </si>
  <si>
    <t>SOLENZARA PRIMAIRE</t>
  </si>
  <si>
    <t>SOTTA PRIMAIRE</t>
  </si>
  <si>
    <t xml:space="preserve">CECCIA </t>
  </si>
  <si>
    <t>M&amp;T MARCELLESI</t>
  </si>
  <si>
    <t>MURATELLU</t>
  </si>
  <si>
    <t>JOSEPH PIETRI</t>
  </si>
  <si>
    <t>JEAN SANTINI  MATERNELLE</t>
  </si>
  <si>
    <t>TRINITE PRIMAIRE</t>
  </si>
  <si>
    <t xml:space="preserve">STE DEVOTE (Privé) </t>
  </si>
  <si>
    <t>C1</t>
  </si>
  <si>
    <t>C2</t>
  </si>
  <si>
    <t>C2/C3</t>
  </si>
  <si>
    <t>C3</t>
  </si>
  <si>
    <t>Tous</t>
  </si>
  <si>
    <t>Mail</t>
  </si>
  <si>
    <t>Tel</t>
  </si>
  <si>
    <t>SAN GAVINU DI CARBINI</t>
  </si>
  <si>
    <t>Français</t>
  </si>
  <si>
    <t>Mathématiques</t>
  </si>
  <si>
    <t>AP n°</t>
  </si>
  <si>
    <t>X</t>
  </si>
  <si>
    <t xml:space="preserve"> </t>
  </si>
  <si>
    <t>Production d'écrits (3h conférence A. Fetet + 1h mise en œuvre + 2h retour) Fetet + Lechevrel</t>
  </si>
  <si>
    <t xml:space="preserve"> Production d'écrits (3h conférence A. Fetet + 1h mise en œuvre + 2h retour) Fetet + Lechevrel</t>
  </si>
  <si>
    <t>"La construction du nombre et la résolution de problèmes en maternelle" (3h conférence D. Verdenne + 1h mise en œuvre + 2h retour) Verdenne + Agostini</t>
  </si>
  <si>
    <t>"Le geste décoratif" (2h présentation + 2h mise en œuvre + 2h retour) Castelli</t>
  </si>
  <si>
    <t>"Sculpture et mode" (2h présentation + 2h mise en œuvre + 2h retour) Castelli</t>
  </si>
  <si>
    <t>"Pair works en LCC" (2h présentation + 2h mise en œuvre + 2h retour) Bartoli</t>
  </si>
  <si>
    <t>Plan Maternelle</t>
  </si>
  <si>
    <t>Cycle</t>
  </si>
  <si>
    <t>Français (Nombre)</t>
  </si>
  <si>
    <t>Maths (Nombre)</t>
  </si>
  <si>
    <t>Autres (Nombre)</t>
  </si>
  <si>
    <t>Total</t>
  </si>
  <si>
    <t xml:space="preserve">C1  </t>
  </si>
  <si>
    <t xml:space="preserve">  </t>
  </si>
  <si>
    <t xml:space="preserve"> C2 </t>
  </si>
  <si>
    <t xml:space="preserve">  C3</t>
  </si>
  <si>
    <t xml:space="preserve"> C2 C3</t>
  </si>
  <si>
    <t>C2 C3</t>
  </si>
  <si>
    <t xml:space="preserve">C2 </t>
  </si>
  <si>
    <t xml:space="preserve"> C3</t>
  </si>
  <si>
    <t xml:space="preserve">C1 C2 </t>
  </si>
  <si>
    <t>ULIS</t>
  </si>
  <si>
    <t>Participants</t>
  </si>
  <si>
    <t>Nombre de groupes</t>
  </si>
  <si>
    <t>Moyenne Participants par groupe</t>
  </si>
  <si>
    <t>Groupe</t>
  </si>
  <si>
    <t>x</t>
  </si>
  <si>
    <t>UAI</t>
  </si>
  <si>
    <t>Libellé de l'école</t>
  </si>
  <si>
    <t>Civilité</t>
  </si>
  <si>
    <t>Nom</t>
  </si>
  <si>
    <t>Prénom</t>
  </si>
  <si>
    <t>Mme</t>
  </si>
  <si>
    <t>M</t>
  </si>
  <si>
    <t>Vocabulaire (2h conférence M. Cellier + 2h mise en œuvre + 2h retour) Cellier + Castelli</t>
  </si>
  <si>
    <t>Infos</t>
  </si>
  <si>
    <t>T1</t>
  </si>
  <si>
    <t>T2</t>
  </si>
  <si>
    <t xml:space="preserve">FS 100% </t>
  </si>
  <si>
    <t xml:space="preserve"> T2</t>
  </si>
  <si>
    <t>T1 (arrêt maladie)</t>
  </si>
  <si>
    <t xml:space="preserve"> (congé mat)/SADTLER</t>
  </si>
  <si>
    <t xml:space="preserve"> DECOM 100%</t>
  </si>
  <si>
    <t xml:space="preserve"> 50% J-V</t>
  </si>
  <si>
    <t xml:space="preserve"> (congé mat)/ROCHAIX</t>
  </si>
  <si>
    <t xml:space="preserve"> 50% L-M</t>
  </si>
  <si>
    <t>(congé mat)/ROCHAIX</t>
  </si>
  <si>
    <t xml:space="preserve"> (ouverture) T1</t>
  </si>
  <si>
    <t xml:space="preserve"> (Congé parental)</t>
  </si>
  <si>
    <t>ULIS TED</t>
  </si>
  <si>
    <t>UPE2A</t>
  </si>
  <si>
    <t>(arrêt maladie)</t>
  </si>
  <si>
    <t>UEMA</t>
  </si>
  <si>
    <t xml:space="preserve">TP 25%   J </t>
  </si>
  <si>
    <t xml:space="preserve"> DS 25%  M</t>
  </si>
  <si>
    <t xml:space="preserve"> (congé parental)</t>
  </si>
  <si>
    <t>50% L-M</t>
  </si>
  <si>
    <t>(congé mat )</t>
  </si>
  <si>
    <t xml:space="preserve">FS 100%  </t>
  </si>
  <si>
    <t>(CLM)</t>
  </si>
  <si>
    <t>FS 100%</t>
  </si>
  <si>
    <t>FS 50%  J-V</t>
  </si>
  <si>
    <t xml:space="preserve">UEEA  </t>
  </si>
  <si>
    <t>6200090D</t>
  </si>
  <si>
    <t>6200117H</t>
  </si>
  <si>
    <t>6200092F</t>
  </si>
  <si>
    <t>6200118J</t>
  </si>
  <si>
    <t>6200134B</t>
  </si>
  <si>
    <t>6200136D</t>
  </si>
  <si>
    <t>6200102S</t>
  </si>
  <si>
    <t>6200715H</t>
  </si>
  <si>
    <t>6200305M</t>
  </si>
  <si>
    <t>6200139G</t>
  </si>
  <si>
    <t>6200122N</t>
  </si>
  <si>
    <t>6200121M</t>
  </si>
  <si>
    <t>6200126T</t>
  </si>
  <si>
    <t>6200120L</t>
  </si>
  <si>
    <t>6200086Z</t>
  </si>
  <si>
    <t>6200119K</t>
  </si>
  <si>
    <t>6200128V</t>
  </si>
  <si>
    <t>M2 DECOM33%</t>
  </si>
  <si>
    <t>2023/2024</t>
  </si>
  <si>
    <t>Tableau numérique: Prise en main d'Actvinspire</t>
  </si>
  <si>
    <t>Utilisation des tablettes sous IDRUIDE (Malettes de Porto-Vecchio)</t>
  </si>
  <si>
    <t>DECM 50%J-V</t>
  </si>
  <si>
    <t>Formation Valeurs de la république</t>
  </si>
  <si>
    <t>Mutualiser et coopérer en histoire -  Lechevrel</t>
  </si>
  <si>
    <t>Classification des espèces -  Lechevrel</t>
  </si>
  <si>
    <t>Danse de création</t>
  </si>
  <si>
    <t xml:space="preserve">Les Activités Physiques Quotidiennes (APQ) </t>
  </si>
  <si>
    <t>Orientation</t>
  </si>
  <si>
    <t>Reste</t>
  </si>
  <si>
    <t>Toutes</t>
  </si>
  <si>
    <t>STE LUCIE de Porto-Vecchio</t>
  </si>
  <si>
    <t>CECCIA</t>
  </si>
  <si>
    <t>La compréhension de l'implicite</t>
  </si>
  <si>
    <t>"Grandeurs et mesures" (2h présentation + 2h mise en œuvre + 2h retour) Agostini Cycle 2</t>
  </si>
  <si>
    <t>"Grandeurs et mesures" (2h présentation + 2h mise en œuvre + 2h retour) Agostini - Cycle 3</t>
  </si>
  <si>
    <t>ANIMATIONS PEDAGOGIQUES  2023-2024</t>
  </si>
  <si>
    <t>Autres</t>
  </si>
  <si>
    <t>ValRep</t>
  </si>
  <si>
    <t>Ecole</t>
  </si>
  <si>
    <t>Heures dues</t>
  </si>
  <si>
    <t>Temps Partiels</t>
  </si>
  <si>
    <t>Lecci JV - LM Trinité</t>
  </si>
  <si>
    <t>Pifano Pescheux 25% Castelli 25%</t>
  </si>
  <si>
    <t>33% de Muratello - J. Santini - Pifano</t>
  </si>
  <si>
    <t>50% J Santini 33% Solenzara</t>
  </si>
  <si>
    <t>33 % de  Sotta -  Figari  25%  Marcellesi</t>
  </si>
  <si>
    <t>Brigade</t>
  </si>
  <si>
    <t>Monaccia à l'année</t>
  </si>
  <si>
    <t>Sotta à l'année</t>
  </si>
  <si>
    <t>Graphismes et geste d'écriture (2h présentation + 2h mise en œuvre + 2h retour) Castelli /Canu</t>
  </si>
  <si>
    <t>"Sculpture et mode" Castelli</t>
  </si>
  <si>
    <t>Durée des animations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</si>
  <si>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</si>
  <si>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</si>
  <si>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</si>
  <si>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</si>
  <si>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</si>
  <si>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</si>
  <si>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</si>
  <si>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</si>
  <si>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</si>
  <si>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</si>
  <si>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</si>
  <si>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</si>
  <si>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</si>
  <si>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</si>
  <si>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</si>
  <si>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</si>
  <si>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</si>
  <si>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</si>
  <si>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</si>
  <si>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</si>
  <si>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</si>
  <si>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</si>
  <si>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</si>
  <si>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</si>
  <si>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</si>
  <si>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</si>
  <si>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</si>
  <si>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</si>
  <si>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</si>
  <si>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</si>
  <si>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</si>
  <si>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NOM Prenom 32</t>
  </si>
  <si>
    <t>NOM Prenom 33</t>
  </si>
  <si>
    <t>NOM Prenom 34</t>
  </si>
  <si>
    <t>NOM Prenom 35</t>
  </si>
  <si>
    <t>NOM Prenom 36</t>
  </si>
  <si>
    <t>NOM Prenom 37</t>
  </si>
  <si>
    <t>NOM Prenom 38</t>
  </si>
  <si>
    <t>NOM Prenom 39</t>
  </si>
  <si>
    <t>NOM Prenom 40</t>
  </si>
  <si>
    <t>NOM Prenom 41</t>
  </si>
  <si>
    <t>NOM Prenom 42</t>
  </si>
  <si>
    <t>NOM Prenom 43</t>
  </si>
  <si>
    <t>NOM Prenom 44</t>
  </si>
  <si>
    <t>NOM Prenom 45</t>
  </si>
  <si>
    <t>NOM Prenom 46</t>
  </si>
  <si>
    <t>NOM Prenom 47</t>
  </si>
  <si>
    <t>NOM Prenom 48</t>
  </si>
  <si>
    <t>NOM Prenom 49</t>
  </si>
  <si>
    <t>NOM Prenom 50</t>
  </si>
  <si>
    <t>NOM Prenom 51</t>
  </si>
  <si>
    <t>NOM Prenom 52</t>
  </si>
  <si>
    <t>NOM Prenom 53</t>
  </si>
  <si>
    <t>NOM Prenom 54</t>
  </si>
  <si>
    <t>NOM Prenom 55</t>
  </si>
  <si>
    <t>NOM Prenom 56</t>
  </si>
  <si>
    <t>NOM Prenom 57</t>
  </si>
  <si>
    <t>NOM Prenom 58</t>
  </si>
  <si>
    <t>NOM Prenom 59</t>
  </si>
  <si>
    <t>NOM Prenom 60</t>
  </si>
  <si>
    <t>NOM Prenom 61</t>
  </si>
  <si>
    <t>NOM Prenom 62</t>
  </si>
  <si>
    <t>NOM Prenom 63</t>
  </si>
  <si>
    <t>NOM Prenom 64</t>
  </si>
  <si>
    <t>NOM Prenom 65</t>
  </si>
  <si>
    <t>NOM Prenom 66</t>
  </si>
  <si>
    <t>NOM Prenom 67</t>
  </si>
  <si>
    <t>NOM Prenom 68</t>
  </si>
  <si>
    <t>NOM Prenom 69</t>
  </si>
  <si>
    <t>NOM Prenom 70</t>
  </si>
  <si>
    <t>NOM Prenom 71</t>
  </si>
  <si>
    <t>NOM Prenom 72</t>
  </si>
  <si>
    <t>NOM Prenom 73</t>
  </si>
  <si>
    <t>NOM Prenom 74</t>
  </si>
  <si>
    <t>NOM Prenom 75</t>
  </si>
  <si>
    <t>NOM Prenom 76</t>
  </si>
  <si>
    <t>NOM Prenom 77</t>
  </si>
  <si>
    <t>NOM Prenom 78</t>
  </si>
  <si>
    <t>NOM Prenom 79</t>
  </si>
  <si>
    <t>NOM Prenom 80</t>
  </si>
  <si>
    <t>NOM Prenom 81</t>
  </si>
  <si>
    <t>NOM Prenom 82</t>
  </si>
  <si>
    <t>NOM Prenom 83</t>
  </si>
  <si>
    <t>NOM Prenom 84</t>
  </si>
  <si>
    <t>NOM Prenom 85</t>
  </si>
  <si>
    <t>NOM Prenom 86</t>
  </si>
  <si>
    <t>NOM Prenom 87</t>
  </si>
  <si>
    <t>NOM Prenom 88</t>
  </si>
  <si>
    <t>NOM Prenom 89</t>
  </si>
  <si>
    <t>NOM Prenom 90</t>
  </si>
  <si>
    <t>NOM Prenom 91</t>
  </si>
  <si>
    <t>NOM Prenom 92</t>
  </si>
  <si>
    <t>NOM Prenom 93</t>
  </si>
  <si>
    <t>NOM Prenom 94</t>
  </si>
  <si>
    <t>NOM Prenom 95</t>
  </si>
  <si>
    <t>NOM Prenom 96</t>
  </si>
  <si>
    <t>NOM Prenom 97</t>
  </si>
  <si>
    <t>NOM Prenom 98</t>
  </si>
  <si>
    <t>NOM Prenom 99</t>
  </si>
  <si>
    <t>NOM Prenom 100</t>
  </si>
  <si>
    <t>NOM Prenom 101</t>
  </si>
  <si>
    <t>NOM Prenom 102</t>
  </si>
  <si>
    <t>NOM Prenom 103</t>
  </si>
  <si>
    <t>NOM Prenom 104</t>
  </si>
  <si>
    <t>NOM Prenom 105</t>
  </si>
  <si>
    <t>NOM Prenom 106</t>
  </si>
  <si>
    <t>NOM Prenom 107</t>
  </si>
  <si>
    <t>NOM Prenom 108</t>
  </si>
  <si>
    <t>NOM Prenom 109</t>
  </si>
  <si>
    <t>NOM Prenom 110</t>
  </si>
  <si>
    <t>NOM Prenom 111</t>
  </si>
  <si>
    <t>NOM Prenom 112</t>
  </si>
  <si>
    <t>NOM Prenom 113</t>
  </si>
  <si>
    <t>NOM Prenom 114</t>
  </si>
  <si>
    <t>NOM Prenom 115</t>
  </si>
  <si>
    <t>NOM Prenom 116</t>
  </si>
  <si>
    <t>NOM Prenom 117</t>
  </si>
  <si>
    <t>NOM Prenom 118</t>
  </si>
  <si>
    <t>NOM Prenom 119</t>
  </si>
  <si>
    <t>NOM Prenom 120</t>
  </si>
  <si>
    <t>NOM Prenom 121</t>
  </si>
  <si>
    <t>NOM Prenom 122</t>
  </si>
  <si>
    <t>NOM Prenom 123</t>
  </si>
  <si>
    <t>NOM Prenom 124</t>
  </si>
  <si>
    <t>NOM Prenom 125</t>
  </si>
  <si>
    <t>NOM Prenom 126</t>
  </si>
  <si>
    <t>NOM Prenom 127</t>
  </si>
  <si>
    <t>NOM Prenom 128</t>
  </si>
  <si>
    <t>NOM Prenom 129</t>
  </si>
  <si>
    <t>NOM Prenom 130</t>
  </si>
  <si>
    <t>NOM Prenom 131</t>
  </si>
  <si>
    <t>NOM Prenom 132</t>
  </si>
  <si>
    <t>NOM Prenom 133</t>
  </si>
  <si>
    <t>NOM Prenom 134</t>
  </si>
  <si>
    <t>NOM Prenom 135</t>
  </si>
  <si>
    <t>NOM Prenom 136</t>
  </si>
  <si>
    <t>NOM Prenom 137</t>
  </si>
  <si>
    <t>NOM Prenom 138</t>
  </si>
  <si>
    <t>NOM Prenom 139</t>
  </si>
  <si>
    <t>NOM Prenom 140</t>
  </si>
  <si>
    <t>NOM Prenom 141</t>
  </si>
  <si>
    <t>NOM Prenom 142</t>
  </si>
  <si>
    <t>NOM Prenom 143</t>
  </si>
  <si>
    <t>NOM Prenom 144</t>
  </si>
  <si>
    <t>NOM Prenom 145</t>
  </si>
  <si>
    <t>NOM Prenom 146</t>
  </si>
  <si>
    <t>NOM Prenom 147</t>
  </si>
  <si>
    <t>NOM Prenom 148</t>
  </si>
  <si>
    <t>NOM Prenom 149</t>
  </si>
  <si>
    <t>NOM Prenom 150</t>
  </si>
  <si>
    <t>NOM Prenom 151</t>
  </si>
  <si>
    <t>NOM Prenom 152</t>
  </si>
  <si>
    <t>NOM Prenom 153</t>
  </si>
  <si>
    <t>NOM Prenom 154</t>
  </si>
  <si>
    <t>NOM Prenom 155</t>
  </si>
  <si>
    <t>NOM Prenom 156</t>
  </si>
  <si>
    <t>NOM Prenom 157</t>
  </si>
  <si>
    <t>NOM Prenom 158</t>
  </si>
  <si>
    <t>NOM Prenom 159</t>
  </si>
  <si>
    <t>NOM Prenom 160</t>
  </si>
  <si>
    <t>NOM Prenom 161</t>
  </si>
  <si>
    <t>NOM Prenom 162</t>
  </si>
  <si>
    <t>NOM Prenom 163</t>
  </si>
  <si>
    <t>NOM Prenom 164</t>
  </si>
  <si>
    <t>NOM Prenom 165</t>
  </si>
  <si>
    <t>NOM Prenom 166</t>
  </si>
  <si>
    <t>NOM Prenom 167</t>
  </si>
  <si>
    <t>NOM Prenom 168</t>
  </si>
  <si>
    <t>NOM Prenom 169</t>
  </si>
  <si>
    <t>NOM Prenom 170</t>
  </si>
  <si>
    <t>NOM Prenom 171</t>
  </si>
  <si>
    <t>NOM Prenom 172</t>
  </si>
  <si>
    <t>NOM Prenom 173</t>
  </si>
  <si>
    <t>NOM Prenom 174</t>
  </si>
  <si>
    <t>NOM Prenom 175</t>
  </si>
  <si>
    <t>NOM Prenom 176</t>
  </si>
  <si>
    <t>NOM Prenom 177</t>
  </si>
  <si>
    <t>NOM Prenom 178</t>
  </si>
  <si>
    <t>NOM Prenom 179</t>
  </si>
  <si>
    <t>NOM Prenom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</si>
</sst>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General"/>
    <numFmt numFmtId="165" formatCode="#,##0.00&quot; &quot;[$€-40C];[Red]&quot;-&quot;#,##0.00&quot; &quot;[$€-40C]"/>
    <numFmt numFmtId="166" formatCode="0#&quot; &quot;##&quot; &quot;##&quot; &quot;##&quot; &quot;##"/>
    <numFmt numFmtId="167" formatCode="#,##0.00\ [$€-40C];[Red]\-#,##0.00\ [$€-40C]"/>
  </numFmts>
  <fonts count="5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  <font>
      <u/>
      <sz val="11"/>
      <color rgb="FF0563C1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u/>
      <sz val="11"/>
      <color theme="11"/>
      <name val="Calibri"/>
      <family val="2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color rgb="FF000000"/>
      <name val="Calibri"/>
      <family val="2"/>
    </font>
    <font>
      <sz val="12"/>
      <color rgb="FF000000"/>
      <name val="Calibri"/>
      <family val="2"/>
    </font>
    <font>
      <b/>
      <sz val="14"/>
      <color theme="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color indexed="8"/>
      <name val="Calibri"/>
      <family val="2"/>
    </font>
    <font>
      <b/>
      <i/>
      <sz val="16"/>
      <color indexed="8"/>
      <name val="Arial"/>
      <family val="2"/>
    </font>
    <font>
      <u/>
      <sz val="11"/>
      <color indexed="30"/>
      <name val="Calibri"/>
      <family val="2"/>
      <charset val="1"/>
    </font>
    <font>
      <sz val="11"/>
      <color indexed="8"/>
      <name val="Arial"/>
      <family val="2"/>
    </font>
    <font>
      <sz val="11"/>
      <color indexed="8"/>
      <name val="Calibri"/>
      <family val="2"/>
      <charset val="1"/>
    </font>
    <font>
      <b/>
      <i/>
      <u/>
      <sz val="11"/>
      <color indexed="8"/>
      <name val="Arial"/>
      <family val="2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</font>
    <font>
      <sz val="11"/>
      <color rgb="FF0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1EBE8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27"/>
      </patternFill>
    </fill>
    <fill>
      <patternFill patternType="solid">
        <fgColor theme="8" tint="0.79998168889431442"/>
        <bgColor indexed="31"/>
      </patternFill>
    </fill>
    <fill>
      <patternFill patternType="solid">
        <fgColor theme="5" tint="0.79998168889431442"/>
        <bgColor indexed="22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indexed="22"/>
      </patternFill>
    </fill>
  </fills>
  <borders count="6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9">
    <xf numFmtId="0" fontId="0" fillId="0" borderId="0"/>
    <xf numFmtId="164" fontId="7" fillId="0" borderId="0"/>
    <xf numFmtId="0" fontId="8" fillId="0" borderId="0"/>
    <xf numFmtId="164" fontId="9" fillId="0" borderId="0"/>
    <xf numFmtId="0" fontId="10" fillId="0" borderId="0">
      <alignment horizontal="center"/>
    </xf>
    <xf numFmtId="0" fontId="10" fillId="0" borderId="0">
      <alignment horizontal="center" textRotation="90"/>
    </xf>
    <xf numFmtId="0" fontId="11" fillId="0" borderId="0"/>
    <xf numFmtId="165" fontId="11" fillId="0" borderId="0"/>
    <xf numFmtId="0" fontId="12" fillId="0" borderId="0"/>
    <xf numFmtId="164" fontId="9" fillId="0" borderId="0" applyBorder="0" applyProtection="0"/>
    <xf numFmtId="164" fontId="7" fillId="0" borderId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0" fontId="14" fillId="0" borderId="0" applyNumberFormat="0" applyBorder="0" applyProtection="0"/>
    <xf numFmtId="165" fontId="14" fillId="0" borderId="0" applyBorder="0" applyProtection="0"/>
    <xf numFmtId="0" fontId="15" fillId="0" borderId="0"/>
    <xf numFmtId="0" fontId="16" fillId="0" borderId="0" applyBorder="0" applyProtection="0"/>
    <xf numFmtId="0" fontId="1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36" fillId="0" borderId="0"/>
    <xf numFmtId="0" fontId="37" fillId="0" borderId="0">
      <alignment horizontal="center"/>
    </xf>
    <xf numFmtId="0" fontId="37" fillId="0" borderId="0" applyNumberFormat="0" applyBorder="0" applyProtection="0">
      <alignment horizontal="center"/>
    </xf>
    <xf numFmtId="0" fontId="37" fillId="0" borderId="0">
      <alignment horizontal="center" textRotation="90"/>
    </xf>
    <xf numFmtId="0" fontId="37" fillId="0" borderId="0" applyNumberFormat="0" applyBorder="0" applyProtection="0">
      <alignment horizontal="center" textRotation="90"/>
    </xf>
    <xf numFmtId="0" fontId="38" fillId="0" borderId="0" applyBorder="0" applyProtection="0"/>
    <xf numFmtId="0" fontId="39" fillId="0" borderId="0"/>
    <xf numFmtId="0" fontId="39" fillId="0" borderId="0"/>
    <xf numFmtId="0" fontId="40" fillId="0" borderId="0"/>
    <xf numFmtId="0" fontId="41" fillId="0" borderId="0"/>
    <xf numFmtId="0" fontId="41" fillId="0" borderId="0" applyNumberFormat="0" applyBorder="0" applyProtection="0"/>
    <xf numFmtId="167" fontId="41" fillId="0" borderId="0"/>
    <xf numFmtId="167" fontId="41" fillId="0" borderId="0" applyBorder="0" applyProtection="0"/>
    <xf numFmtId="0" fontId="41" fillId="0" borderId="0"/>
    <xf numFmtId="0" fontId="41" fillId="0" borderId="0"/>
    <xf numFmtId="0" fontId="37" fillId="0" borderId="0">
      <alignment horizontal="center" textRotation="90"/>
    </xf>
    <xf numFmtId="0" fontId="37" fillId="0" borderId="0">
      <alignment horizontal="center" textRotation="90"/>
    </xf>
    <xf numFmtId="0" fontId="37" fillId="0" borderId="0" applyNumberFormat="0" applyBorder="0" applyProtection="0">
      <alignment horizontal="center"/>
    </xf>
    <xf numFmtId="0" fontId="37" fillId="0" borderId="0" applyNumberFormat="0" applyBorder="0" applyProtection="0">
      <alignment horizontal="center"/>
    </xf>
    <xf numFmtId="0" fontId="37" fillId="0" borderId="0">
      <alignment horizontal="center"/>
    </xf>
  </cellStyleXfs>
  <cellXfs count="395">
    <xf numFmtId="0" fontId="0" fillId="0" borderId="0" xfId="0"/>
    <xf numFmtId="0" fontId="0" fillId="0" borderId="0" xfId="0" applyAlignment="1">
      <alignment horizontal="right"/>
    </xf>
    <xf numFmtId="0" fontId="4" fillId="4" borderId="0" xfId="0" applyFont="1" applyFill="1" applyAlignment="1">
      <alignment horizontal="center"/>
    </xf>
    <xf numFmtId="0" fontId="2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" borderId="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5" fillId="0" borderId="5" xfId="18" applyFont="1" applyFill="1" applyBorder="1" applyAlignment="1">
      <alignment vertical="center" wrapText="1"/>
    </xf>
    <xf numFmtId="0" fontId="18" fillId="0" borderId="19" xfId="0" applyFont="1" applyBorder="1" applyAlignment="1">
      <alignment horizontal="center" vertical="center" wrapText="1"/>
    </xf>
    <xf numFmtId="0" fontId="35" fillId="0" borderId="14" xfId="18" applyFont="1" applyFill="1" applyBorder="1" applyAlignment="1">
      <alignment vertical="center"/>
    </xf>
    <xf numFmtId="0" fontId="35" fillId="0" borderId="5" xfId="18" applyFont="1" applyFill="1" applyBorder="1" applyAlignment="1">
      <alignment vertical="center"/>
    </xf>
    <xf numFmtId="0" fontId="35" fillId="0" borderId="5" xfId="18" applyFont="1" applyFill="1" applyBorder="1" applyAlignment="1">
      <alignment horizontal="left" vertical="center" wrapText="1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10" borderId="27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  <xf numFmtId="0" fontId="31" fillId="0" borderId="33" xfId="0" applyFont="1" applyBorder="1" applyAlignment="1">
      <alignment horizontal="center" vertical="center"/>
    </xf>
    <xf numFmtId="0" fontId="27" fillId="7" borderId="47" xfId="0" applyFont="1" applyFill="1" applyBorder="1" applyAlignment="1">
      <alignment horizontal="center" vertical="center" wrapText="1"/>
    </xf>
    <xf numFmtId="0" fontId="27" fillId="7" borderId="32" xfId="0" applyFont="1" applyFill="1" applyBorder="1" applyAlignment="1">
      <alignment horizontal="center" vertical="center" wrapText="1"/>
    </xf>
    <xf numFmtId="0" fontId="43" fillId="0" borderId="5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 wrapText="1"/>
    </xf>
    <xf numFmtId="0" fontId="35" fillId="0" borderId="23" xfId="18" applyFont="1" applyFill="1" applyBorder="1" applyAlignment="1">
      <alignment vertical="center" wrapText="1"/>
    </xf>
    <xf numFmtId="0" fontId="0" fillId="10" borderId="25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43" fillId="0" borderId="28" xfId="0" applyFont="1" applyBorder="1" applyAlignment="1">
      <alignment horizontal="left" vertical="center" wrapText="1"/>
    </xf>
    <xf numFmtId="0" fontId="35" fillId="0" borderId="28" xfId="18" applyFont="1" applyFill="1" applyBorder="1" applyAlignment="1">
      <alignment vertical="center" wrapText="1"/>
    </xf>
    <xf numFmtId="0" fontId="0" fillId="9" borderId="26" xfId="0" applyFill="1" applyBorder="1" applyAlignment="1">
      <alignment horizontal="center" vertical="center"/>
    </xf>
    <xf numFmtId="0" fontId="3" fillId="6" borderId="29" xfId="0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0" fillId="10" borderId="9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5" fillId="0" borderId="23" xfId="18" applyFont="1" applyFill="1" applyBorder="1" applyAlignment="1">
      <alignment horizontal="left" vertical="center" wrapText="1"/>
    </xf>
    <xf numFmtId="0" fontId="35" fillId="0" borderId="23" xfId="18" applyFont="1" applyFill="1" applyBorder="1" applyAlignment="1">
      <alignment vertical="center"/>
    </xf>
    <xf numFmtId="49" fontId="35" fillId="0" borderId="23" xfId="18" applyNumberFormat="1" applyFont="1" applyFill="1" applyBorder="1" applyAlignment="1">
      <alignment horizontal="left" vertical="center"/>
    </xf>
    <xf numFmtId="0" fontId="43" fillId="0" borderId="28" xfId="0" applyFont="1" applyBorder="1" applyAlignment="1">
      <alignment vertical="center" wrapText="1"/>
    </xf>
    <xf numFmtId="49" fontId="35" fillId="0" borderId="28" xfId="18" applyNumberFormat="1" applyFont="1" applyFill="1" applyBorder="1" applyAlignment="1">
      <alignment horizontal="left" vertical="center"/>
    </xf>
    <xf numFmtId="0" fontId="43" fillId="0" borderId="5" xfId="0" applyFont="1" applyBorder="1" applyAlignment="1">
      <alignment vertical="center" wrapText="1"/>
    </xf>
    <xf numFmtId="49" fontId="35" fillId="0" borderId="23" xfId="18" applyNumberFormat="1" applyFont="1" applyFill="1" applyBorder="1" applyAlignment="1">
      <alignment vertical="center" wrapText="1"/>
    </xf>
    <xf numFmtId="166" fontId="35" fillId="0" borderId="23" xfId="18" applyNumberFormat="1" applyFont="1" applyFill="1" applyBorder="1" applyAlignment="1">
      <alignment horizontal="left" vertical="center"/>
    </xf>
    <xf numFmtId="2" fontId="35" fillId="0" borderId="23" xfId="18" applyNumberFormat="1" applyFont="1" applyFill="1" applyBorder="1" applyAlignment="1">
      <alignment vertical="center" wrapText="1"/>
    </xf>
    <xf numFmtId="0" fontId="43" fillId="0" borderId="14" xfId="0" applyFont="1" applyBorder="1" applyAlignment="1">
      <alignment horizontal="left" vertical="center" wrapText="1"/>
    </xf>
    <xf numFmtId="0" fontId="36" fillId="13" borderId="19" xfId="19" applyFill="1" applyBorder="1" applyAlignment="1">
      <alignment horizontal="center" vertical="center"/>
    </xf>
    <xf numFmtId="0" fontId="36" fillId="13" borderId="14" xfId="19" applyFill="1" applyBorder="1" applyAlignment="1">
      <alignment horizontal="center" vertical="center"/>
    </xf>
    <xf numFmtId="0" fontId="36" fillId="14" borderId="19" xfId="19" applyFill="1" applyBorder="1" applyAlignment="1">
      <alignment horizontal="center" vertical="center"/>
    </xf>
    <xf numFmtId="0" fontId="36" fillId="14" borderId="14" xfId="19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6" fillId="13" borderId="25" xfId="19" applyFill="1" applyBorder="1" applyAlignment="1">
      <alignment horizontal="center" vertical="center"/>
    </xf>
    <xf numFmtId="0" fontId="36" fillId="13" borderId="23" xfId="19" applyFill="1" applyBorder="1" applyAlignment="1">
      <alignment horizontal="center" vertical="center"/>
    </xf>
    <xf numFmtId="0" fontId="36" fillId="14" borderId="25" xfId="19" applyFill="1" applyBorder="1" applyAlignment="1">
      <alignment horizontal="center" vertical="center"/>
    </xf>
    <xf numFmtId="0" fontId="36" fillId="14" borderId="23" xfId="19" applyFill="1" applyBorder="1" applyAlignment="1">
      <alignment horizontal="center" vertical="center"/>
    </xf>
    <xf numFmtId="0" fontId="36" fillId="15" borderId="23" xfId="19" applyFill="1" applyBorder="1" applyAlignment="1">
      <alignment horizontal="center" vertical="center"/>
    </xf>
    <xf numFmtId="0" fontId="36" fillId="15" borderId="24" xfId="19" applyFill="1" applyBorder="1" applyAlignment="1">
      <alignment horizontal="center" vertical="center"/>
    </xf>
    <xf numFmtId="0" fontId="35" fillId="0" borderId="23" xfId="18" applyFont="1" applyFill="1" applyBorder="1" applyAlignment="1">
      <alignment horizontal="left" vertical="center"/>
    </xf>
    <xf numFmtId="0" fontId="36" fillId="13" borderId="27" xfId="19" applyFill="1" applyBorder="1" applyAlignment="1">
      <alignment horizontal="center" vertical="center"/>
    </xf>
    <xf numFmtId="0" fontId="36" fillId="13" borderId="28" xfId="19" applyFill="1" applyBorder="1" applyAlignment="1">
      <alignment horizontal="center" vertical="center"/>
    </xf>
    <xf numFmtId="0" fontId="36" fillId="14" borderId="27" xfId="19" applyFill="1" applyBorder="1" applyAlignment="1">
      <alignment horizontal="center" vertical="center"/>
    </xf>
    <xf numFmtId="0" fontId="36" fillId="14" borderId="28" xfId="19" applyFill="1" applyBorder="1" applyAlignment="1">
      <alignment horizontal="center" vertical="center"/>
    </xf>
    <xf numFmtId="0" fontId="36" fillId="13" borderId="9" xfId="19" applyFill="1" applyBorder="1" applyAlignment="1">
      <alignment horizontal="center" vertical="center"/>
    </xf>
    <xf numFmtId="0" fontId="36" fillId="13" borderId="5" xfId="19" applyFill="1" applyBorder="1" applyAlignment="1">
      <alignment horizontal="center" vertical="center"/>
    </xf>
    <xf numFmtId="0" fontId="36" fillId="14" borderId="9" xfId="19" applyFill="1" applyBorder="1" applyAlignment="1">
      <alignment horizontal="center" vertical="center"/>
    </xf>
    <xf numFmtId="0" fontId="36" fillId="14" borderId="5" xfId="19" applyFill="1" applyBorder="1" applyAlignment="1">
      <alignment horizontal="center" vertical="center"/>
    </xf>
    <xf numFmtId="0" fontId="35" fillId="0" borderId="28" xfId="18" applyFont="1" applyFill="1" applyBorder="1" applyAlignment="1">
      <alignment vertical="center"/>
    </xf>
    <xf numFmtId="0" fontId="35" fillId="0" borderId="23" xfId="18" applyFont="1" applyFill="1" applyBorder="1"/>
    <xf numFmtId="0" fontId="35" fillId="0" borderId="28" xfId="18" applyFont="1" applyFill="1" applyBorder="1" applyAlignment="1">
      <alignment horizontal="left" vertical="center"/>
    </xf>
    <xf numFmtId="0" fontId="35" fillId="0" borderId="5" xfId="18" applyFont="1" applyFill="1" applyBorder="1" applyAlignment="1">
      <alignment horizontal="left" vertical="center"/>
    </xf>
    <xf numFmtId="0" fontId="2" fillId="17" borderId="19" xfId="0" applyFont="1" applyFill="1" applyBorder="1" applyAlignment="1">
      <alignment horizontal="center"/>
    </xf>
    <xf numFmtId="0" fontId="2" fillId="17" borderId="4" xfId="0" applyFont="1" applyFill="1" applyBorder="1" applyAlignment="1">
      <alignment horizontal="center"/>
    </xf>
    <xf numFmtId="0" fontId="42" fillId="17" borderId="4" xfId="0" applyFont="1" applyFill="1" applyBorder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6" fillId="17" borderId="14" xfId="0" applyFont="1" applyFill="1" applyBorder="1" applyAlignment="1">
      <alignment horizontal="center" vertical="center"/>
    </xf>
    <xf numFmtId="0" fontId="0" fillId="17" borderId="15" xfId="0" applyFill="1" applyBorder="1" applyAlignment="1">
      <alignment horizontal="center" vertical="center"/>
    </xf>
    <xf numFmtId="0" fontId="2" fillId="17" borderId="9" xfId="0" applyFont="1" applyFill="1" applyBorder="1" applyAlignment="1">
      <alignment horizontal="center"/>
    </xf>
    <xf numFmtId="0" fontId="2" fillId="17" borderId="21" xfId="0" applyFont="1" applyFill="1" applyBorder="1" applyAlignment="1">
      <alignment horizontal="center"/>
    </xf>
    <xf numFmtId="0" fontId="42" fillId="17" borderId="21" xfId="0" applyFont="1" applyFill="1" applyBorder="1" applyAlignment="1">
      <alignment horizontal="center" vertical="center"/>
    </xf>
    <xf numFmtId="0" fontId="6" fillId="17" borderId="5" xfId="0" applyFont="1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/>
    </xf>
    <xf numFmtId="0" fontId="2" fillId="17" borderId="27" xfId="0" applyFont="1" applyFill="1" applyBorder="1" applyAlignment="1">
      <alignment horizontal="center"/>
    </xf>
    <xf numFmtId="0" fontId="2" fillId="17" borderId="29" xfId="0" applyFont="1" applyFill="1" applyBorder="1" applyAlignment="1">
      <alignment horizontal="center"/>
    </xf>
    <xf numFmtId="0" fontId="42" fillId="17" borderId="29" xfId="0" applyFont="1" applyFill="1" applyBorder="1" applyAlignment="1">
      <alignment horizontal="center" vertical="center"/>
    </xf>
    <xf numFmtId="0" fontId="0" fillId="17" borderId="28" xfId="0" applyFill="1" applyBorder="1" applyAlignment="1">
      <alignment horizontal="center" vertical="center"/>
    </xf>
    <xf numFmtId="0" fontId="0" fillId="17" borderId="26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18" fillId="0" borderId="45" xfId="0" applyFont="1" applyBorder="1" applyAlignment="1">
      <alignment horizontal="center" vertic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8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32" fillId="0" borderId="36" xfId="0" applyFont="1" applyBorder="1" applyAlignment="1">
      <alignment vertical="center"/>
    </xf>
    <xf numFmtId="0" fontId="32" fillId="0" borderId="37" xfId="0" applyFont="1" applyBorder="1" applyAlignment="1">
      <alignment vertical="center"/>
    </xf>
    <xf numFmtId="0" fontId="19" fillId="3" borderId="7" xfId="0" applyFont="1" applyFill="1" applyBorder="1" applyAlignment="1">
      <alignment horizontal="center" vertical="center" textRotation="90" wrapText="1"/>
    </xf>
    <xf numFmtId="0" fontId="3" fillId="3" borderId="39" xfId="0" applyFont="1" applyFill="1" applyBorder="1" applyAlignment="1">
      <alignment horizontal="center" vertical="center" textRotation="90" wrapText="1"/>
    </xf>
    <xf numFmtId="0" fontId="3" fillId="10" borderId="7" xfId="0" applyFont="1" applyFill="1" applyBorder="1" applyAlignment="1">
      <alignment horizontal="center" vertical="center" textRotation="90" wrapText="1"/>
    </xf>
    <xf numFmtId="0" fontId="3" fillId="10" borderId="39" xfId="0" applyFont="1" applyFill="1" applyBorder="1" applyAlignment="1">
      <alignment horizontal="center" vertical="center" textRotation="90" wrapText="1"/>
    </xf>
    <xf numFmtId="0" fontId="25" fillId="6" borderId="39" xfId="0" applyFont="1" applyFill="1" applyBorder="1" applyAlignment="1">
      <alignment horizontal="center" vertical="center" textRotation="90"/>
    </xf>
    <xf numFmtId="0" fontId="25" fillId="6" borderId="40" xfId="0" applyFont="1" applyFill="1" applyBorder="1" applyAlignment="1">
      <alignment horizontal="center" vertical="center" textRotation="90"/>
    </xf>
    <xf numFmtId="0" fontId="47" fillId="0" borderId="0" xfId="0" applyFont="1"/>
    <xf numFmtId="0" fontId="24" fillId="5" borderId="23" xfId="0" applyFont="1" applyFill="1" applyBorder="1" applyAlignment="1">
      <alignment horizontal="center" vertical="center"/>
    </xf>
    <xf numFmtId="0" fontId="34" fillId="5" borderId="23" xfId="0" applyFont="1" applyFill="1" applyBorder="1" applyAlignment="1">
      <alignment horizontal="center" vertical="center"/>
    </xf>
    <xf numFmtId="0" fontId="25" fillId="6" borderId="41" xfId="0" applyFont="1" applyFill="1" applyBorder="1" applyAlignment="1">
      <alignment horizontal="center" vertical="center" textRotation="90"/>
    </xf>
    <xf numFmtId="0" fontId="0" fillId="10" borderId="31" xfId="0" applyFill="1" applyBorder="1" applyAlignment="1">
      <alignment horizontal="center" vertical="center"/>
    </xf>
    <xf numFmtId="0" fontId="0" fillId="10" borderId="30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36" fillId="14" borderId="20" xfId="19" applyFill="1" applyBorder="1" applyAlignment="1">
      <alignment horizontal="center" vertical="center"/>
    </xf>
    <xf numFmtId="0" fontId="36" fillId="14" borderId="30" xfId="19" applyFill="1" applyBorder="1" applyAlignment="1">
      <alignment horizontal="center" vertical="center"/>
    </xf>
    <xf numFmtId="0" fontId="36" fillId="14" borderId="31" xfId="19" applyFill="1" applyBorder="1" applyAlignment="1">
      <alignment horizontal="center" vertical="center"/>
    </xf>
    <xf numFmtId="0" fontId="36" fillId="14" borderId="22" xfId="19" applyFill="1" applyBorder="1" applyAlignment="1">
      <alignment horizontal="center" vertical="center"/>
    </xf>
    <xf numFmtId="0" fontId="36" fillId="15" borderId="28" xfId="19" applyFill="1" applyBorder="1" applyAlignment="1">
      <alignment horizontal="center" vertical="center"/>
    </xf>
    <xf numFmtId="0" fontId="36" fillId="15" borderId="26" xfId="19" applyFill="1" applyBorder="1" applyAlignment="1">
      <alignment horizontal="center" vertical="center"/>
    </xf>
    <xf numFmtId="0" fontId="36" fillId="15" borderId="5" xfId="19" applyFill="1" applyBorder="1" applyAlignment="1">
      <alignment horizontal="center" vertical="center"/>
    </xf>
    <xf numFmtId="0" fontId="36" fillId="15" borderId="6" xfId="19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8" fillId="4" borderId="0" xfId="0" applyFont="1" applyFill="1" applyAlignment="1">
      <alignment horizontal="center" vertical="center"/>
    </xf>
    <xf numFmtId="0" fontId="49" fillId="0" borderId="37" xfId="0" applyFont="1" applyBorder="1" applyAlignment="1">
      <alignment horizontal="center" vertical="center"/>
    </xf>
    <xf numFmtId="0" fontId="49" fillId="0" borderId="33" xfId="0" applyFont="1" applyBorder="1" applyAlignment="1">
      <alignment horizontal="center" vertical="center"/>
    </xf>
    <xf numFmtId="0" fontId="50" fillId="0" borderId="5" xfId="0" applyFont="1" applyBorder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50" fillId="0" borderId="28" xfId="0" applyFont="1" applyBorder="1" applyAlignment="1">
      <alignment horizontal="center" vertical="center" wrapText="1"/>
    </xf>
    <xf numFmtId="9" fontId="50" fillId="0" borderId="23" xfId="0" applyNumberFormat="1" applyFont="1" applyBorder="1" applyAlignment="1">
      <alignment horizontal="center" vertical="center" wrapText="1"/>
    </xf>
    <xf numFmtId="0" fontId="50" fillId="0" borderId="14" xfId="0" applyFont="1" applyBorder="1" applyAlignment="1">
      <alignment horizontal="center" vertical="center" wrapText="1"/>
    </xf>
    <xf numFmtId="0" fontId="49" fillId="12" borderId="23" xfId="0" applyFont="1" applyFill="1" applyBorder="1" applyAlignment="1">
      <alignment horizontal="center" vertical="center"/>
    </xf>
    <xf numFmtId="0" fontId="49" fillId="17" borderId="4" xfId="0" applyFont="1" applyFill="1" applyBorder="1" applyAlignment="1">
      <alignment horizontal="center" vertical="center"/>
    </xf>
    <xf numFmtId="0" fontId="49" fillId="17" borderId="21" xfId="0" applyFont="1" applyFill="1" applyBorder="1" applyAlignment="1">
      <alignment horizontal="center" vertical="center"/>
    </xf>
    <xf numFmtId="0" fontId="49" fillId="17" borderId="29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3" fillId="10" borderId="49" xfId="0" applyFont="1" applyFill="1" applyBorder="1" applyAlignment="1">
      <alignment horizontal="center" vertical="center" textRotation="90" wrapText="1"/>
    </xf>
    <xf numFmtId="0" fontId="3" fillId="6" borderId="5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0" fillId="10" borderId="50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51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55" xfId="0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 textRotation="90" wrapText="1"/>
    </xf>
    <xf numFmtId="0" fontId="3" fillId="9" borderId="5" xfId="0" applyFont="1" applyFill="1" applyBorder="1" applyAlignment="1">
      <alignment horizontal="center" vertical="center" textRotation="90" wrapText="1"/>
    </xf>
    <xf numFmtId="0" fontId="3" fillId="9" borderId="6" xfId="0" applyFont="1" applyFill="1" applyBorder="1" applyAlignment="1">
      <alignment horizontal="center" vertical="center" textRotation="90" wrapText="1"/>
    </xf>
    <xf numFmtId="0" fontId="0" fillId="3" borderId="42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10" borderId="42" xfId="0" applyFill="1" applyBorder="1" applyAlignment="1">
      <alignment horizontal="center" vertical="center"/>
    </xf>
    <xf numFmtId="0" fontId="0" fillId="10" borderId="43" xfId="0" applyFill="1" applyBorder="1" applyAlignment="1">
      <alignment horizontal="center" vertical="center"/>
    </xf>
    <xf numFmtId="0" fontId="0" fillId="10" borderId="46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43" xfId="0" applyFont="1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10" borderId="54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0" fontId="0" fillId="10" borderId="56" xfId="0" applyFill="1" applyBorder="1" applyAlignment="1">
      <alignment horizontal="center" vertical="center"/>
    </xf>
    <xf numFmtId="0" fontId="3" fillId="6" borderId="57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5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/>
    </xf>
    <xf numFmtId="0" fontId="0" fillId="10" borderId="39" xfId="0" applyFill="1" applyBorder="1" applyAlignment="1">
      <alignment horizontal="center" vertical="center"/>
    </xf>
    <xf numFmtId="0" fontId="0" fillId="10" borderId="49" xfId="0" applyFill="1" applyBorder="1" applyAlignment="1">
      <alignment horizontal="center" vertical="center"/>
    </xf>
    <xf numFmtId="0" fontId="3" fillId="6" borderId="41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6" fillId="15" borderId="14" xfId="19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9" borderId="29" xfId="0" applyFill="1" applyBorder="1" applyAlignment="1">
      <alignment horizontal="center" vertical="center"/>
    </xf>
    <xf numFmtId="0" fontId="0" fillId="9" borderId="41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57" xfId="0" applyFill="1" applyBorder="1" applyAlignment="1">
      <alignment horizontal="center" vertical="center"/>
    </xf>
    <xf numFmtId="0" fontId="0" fillId="9" borderId="53" xfId="0" applyFill="1" applyBorder="1" applyAlignment="1">
      <alignment horizontal="center" vertical="center"/>
    </xf>
    <xf numFmtId="0" fontId="36" fillId="15" borderId="4" xfId="19" applyFill="1" applyBorder="1" applyAlignment="1">
      <alignment horizontal="center" vertical="center"/>
    </xf>
    <xf numFmtId="0" fontId="36" fillId="15" borderId="18" xfId="19" applyFill="1" applyBorder="1" applyAlignment="1">
      <alignment horizontal="center" vertical="center"/>
    </xf>
    <xf numFmtId="0" fontId="36" fillId="15" borderId="29" xfId="19" applyFill="1" applyBorder="1" applyAlignment="1">
      <alignment horizontal="center" vertical="center"/>
    </xf>
    <xf numFmtId="0" fontId="36" fillId="15" borderId="21" xfId="19" applyFill="1" applyBorder="1" applyAlignment="1">
      <alignment horizontal="center" vertical="center"/>
    </xf>
    <xf numFmtId="0" fontId="0" fillId="18" borderId="59" xfId="0" applyFill="1" applyBorder="1" applyAlignment="1">
      <alignment horizontal="center" vertical="center"/>
    </xf>
    <xf numFmtId="0" fontId="0" fillId="18" borderId="60" xfId="0" applyFill="1" applyBorder="1" applyAlignment="1">
      <alignment horizontal="center" vertical="center"/>
    </xf>
    <xf numFmtId="0" fontId="0" fillId="18" borderId="61" xfId="0" applyFill="1" applyBorder="1" applyAlignment="1">
      <alignment horizontal="center" vertical="center"/>
    </xf>
    <xf numFmtId="0" fontId="0" fillId="18" borderId="62" xfId="0" applyFill="1" applyBorder="1" applyAlignment="1">
      <alignment horizontal="center" vertical="center"/>
    </xf>
    <xf numFmtId="0" fontId="0" fillId="18" borderId="63" xfId="0" applyFill="1" applyBorder="1" applyAlignment="1">
      <alignment horizontal="center" vertical="center"/>
    </xf>
    <xf numFmtId="0" fontId="0" fillId="18" borderId="64" xfId="0" applyFill="1" applyBorder="1" applyAlignment="1">
      <alignment horizontal="center" vertical="center"/>
    </xf>
    <xf numFmtId="0" fontId="36" fillId="19" borderId="15" xfId="19" applyFill="1" applyBorder="1" applyAlignment="1">
      <alignment horizontal="center" vertical="center"/>
    </xf>
    <xf numFmtId="0" fontId="36" fillId="19" borderId="62" xfId="19" applyFill="1" applyBorder="1" applyAlignment="1">
      <alignment horizontal="center" vertical="center"/>
    </xf>
    <xf numFmtId="0" fontId="36" fillId="19" borderId="60" xfId="19" applyFill="1" applyBorder="1" applyAlignment="1">
      <alignment horizontal="center" vertical="center"/>
    </xf>
    <xf numFmtId="0" fontId="36" fillId="19" borderId="59" xfId="19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3" fillId="0" borderId="3" xfId="0" applyFont="1" applyBorder="1" applyAlignment="1">
      <alignment horizontal="left" vertical="center" wrapText="1"/>
    </xf>
    <xf numFmtId="0" fontId="50" fillId="0" borderId="3" xfId="0" applyFont="1" applyBorder="1" applyAlignment="1">
      <alignment horizontal="center" vertical="center" wrapText="1"/>
    </xf>
    <xf numFmtId="0" fontId="35" fillId="0" borderId="3" xfId="18" applyFont="1" applyFill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0" fillId="18" borderId="23" xfId="0" applyFill="1" applyBorder="1" applyAlignment="1">
      <alignment horizontal="center" vertical="center"/>
    </xf>
    <xf numFmtId="0" fontId="36" fillId="19" borderId="23" xfId="19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0" fontId="49" fillId="0" borderId="2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9" fillId="12" borderId="5" xfId="0" applyFont="1" applyFill="1" applyBorder="1" applyAlignment="1">
      <alignment horizontal="center" vertical="center"/>
    </xf>
    <xf numFmtId="0" fontId="0" fillId="18" borderId="5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28" xfId="0" applyFont="1" applyBorder="1" applyAlignment="1">
      <alignment horizontal="left" vertical="center"/>
    </xf>
    <xf numFmtId="0" fontId="49" fillId="0" borderId="28" xfId="0" applyFont="1" applyBorder="1" applyAlignment="1">
      <alignment horizontal="center" vertical="center"/>
    </xf>
    <xf numFmtId="0" fontId="0" fillId="18" borderId="28" xfId="0" applyFill="1" applyBorder="1" applyAlignment="1">
      <alignment horizontal="center" vertical="center"/>
    </xf>
    <xf numFmtId="0" fontId="32" fillId="0" borderId="38" xfId="0" applyFont="1" applyBorder="1" applyAlignment="1">
      <alignment horizontal="center" vertical="center"/>
    </xf>
    <xf numFmtId="166" fontId="28" fillId="2" borderId="22" xfId="0" applyNumberFormat="1" applyFont="1" applyFill="1" applyBorder="1" applyAlignment="1">
      <alignment horizontal="center" vertical="center"/>
    </xf>
    <xf numFmtId="166" fontId="28" fillId="2" borderId="30" xfId="0" applyNumberFormat="1" applyFont="1" applyFill="1" applyBorder="1" applyAlignment="1">
      <alignment horizontal="center" vertical="center" wrapText="1"/>
    </xf>
    <xf numFmtId="166" fontId="28" fillId="2" borderId="30" xfId="0" applyNumberFormat="1" applyFont="1" applyFill="1" applyBorder="1" applyAlignment="1">
      <alignment horizontal="center" vertical="center"/>
    </xf>
    <xf numFmtId="166" fontId="28" fillId="2" borderId="31" xfId="0" applyNumberFormat="1" applyFont="1" applyFill="1" applyBorder="1" applyAlignment="1">
      <alignment horizontal="center" vertical="center"/>
    </xf>
    <xf numFmtId="166" fontId="29" fillId="2" borderId="22" xfId="0" applyNumberFormat="1" applyFont="1" applyFill="1" applyBorder="1" applyAlignment="1">
      <alignment horizontal="center" vertical="center"/>
    </xf>
    <xf numFmtId="166" fontId="28" fillId="0" borderId="30" xfId="0" applyNumberFormat="1" applyFont="1" applyBorder="1" applyAlignment="1">
      <alignment horizontal="center" vertical="center"/>
    </xf>
    <xf numFmtId="166" fontId="29" fillId="2" borderId="30" xfId="0" applyNumberFormat="1" applyFont="1" applyFill="1" applyBorder="1" applyAlignment="1">
      <alignment horizontal="center" vertical="center"/>
    </xf>
    <xf numFmtId="166" fontId="29" fillId="2" borderId="31" xfId="0" applyNumberFormat="1" applyFont="1" applyFill="1" applyBorder="1" applyAlignment="1">
      <alignment horizontal="center" vertical="center"/>
    </xf>
    <xf numFmtId="166" fontId="28" fillId="2" borderId="31" xfId="0" applyNumberFormat="1" applyFont="1" applyFill="1" applyBorder="1" applyAlignment="1">
      <alignment horizontal="center" vertical="center" wrapText="1"/>
    </xf>
    <xf numFmtId="166" fontId="28" fillId="2" borderId="22" xfId="0" applyNumberFormat="1" applyFont="1" applyFill="1" applyBorder="1" applyAlignment="1">
      <alignment horizontal="center" vertical="center" wrapText="1"/>
    </xf>
    <xf numFmtId="166" fontId="30" fillId="8" borderId="30" xfId="1" applyNumberFormat="1" applyFont="1" applyFill="1" applyBorder="1" applyAlignment="1" applyProtection="1">
      <alignment horizontal="center" vertical="center"/>
      <protection locked="0"/>
    </xf>
    <xf numFmtId="166" fontId="28" fillId="0" borderId="22" xfId="0" applyNumberFormat="1" applyFont="1" applyBorder="1" applyAlignment="1">
      <alignment horizontal="center" vertical="center"/>
    </xf>
    <xf numFmtId="166" fontId="29" fillId="2" borderId="20" xfId="0" applyNumberFormat="1" applyFont="1" applyFill="1" applyBorder="1" applyAlignment="1">
      <alignment horizontal="center" vertical="center"/>
    </xf>
    <xf numFmtId="166" fontId="28" fillId="2" borderId="51" xfId="0" applyNumberFormat="1" applyFont="1" applyFill="1" applyBorder="1" applyAlignment="1">
      <alignment horizontal="center" vertical="center" wrapText="1"/>
    </xf>
    <xf numFmtId="166" fontId="30" fillId="8" borderId="5" xfId="1" applyNumberFormat="1" applyFont="1" applyFill="1" applyBorder="1" applyAlignment="1" applyProtection="1">
      <alignment horizontal="center" vertical="center"/>
      <protection locked="0"/>
    </xf>
    <xf numFmtId="166" fontId="28" fillId="2" borderId="23" xfId="0" applyNumberFormat="1" applyFont="1" applyFill="1" applyBorder="1" applyAlignment="1">
      <alignment horizontal="center" vertical="center"/>
    </xf>
    <xf numFmtId="166" fontId="28" fillId="2" borderId="23" xfId="0" applyNumberFormat="1" applyFont="1" applyFill="1" applyBorder="1" applyAlignment="1">
      <alignment horizontal="center" vertical="center" wrapText="1"/>
    </xf>
    <xf numFmtId="166" fontId="28" fillId="2" borderId="28" xfId="0" applyNumberFormat="1" applyFont="1" applyFill="1" applyBorder="1" applyAlignment="1">
      <alignment horizontal="center" vertical="center"/>
    </xf>
    <xf numFmtId="0" fontId="0" fillId="12" borderId="0" xfId="0" applyFill="1" applyAlignment="1">
      <alignment horizontal="center" vertical="center" wrapText="1"/>
    </xf>
    <xf numFmtId="0" fontId="1" fillId="12" borderId="41" xfId="0" applyFont="1" applyFill="1" applyBorder="1"/>
    <xf numFmtId="0" fontId="49" fillId="12" borderId="41" xfId="0" applyFont="1" applyFill="1" applyBorder="1" applyAlignment="1">
      <alignment horizontal="center" vertical="center"/>
    </xf>
    <xf numFmtId="0" fontId="2" fillId="12" borderId="41" xfId="0" applyFont="1" applyFill="1" applyBorder="1"/>
    <xf numFmtId="0" fontId="0" fillId="12" borderId="41" xfId="0" applyFill="1" applyBorder="1" applyAlignment="1">
      <alignment horizontal="center" vertical="center"/>
    </xf>
    <xf numFmtId="0" fontId="45" fillId="16" borderId="39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9" fillId="0" borderId="3" xfId="0" applyFont="1" applyBorder="1" applyAlignment="1">
      <alignment horizontal="center" vertical="center"/>
    </xf>
    <xf numFmtId="0" fontId="35" fillId="0" borderId="3" xfId="18" applyFont="1" applyFill="1" applyBorder="1" applyAlignment="1">
      <alignment vertical="center"/>
    </xf>
    <xf numFmtId="166" fontId="28" fillId="2" borderId="3" xfId="0" applyNumberFormat="1" applyFont="1" applyFill="1" applyBorder="1" applyAlignment="1">
      <alignment horizontal="center" vertical="center"/>
    </xf>
    <xf numFmtId="0" fontId="0" fillId="18" borderId="3" xfId="0" applyFill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166" fontId="28" fillId="2" borderId="5" xfId="0" applyNumberFormat="1" applyFont="1" applyFill="1" applyBorder="1" applyAlignment="1">
      <alignment horizontal="center" vertical="center"/>
    </xf>
    <xf numFmtId="0" fontId="26" fillId="0" borderId="23" xfId="18" applyFill="1" applyBorder="1" applyAlignment="1">
      <alignment vertical="center"/>
    </xf>
    <xf numFmtId="0" fontId="1" fillId="0" borderId="23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12" borderId="5" xfId="0" applyFont="1" applyFill="1" applyBorder="1" applyAlignment="1">
      <alignment horizontal="left"/>
    </xf>
    <xf numFmtId="0" fontId="1" fillId="12" borderId="23" xfId="0" applyFont="1" applyFill="1" applyBorder="1" applyAlignment="1">
      <alignment horizontal="left"/>
    </xf>
    <xf numFmtId="0" fontId="1" fillId="0" borderId="3" xfId="0" applyFont="1" applyBorder="1" applyAlignment="1">
      <alignment horizontal="left" vertical="center"/>
    </xf>
    <xf numFmtId="0" fontId="3" fillId="18" borderId="47" xfId="0" applyFont="1" applyFill="1" applyBorder="1" applyAlignment="1">
      <alignment horizontal="center" vertical="center" textRotation="90" wrapText="1"/>
    </xf>
    <xf numFmtId="0" fontId="3" fillId="9" borderId="45" xfId="0" applyFont="1" applyFill="1" applyBorder="1" applyAlignment="1">
      <alignment horizontal="center" vertical="center" textRotation="90" wrapText="1"/>
    </xf>
    <xf numFmtId="0" fontId="3" fillId="9" borderId="43" xfId="0" applyFont="1" applyFill="1" applyBorder="1" applyAlignment="1">
      <alignment horizontal="center" vertical="center" textRotation="90" wrapText="1"/>
    </xf>
    <xf numFmtId="0" fontId="3" fillId="9" borderId="44" xfId="0" applyFont="1" applyFill="1" applyBorder="1" applyAlignment="1">
      <alignment horizontal="center" vertical="center" textRotation="90" wrapText="1"/>
    </xf>
    <xf numFmtId="0" fontId="25" fillId="3" borderId="19" xfId="0" applyFont="1" applyFill="1" applyBorder="1" applyAlignment="1">
      <alignment horizontal="center" vertical="center"/>
    </xf>
    <xf numFmtId="0" fontId="25" fillId="3" borderId="14" xfId="0" applyFont="1" applyFill="1" applyBorder="1" applyAlignment="1">
      <alignment horizontal="center" vertical="center"/>
    </xf>
    <xf numFmtId="0" fontId="25" fillId="10" borderId="19" xfId="0" applyFont="1" applyFill="1" applyBorder="1" applyAlignment="1">
      <alignment horizontal="center" vertical="center"/>
    </xf>
    <xf numFmtId="0" fontId="25" fillId="10" borderId="14" xfId="0" applyFont="1" applyFill="1" applyBorder="1" applyAlignment="1">
      <alignment horizontal="center" vertical="center"/>
    </xf>
    <xf numFmtId="0" fontId="25" fillId="10" borderId="20" xfId="0" applyFont="1" applyFill="1" applyBorder="1" applyAlignment="1">
      <alignment horizontal="center" vertical="center"/>
    </xf>
    <xf numFmtId="0" fontId="25" fillId="18" borderId="15" xfId="0" applyFont="1" applyFill="1" applyBorder="1" applyAlignment="1">
      <alignment horizontal="center" vertical="center"/>
    </xf>
    <xf numFmtId="0" fontId="25" fillId="9" borderId="15" xfId="0" applyFont="1" applyFill="1" applyBorder="1" applyAlignment="1">
      <alignment horizontal="center" vertical="center"/>
    </xf>
    <xf numFmtId="0" fontId="25" fillId="6" borderId="15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3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0" fontId="6" fillId="6" borderId="46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56" xfId="0" applyFont="1" applyFill="1" applyBorder="1" applyAlignment="1">
      <alignment horizontal="center" vertical="center"/>
    </xf>
    <xf numFmtId="0" fontId="3" fillId="6" borderId="4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3" fillId="6" borderId="47" xfId="0" applyFont="1" applyFill="1" applyBorder="1" applyAlignment="1">
      <alignment horizontal="center" vertical="center" wrapText="1"/>
    </xf>
    <xf numFmtId="0" fontId="0" fillId="6" borderId="59" xfId="0" applyFill="1" applyBorder="1" applyAlignment="1">
      <alignment horizontal="center" vertical="center"/>
    </xf>
    <xf numFmtId="0" fontId="0" fillId="6" borderId="62" xfId="0" applyFill="1" applyBorder="1" applyAlignment="1">
      <alignment horizontal="center" vertical="center"/>
    </xf>
    <xf numFmtId="0" fontId="0" fillId="6" borderId="60" xfId="0" applyFill="1" applyBorder="1" applyAlignment="1">
      <alignment horizontal="center" vertical="center"/>
    </xf>
    <xf numFmtId="0" fontId="0" fillId="6" borderId="63" xfId="0" applyFill="1" applyBorder="1" applyAlignment="1">
      <alignment horizontal="center" vertical="center"/>
    </xf>
    <xf numFmtId="0" fontId="0" fillId="6" borderId="64" xfId="0" applyFill="1" applyBorder="1" applyAlignment="1">
      <alignment horizontal="center" vertical="center"/>
    </xf>
    <xf numFmtId="0" fontId="0" fillId="6" borderId="61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33" fillId="3" borderId="47" xfId="0" applyFont="1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/>
    </xf>
    <xf numFmtId="0" fontId="0" fillId="3" borderId="62" xfId="0" applyFill="1" applyBorder="1" applyAlignment="1">
      <alignment horizontal="center" vertical="center"/>
    </xf>
    <xf numFmtId="0" fontId="0" fillId="3" borderId="60" xfId="0" applyFill="1" applyBorder="1" applyAlignment="1">
      <alignment horizontal="center" vertical="center"/>
    </xf>
    <xf numFmtId="0" fontId="0" fillId="3" borderId="63" xfId="0" applyFill="1" applyBorder="1" applyAlignment="1">
      <alignment horizontal="center" vertical="center"/>
    </xf>
    <xf numFmtId="0" fontId="0" fillId="3" borderId="64" xfId="0" applyFill="1" applyBorder="1" applyAlignment="1">
      <alignment horizontal="center" vertical="center"/>
    </xf>
    <xf numFmtId="0" fontId="0" fillId="3" borderId="6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3" fillId="11" borderId="47" xfId="0" applyFont="1" applyFill="1" applyBorder="1" applyAlignment="1">
      <alignment horizontal="center" vertical="center" wrapText="1"/>
    </xf>
    <xf numFmtId="0" fontId="0" fillId="11" borderId="59" xfId="0" applyFill="1" applyBorder="1" applyAlignment="1">
      <alignment horizontal="center" vertical="center"/>
    </xf>
    <xf numFmtId="0" fontId="0" fillId="11" borderId="62" xfId="0" applyFill="1" applyBorder="1" applyAlignment="1">
      <alignment horizontal="center" vertical="center"/>
    </xf>
    <xf numFmtId="0" fontId="0" fillId="11" borderId="60" xfId="0" applyFill="1" applyBorder="1" applyAlignment="1">
      <alignment horizontal="center" vertical="center"/>
    </xf>
    <xf numFmtId="0" fontId="0" fillId="11" borderId="63" xfId="0" applyFill="1" applyBorder="1" applyAlignment="1">
      <alignment horizontal="center" vertical="center"/>
    </xf>
    <xf numFmtId="0" fontId="0" fillId="11" borderId="64" xfId="0" applyFill="1" applyBorder="1" applyAlignment="1">
      <alignment horizontal="center" vertical="center"/>
    </xf>
    <xf numFmtId="0" fontId="0" fillId="11" borderId="61" xfId="0" applyFill="1" applyBorder="1" applyAlignment="1">
      <alignment horizontal="center" vertical="center"/>
    </xf>
    <xf numFmtId="0" fontId="0" fillId="11" borderId="15" xfId="0" applyFill="1" applyBorder="1" applyAlignment="1">
      <alignment horizontal="center" vertical="center"/>
    </xf>
    <xf numFmtId="0" fontId="33" fillId="18" borderId="47" xfId="0" applyFont="1" applyFill="1" applyBorder="1" applyAlignment="1">
      <alignment horizontal="center" vertical="center" wrapText="1"/>
    </xf>
    <xf numFmtId="0" fontId="0" fillId="18" borderId="15" xfId="0" applyFill="1" applyBorder="1" applyAlignment="1">
      <alignment horizontal="center" vertical="center"/>
    </xf>
    <xf numFmtId="0" fontId="33" fillId="9" borderId="47" xfId="0" applyFont="1" applyFill="1" applyBorder="1" applyAlignment="1">
      <alignment horizontal="center" vertical="center" wrapText="1"/>
    </xf>
    <xf numFmtId="0" fontId="0" fillId="9" borderId="59" xfId="0" applyFill="1" applyBorder="1" applyAlignment="1">
      <alignment horizontal="center" vertical="center"/>
    </xf>
    <xf numFmtId="0" fontId="0" fillId="9" borderId="62" xfId="0" applyFill="1" applyBorder="1" applyAlignment="1">
      <alignment horizontal="center" vertical="center"/>
    </xf>
    <xf numFmtId="0" fontId="0" fillId="9" borderId="60" xfId="0" applyFill="1" applyBorder="1" applyAlignment="1">
      <alignment horizontal="center" vertical="center"/>
    </xf>
    <xf numFmtId="0" fontId="0" fillId="9" borderId="63" xfId="0" applyFill="1" applyBorder="1" applyAlignment="1">
      <alignment horizontal="center" vertical="center"/>
    </xf>
    <xf numFmtId="0" fontId="0" fillId="9" borderId="64" xfId="0" applyFill="1" applyBorder="1" applyAlignment="1">
      <alignment horizontal="center" vertical="center"/>
    </xf>
    <xf numFmtId="0" fontId="0" fillId="9" borderId="61" xfId="0" applyFill="1" applyBorder="1" applyAlignment="1">
      <alignment horizontal="center" vertical="center"/>
    </xf>
    <xf numFmtId="0" fontId="0" fillId="9" borderId="15" xfId="0" applyFill="1" applyBorder="1" applyAlignment="1">
      <alignment horizontal="center" vertical="center"/>
    </xf>
    <xf numFmtId="0" fontId="33" fillId="12" borderId="47" xfId="0" applyFont="1" applyFill="1" applyBorder="1" applyAlignment="1">
      <alignment horizontal="center" vertical="center" wrapText="1"/>
    </xf>
    <xf numFmtId="0" fontId="0" fillId="12" borderId="59" xfId="0" applyFill="1" applyBorder="1" applyAlignment="1">
      <alignment horizontal="center" vertical="center"/>
    </xf>
    <xf numFmtId="0" fontId="0" fillId="12" borderId="62" xfId="0" applyFill="1" applyBorder="1" applyAlignment="1">
      <alignment horizontal="center" vertical="center"/>
    </xf>
    <xf numFmtId="0" fontId="0" fillId="12" borderId="60" xfId="0" applyFill="1" applyBorder="1" applyAlignment="1">
      <alignment horizontal="center" vertical="center"/>
    </xf>
    <xf numFmtId="0" fontId="0" fillId="12" borderId="63" xfId="0" applyFill="1" applyBorder="1" applyAlignment="1">
      <alignment horizontal="center" vertical="center"/>
    </xf>
    <xf numFmtId="0" fontId="0" fillId="12" borderId="64" xfId="0" applyFill="1" applyBorder="1" applyAlignment="1">
      <alignment horizontal="center" vertical="center"/>
    </xf>
    <xf numFmtId="0" fontId="0" fillId="12" borderId="61" xfId="0" applyFill="1" applyBorder="1" applyAlignment="1">
      <alignment horizontal="center" vertical="center"/>
    </xf>
    <xf numFmtId="0" fontId="0" fillId="12" borderId="15" xfId="0" applyFill="1" applyBorder="1" applyAlignment="1">
      <alignment horizontal="center" vertical="center"/>
    </xf>
    <xf numFmtId="0" fontId="48" fillId="17" borderId="33" xfId="0" applyFont="1" applyFill="1" applyBorder="1" applyAlignment="1">
      <alignment horizontal="center" vertical="center" wrapText="1"/>
    </xf>
    <xf numFmtId="0" fontId="0" fillId="17" borderId="59" xfId="0" applyFill="1" applyBorder="1" applyAlignment="1">
      <alignment horizontal="center" vertical="center"/>
    </xf>
    <xf numFmtId="0" fontId="0" fillId="17" borderId="62" xfId="0" applyFill="1" applyBorder="1" applyAlignment="1">
      <alignment horizontal="center" vertical="center"/>
    </xf>
    <xf numFmtId="0" fontId="0" fillId="17" borderId="60" xfId="0" applyFill="1" applyBorder="1" applyAlignment="1">
      <alignment horizontal="center" vertical="center"/>
    </xf>
    <xf numFmtId="0" fontId="0" fillId="17" borderId="63" xfId="0" applyFill="1" applyBorder="1" applyAlignment="1">
      <alignment horizontal="center" vertical="center"/>
    </xf>
    <xf numFmtId="0" fontId="0" fillId="17" borderId="64" xfId="0" applyFill="1" applyBorder="1" applyAlignment="1">
      <alignment horizontal="center" vertical="center"/>
    </xf>
    <xf numFmtId="0" fontId="0" fillId="17" borderId="6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2" fillId="0" borderId="37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 wrapText="1"/>
    </xf>
    <xf numFmtId="0" fontId="2" fillId="12" borderId="41" xfId="0" applyFont="1" applyFill="1" applyBorder="1" applyAlignment="1">
      <alignment horizontal="center"/>
    </xf>
    <xf numFmtId="0" fontId="0" fillId="9" borderId="50" xfId="0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10" borderId="34" xfId="0" applyFont="1" applyFill="1" applyBorder="1" applyAlignment="1">
      <alignment horizontal="center" vertical="center" wrapText="1"/>
    </xf>
    <xf numFmtId="0" fontId="5" fillId="10" borderId="35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/>
    </xf>
    <xf numFmtId="0" fontId="0" fillId="9" borderId="58" xfId="0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32" fillId="0" borderId="36" xfId="0" applyFont="1" applyBorder="1" applyAlignment="1">
      <alignment horizontal="right" vertical="center"/>
    </xf>
    <xf numFmtId="0" fontId="32" fillId="0" borderId="37" xfId="0" applyFont="1" applyBorder="1" applyAlignment="1">
      <alignment horizontal="right" vertical="center"/>
    </xf>
    <xf numFmtId="0" fontId="32" fillId="0" borderId="38" xfId="0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3" fillId="5" borderId="10" xfId="0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24" fillId="5" borderId="42" xfId="0" applyFont="1" applyFill="1" applyBorder="1" applyAlignment="1">
      <alignment horizontal="center" vertical="center"/>
    </xf>
    <xf numFmtId="0" fontId="24" fillId="5" borderId="43" xfId="0" applyFont="1" applyFill="1" applyBorder="1" applyAlignment="1">
      <alignment horizontal="center" vertical="center"/>
    </xf>
    <xf numFmtId="0" fontId="34" fillId="5" borderId="46" xfId="0" applyFont="1" applyFill="1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vertical="center"/>
    </xf>
    <xf numFmtId="0" fontId="0" fillId="9" borderId="44" xfId="0" applyFill="1" applyBorder="1" applyAlignment="1">
      <alignment horizontal="center" vertical="center"/>
    </xf>
  </cellXfs>
  <cellStyles count="39">
    <cellStyle name="Excel Built-in Hyperlink" xfId="3" xr:uid="{00000000-0005-0000-0000-000000000000}"/>
    <cellStyle name="Excel Built-in Hyperlink 2" xfId="9" xr:uid="{00000000-0005-0000-0000-000001000000}"/>
    <cellStyle name="Excel Built-in Normal" xfId="1" xr:uid="{00000000-0005-0000-0000-000002000000}"/>
    <cellStyle name="Excel Built-in Normal 2" xfId="10" xr:uid="{00000000-0005-0000-0000-000003000000}"/>
    <cellStyle name="Heading" xfId="4" xr:uid="{00000000-0005-0000-0000-000004000000}"/>
    <cellStyle name="Heading 2" xfId="11" xr:uid="{00000000-0005-0000-0000-000005000000}"/>
    <cellStyle name="Heading1" xfId="5" xr:uid="{00000000-0005-0000-0000-000006000000}"/>
    <cellStyle name="Heading1 2" xfId="12" xr:uid="{00000000-0005-0000-0000-000007000000}"/>
    <cellStyle name="Heading1 2 2" xfId="23" xr:uid="{00000000-0005-0000-0000-000042000000}"/>
    <cellStyle name="Lien hypertexte" xfId="18" builtinId="8"/>
    <cellStyle name="Lien hypertexte 2" xfId="16" xr:uid="{00000000-0005-0000-0000-000008000000}"/>
    <cellStyle name="Lien hypertexte 2 2" xfId="24" xr:uid="{00000000-0005-0000-0000-000043000000}"/>
    <cellStyle name="Lien hypertexte visité" xfId="17" builtinId="9" hidden="1"/>
    <cellStyle name="Normal" xfId="0" builtinId="0"/>
    <cellStyle name="Normal 2" xfId="2" xr:uid="{00000000-0005-0000-0000-00000B000000}"/>
    <cellStyle name="Normal 2 2" xfId="25" xr:uid="{00000000-0005-0000-0000-000045000000}"/>
    <cellStyle name="Normal 3" xfId="8" xr:uid="{00000000-0005-0000-0000-00000C000000}"/>
    <cellStyle name="Normal 3 2" xfId="26" xr:uid="{00000000-0005-0000-0000-000046000000}"/>
    <cellStyle name="Normal 4" xfId="15" xr:uid="{00000000-0005-0000-0000-00000D000000}"/>
    <cellStyle name="Normal 4 2" xfId="27" xr:uid="{00000000-0005-0000-0000-000047000000}"/>
    <cellStyle name="Normal 5" xfId="19" xr:uid="{00000000-0005-0000-0000-000044000000}"/>
    <cellStyle name="Result" xfId="6" xr:uid="{00000000-0005-0000-0000-00000E000000}"/>
    <cellStyle name="Result 2" xfId="13" xr:uid="{00000000-0005-0000-0000-00000F000000}"/>
    <cellStyle name="Result 2 2" xfId="29" xr:uid="{00000000-0005-0000-0000-000048000000}"/>
    <cellStyle name="Result2" xfId="7" xr:uid="{00000000-0005-0000-0000-000010000000}"/>
    <cellStyle name="Result2 2" xfId="14" xr:uid="{00000000-0005-0000-0000-000011000000}"/>
    <cellStyle name="Result2 2 2" xfId="31" xr:uid="{00000000-0005-0000-0000-000049000000}"/>
    <cellStyle name="Résultat" xfId="28" xr:uid="{00000000-0005-0000-0000-00004A000000}"/>
    <cellStyle name="Résultat 1" xfId="32" xr:uid="{00000000-0005-0000-0000-00004F000000}"/>
    <cellStyle name="Résultat 2" xfId="33" xr:uid="{00000000-0005-0000-0000-000050000000}"/>
    <cellStyle name="Résultat2" xfId="30" xr:uid="{00000000-0005-0000-0000-00004B000000}"/>
    <cellStyle name="Titre 1" xfId="22" xr:uid="{00000000-0005-0000-0000-00004D000000}"/>
    <cellStyle name="Titre 1 1" xfId="34" xr:uid="{00000000-0005-0000-0000-000051000000}"/>
    <cellStyle name="Titre 1 2" xfId="35" xr:uid="{00000000-0005-0000-0000-000052000000}"/>
    <cellStyle name="Titre 2" xfId="21" xr:uid="{00000000-0005-0000-0000-00004E000000}"/>
    <cellStyle name="Titre 2 1" xfId="36" xr:uid="{00000000-0005-0000-0000-000053000000}"/>
    <cellStyle name="Titre 2 2" xfId="37" xr:uid="{00000000-0005-0000-0000-000054000000}"/>
    <cellStyle name="Titre 3" xfId="20" xr:uid="{00000000-0005-0000-0000-00004C000000}"/>
    <cellStyle name="Titre 4" xfId="38" xr:uid="{00000000-0005-0000-0000-000055000000}"/>
  </cellStyles>
  <dxfs count="19"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ont>
        <b/>
        <i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127000</xdr:colOff>
          <xdr:row>204</xdr:row>
          <xdr:rowOff>127000</xdr:rowOff>
        </xdr:from>
        <xdr:to>
          <xdr:col>11</xdr:col>
          <xdr:colOff>0</xdr:colOff>
          <xdr:row>206</xdr:row>
          <xdr:rowOff>101600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Transformer x en Gr1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215900</xdr:rowOff>
        </xdr:from>
        <xdr:to>
          <xdr:col>9</xdr:col>
          <xdr:colOff>215900</xdr:colOff>
          <xdr:row>2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Créer feuille d'émargement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241301</xdr:colOff>
      <xdr:row>1</xdr:row>
      <xdr:rowOff>50800</xdr:rowOff>
    </xdr:from>
    <xdr:to>
      <xdr:col>1</xdr:col>
      <xdr:colOff>673101</xdr:colOff>
      <xdr:row>6</xdr:row>
      <xdr:rowOff>25854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1" y="298450"/>
          <a:ext cx="901700" cy="1082675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>
    <xdr:from>
      <xdr:col>0</xdr:col>
      <xdr:colOff>558800</xdr:colOff>
      <xdr:row>1</xdr:row>
      <xdr:rowOff>114300</xdr:rowOff>
    </xdr:from>
    <xdr:to>
      <xdr:col>2</xdr:col>
      <xdr:colOff>266700</xdr:colOff>
      <xdr:row>4</xdr:row>
      <xdr:rowOff>177800</xdr:rowOff>
    </xdr:to>
    <xdr:sp macro="" textlink="">
      <xdr:nvSpPr>
        <xdr:cNvPr id="4" name="Text Box 2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558800" y="361950"/>
          <a:ext cx="2451100" cy="73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72000" bIns="0" anchor="t" anchorCtr="0" upright="1">
          <a:noAutofit/>
        </a:bodyPr>
        <a:lstStyle/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endParaRPr lang="fr-FR" sz="1800" b="1">
            <a:solidFill>
              <a:srgbClr val="0070C0"/>
            </a:solidFill>
            <a:effectLst/>
            <a:latin typeface="Arial Narrow" panose="020B0604020202020204" pitchFamily="34" charset="0"/>
            <a:ea typeface="Times New Roman" panose="02020603050405020304" pitchFamily="18" charset="0"/>
            <a:cs typeface="Arial" panose="020B0604020202020204" pitchFamily="34" charset="0"/>
          </a:endParaRPr>
        </a:p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r>
            <a:rPr lang="fr-FR" sz="1800" b="1">
              <a:solidFill>
                <a:srgbClr val="0070C0"/>
              </a:solidFill>
              <a:effectLst/>
              <a:latin typeface="Arial Narrow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Circonscription</a:t>
          </a:r>
        </a:p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r>
            <a:rPr lang="fr-FR" sz="1800" b="1">
              <a:solidFill>
                <a:srgbClr val="0070C0"/>
              </a:solidFill>
              <a:effectLst/>
              <a:latin typeface="Arial Narrow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de Porto Vecchio</a:t>
          </a:r>
          <a:endParaRPr lang="fr-FR" sz="1800">
            <a:effectLst/>
            <a:latin typeface="Arial Narrow" panose="020B0604020202020204" pitchFamily="34" charset="0"/>
            <a:ea typeface="Times New Roman" panose="02020603050405020304" pitchFamily="18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368300</xdr:colOff>
          <xdr:row>3</xdr:row>
          <xdr:rowOff>139700</xdr:rowOff>
        </xdr:from>
        <xdr:to>
          <xdr:col>9</xdr:col>
          <xdr:colOff>228600</xdr:colOff>
          <xdr:row>5</xdr:row>
          <xdr:rowOff>63500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 feuille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838200</xdr:colOff>
          <xdr:row>3</xdr:row>
          <xdr:rowOff>38100</xdr:rowOff>
        </xdr:from>
        <xdr:to>
          <xdr:col>24</xdr:col>
          <xdr:colOff>711200</xdr:colOff>
          <xdr:row>4</xdr:row>
          <xdr:rowOff>165100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Créer feuille d'émargement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241301</xdr:colOff>
      <xdr:row>1</xdr:row>
      <xdr:rowOff>50800</xdr:rowOff>
    </xdr:from>
    <xdr:to>
      <xdr:col>0</xdr:col>
      <xdr:colOff>1143001</xdr:colOff>
      <xdr:row>5</xdr:row>
      <xdr:rowOff>267154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301" y="288925"/>
          <a:ext cx="841375" cy="1079954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  <xdr:twoCellAnchor>
    <xdr:from>
      <xdr:col>0</xdr:col>
      <xdr:colOff>558800</xdr:colOff>
      <xdr:row>1</xdr:row>
      <xdr:rowOff>114300</xdr:rowOff>
    </xdr:from>
    <xdr:to>
      <xdr:col>2</xdr:col>
      <xdr:colOff>266700</xdr:colOff>
      <xdr:row>4</xdr:row>
      <xdr:rowOff>177800</xdr:rowOff>
    </xdr:to>
    <xdr:sp macro="" textlink="">
      <xdr:nvSpPr>
        <xdr:cNvPr id="3" name="Text Box 2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406400" y="352425"/>
          <a:ext cx="1765300" cy="777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72000" bIns="0" anchor="t" anchorCtr="0" upright="1">
          <a:noAutofit/>
        </a:bodyPr>
        <a:lstStyle/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endParaRPr lang="fr-FR" sz="1800" b="1">
            <a:solidFill>
              <a:srgbClr val="0070C0"/>
            </a:solidFill>
            <a:effectLst/>
            <a:latin typeface="Arial Narrow" panose="020B0604020202020204" pitchFamily="34" charset="0"/>
            <a:ea typeface="Times New Roman" panose="02020603050405020304" pitchFamily="18" charset="0"/>
            <a:cs typeface="Arial" panose="020B0604020202020204" pitchFamily="34" charset="0"/>
          </a:endParaRPr>
        </a:p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r>
            <a:rPr lang="fr-FR" sz="1800" b="1">
              <a:solidFill>
                <a:srgbClr val="0070C0"/>
              </a:solidFill>
              <a:effectLst/>
              <a:latin typeface="Arial Narrow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Circonscription</a:t>
          </a:r>
        </a:p>
        <a:p>
          <a:pPr marR="25400" algn="ctr" hangingPunct="0">
            <a:lnSpc>
              <a:spcPts val="1050"/>
            </a:lnSpc>
            <a:spcBef>
              <a:spcPts val="500"/>
            </a:spcBef>
            <a:spcAft>
              <a:spcPts val="500"/>
            </a:spcAft>
          </a:pPr>
          <a:r>
            <a:rPr lang="fr-FR" sz="1800" b="1">
              <a:solidFill>
                <a:srgbClr val="0070C0"/>
              </a:solidFill>
              <a:effectLst/>
              <a:latin typeface="Arial Narrow" panose="020B0604020202020204" pitchFamily="34" charset="0"/>
              <a:ea typeface="Times New Roman" panose="02020603050405020304" pitchFamily="18" charset="0"/>
              <a:cs typeface="Arial" panose="020B0604020202020204" pitchFamily="34" charset="0"/>
            </a:rPr>
            <a:t>de Porto Vecchio</a:t>
          </a:r>
          <a:endParaRPr lang="fr-FR" sz="1800">
            <a:effectLst/>
            <a:latin typeface="Arial Narrow" panose="020B0604020202020204" pitchFamily="34" charset="0"/>
            <a:ea typeface="Times New Roman" panose="02020603050405020304" pitchFamily="18" charset="0"/>
            <a:cs typeface="Arial" panose="020B0604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762000</xdr:colOff>
          <xdr:row>3</xdr:row>
          <xdr:rowOff>38100</xdr:rowOff>
        </xdr:from>
        <xdr:to>
          <xdr:col>22</xdr:col>
          <xdr:colOff>622300</xdr:colOff>
          <xdr:row>4</xdr:row>
          <xdr:rowOff>165100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Effacer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K209"/>
  <sheetViews>
    <sheetView topLeftCell="A3" zoomScale="90" zoomScaleNormal="90" workbookViewId="0">
      <pane xSplit="4" ySplit="5" topLeftCell="E8" activePane="bottomRight" state="frozen"/>
      <selection activeCell="A3" sqref="A3"/>
      <selection pane="topRight" activeCell="D3" sqref="D3"/>
      <selection pane="bottomLeft" activeCell="A8" sqref="A8"/>
      <selection pane="bottomRight" activeCell="G199" sqref="G199"/>
    </sheetView>
  </sheetViews>
  <sheetFormatPr baseColWidth="10" defaultRowHeight="15" x14ac:dyDescent="0.2"/>
  <cols>
    <col min="1" max="1" width="10.5" bestFit="1" customWidth="1"/>
    <col min="2" max="2" width="19.6640625" customWidth="1"/>
    <col min="3" max="3" width="5.33203125" bestFit="1" customWidth="1"/>
    <col min="4" max="4" width="35" customWidth="1"/>
    <col min="5" max="5" width="22.83203125" style="140" bestFit="1" customWidth="1"/>
    <col min="6" max="6" width="7" style="339" bestFit="1" customWidth="1"/>
    <col min="7" max="7" width="43.5" bestFit="1" customWidth="1"/>
    <col min="8" max="8" width="15.5" style="5" bestFit="1" customWidth="1"/>
    <col min="9" max="11" width="8.33203125" style="5" customWidth="1"/>
    <col min="12" max="14" width="12" style="5" customWidth="1"/>
    <col min="15" max="15" width="8.33203125" style="5" customWidth="1"/>
    <col min="16" max="27" width="8" style="5" customWidth="1"/>
    <col min="28" max="28" width="8.33203125" style="5" customWidth="1"/>
    <col min="29" max="30" width="8.83203125" style="5" customWidth="1"/>
    <col min="31" max="37" width="6.6640625" style="5" customWidth="1"/>
  </cols>
  <sheetData>
    <row r="1" spans="1:37" ht="16" thickBot="1" x14ac:dyDescent="0.25"/>
    <row r="2" spans="1:37" ht="20" thickBot="1" x14ac:dyDescent="0.3">
      <c r="B2" s="367" t="s">
        <v>1</v>
      </c>
      <c r="C2" s="368"/>
      <c r="D2" s="369"/>
      <c r="E2" s="141"/>
      <c r="F2" s="2"/>
      <c r="G2" s="2"/>
    </row>
    <row r="3" spans="1:37" ht="16" thickBot="1" x14ac:dyDescent="0.25">
      <c r="E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>
        <v>37</v>
      </c>
    </row>
    <row r="4" spans="1:37" ht="15" customHeight="1" x14ac:dyDescent="0.2">
      <c r="F4" s="11"/>
      <c r="I4" s="348" t="s">
        <v>35</v>
      </c>
      <c r="J4" s="349"/>
      <c r="K4" s="349"/>
      <c r="L4" s="350" t="s">
        <v>36</v>
      </c>
      <c r="M4" s="351"/>
      <c r="N4" s="351"/>
      <c r="O4" s="206" t="s">
        <v>140</v>
      </c>
      <c r="P4" s="362" t="s">
        <v>139</v>
      </c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3"/>
      <c r="AB4" s="352" t="s">
        <v>4</v>
      </c>
      <c r="AC4" s="352"/>
      <c r="AD4" s="353"/>
      <c r="AE4" s="4"/>
    </row>
    <row r="5" spans="1:37" ht="15" customHeight="1" thickBot="1" x14ac:dyDescent="0.25">
      <c r="D5" s="5" t="s">
        <v>9</v>
      </c>
      <c r="F5" s="11"/>
      <c r="G5" s="1"/>
      <c r="I5" s="24" t="s">
        <v>27</v>
      </c>
      <c r="J5" s="25" t="s">
        <v>28</v>
      </c>
      <c r="K5" s="25" t="s">
        <v>30</v>
      </c>
      <c r="L5" s="28" t="s">
        <v>27</v>
      </c>
      <c r="M5" s="29" t="s">
        <v>28</v>
      </c>
      <c r="N5" s="129" t="s">
        <v>30</v>
      </c>
      <c r="O5" s="207" t="s">
        <v>31</v>
      </c>
      <c r="P5" s="196" t="s">
        <v>27</v>
      </c>
      <c r="Q5" s="26" t="s">
        <v>29</v>
      </c>
      <c r="R5" s="26" t="s">
        <v>29</v>
      </c>
      <c r="S5" s="26" t="s">
        <v>30</v>
      </c>
      <c r="T5" s="26" t="s">
        <v>31</v>
      </c>
      <c r="U5" s="26" t="s">
        <v>27</v>
      </c>
      <c r="V5" s="26" t="s">
        <v>31</v>
      </c>
      <c r="W5" s="26" t="s">
        <v>31</v>
      </c>
      <c r="X5" s="26" t="s">
        <v>31</v>
      </c>
      <c r="Y5" s="26" t="s">
        <v>29</v>
      </c>
      <c r="Z5" s="26" t="s">
        <v>31</v>
      </c>
      <c r="AA5" s="43" t="s">
        <v>31</v>
      </c>
      <c r="AB5" s="354"/>
      <c r="AC5" s="354"/>
      <c r="AD5" s="355"/>
      <c r="AE5" s="4"/>
    </row>
    <row r="6" spans="1:37" ht="204" customHeight="1" thickBot="1" x14ac:dyDescent="0.25">
      <c r="B6" s="373" t="s">
        <v>39</v>
      </c>
      <c r="C6" s="374"/>
      <c r="D6" s="374"/>
      <c r="E6" s="374"/>
      <c r="F6" s="374"/>
      <c r="G6" s="374"/>
      <c r="H6" s="375"/>
      <c r="I6" s="119" t="s">
        <v>74</v>
      </c>
      <c r="J6" s="120" t="s">
        <v>40</v>
      </c>
      <c r="K6" s="120" t="s">
        <v>41</v>
      </c>
      <c r="L6" s="121" t="s">
        <v>42</v>
      </c>
      <c r="M6" s="122" t="s">
        <v>136</v>
      </c>
      <c r="N6" s="155" t="s">
        <v>137</v>
      </c>
      <c r="O6" s="270" t="s">
        <v>125</v>
      </c>
      <c r="P6" s="271" t="s">
        <v>152</v>
      </c>
      <c r="Q6" s="272" t="s">
        <v>153</v>
      </c>
      <c r="R6" s="272" t="s">
        <v>45</v>
      </c>
      <c r="S6" s="272" t="s">
        <v>127</v>
      </c>
      <c r="T6" s="272" t="s">
        <v>126</v>
      </c>
      <c r="U6" s="272" t="s">
        <v>122</v>
      </c>
      <c r="V6" s="272" t="s">
        <v>123</v>
      </c>
      <c r="W6" s="272" t="s">
        <v>125</v>
      </c>
      <c r="X6" s="272" t="s">
        <v>128</v>
      </c>
      <c r="Y6" s="272" t="s">
        <v>129</v>
      </c>
      <c r="Z6" s="272" t="s">
        <v>130</v>
      </c>
      <c r="AA6" s="273" t="s">
        <v>135</v>
      </c>
      <c r="AB6" s="128" t="s">
        <v>2</v>
      </c>
      <c r="AC6" s="123" t="s">
        <v>3</v>
      </c>
      <c r="AD6" s="124" t="s">
        <v>46</v>
      </c>
      <c r="AE6" s="4"/>
    </row>
    <row r="7" spans="1:37" s="6" customFormat="1" ht="32" thickBot="1" x14ac:dyDescent="0.25">
      <c r="B7" s="117"/>
      <c r="C7" s="118"/>
      <c r="D7" s="118"/>
      <c r="E7" s="142" t="s">
        <v>75</v>
      </c>
      <c r="F7" s="340"/>
      <c r="G7" s="118"/>
      <c r="H7" s="232" t="s">
        <v>37</v>
      </c>
      <c r="I7" s="274">
        <v>0</v>
      </c>
      <c r="J7" s="275">
        <v>1</v>
      </c>
      <c r="K7" s="275">
        <v>2</v>
      </c>
      <c r="L7" s="276">
        <v>3</v>
      </c>
      <c r="M7" s="277">
        <v>4</v>
      </c>
      <c r="N7" s="278">
        <v>5</v>
      </c>
      <c r="O7" s="279">
        <v>6</v>
      </c>
      <c r="P7" s="280">
        <v>7</v>
      </c>
      <c r="Q7" s="280">
        <v>8</v>
      </c>
      <c r="R7" s="280">
        <v>9</v>
      </c>
      <c r="S7" s="280">
        <v>10</v>
      </c>
      <c r="T7" s="280">
        <v>11</v>
      </c>
      <c r="U7" s="280">
        <v>12</v>
      </c>
      <c r="V7" s="280">
        <v>13</v>
      </c>
      <c r="W7" s="280">
        <v>14</v>
      </c>
      <c r="X7" s="280">
        <v>15</v>
      </c>
      <c r="Y7" s="280">
        <v>16</v>
      </c>
      <c r="Z7" s="280">
        <v>17</v>
      </c>
      <c r="AA7" s="280">
        <v>18</v>
      </c>
      <c r="AB7" s="281">
        <v>19</v>
      </c>
      <c r="AC7" s="281">
        <v>20</v>
      </c>
      <c r="AD7" s="281">
        <v>21</v>
      </c>
      <c r="AE7" s="3"/>
      <c r="AF7" s="5"/>
      <c r="AG7" s="5"/>
      <c r="AH7" s="5"/>
      <c r="AI7" s="5"/>
      <c r="AJ7" s="5"/>
      <c r="AK7" s="5"/>
    </row>
    <row r="8" spans="1:37" s="6" customFormat="1" ht="45.75" customHeight="1" thickBot="1" x14ac:dyDescent="0.25">
      <c r="B8" s="370" t="s">
        <v>0</v>
      </c>
      <c r="C8" s="371"/>
      <c r="D8" s="372"/>
      <c r="E8" s="143"/>
      <c r="F8" s="30" t="s">
        <v>47</v>
      </c>
      <c r="G8" s="31" t="s">
        <v>32</v>
      </c>
      <c r="H8" s="32" t="s">
        <v>33</v>
      </c>
      <c r="I8" s="168">
        <v>6</v>
      </c>
      <c r="J8" s="169">
        <v>6</v>
      </c>
      <c r="K8" s="169">
        <v>6</v>
      </c>
      <c r="L8" s="170">
        <v>6</v>
      </c>
      <c r="M8" s="171">
        <v>6</v>
      </c>
      <c r="N8" s="172">
        <v>6</v>
      </c>
      <c r="O8" s="208">
        <v>6</v>
      </c>
      <c r="P8" s="197">
        <v>6</v>
      </c>
      <c r="Q8" s="173">
        <v>3</v>
      </c>
      <c r="R8" s="173">
        <v>6</v>
      </c>
      <c r="S8" s="173">
        <v>6</v>
      </c>
      <c r="T8" s="173">
        <v>3</v>
      </c>
      <c r="U8" s="173">
        <v>3</v>
      </c>
      <c r="V8" s="173">
        <v>3</v>
      </c>
      <c r="W8" s="173">
        <v>3</v>
      </c>
      <c r="X8" s="173">
        <v>3</v>
      </c>
      <c r="Y8" s="173">
        <v>3</v>
      </c>
      <c r="Z8" s="173">
        <v>3</v>
      </c>
      <c r="AA8" s="174">
        <v>3</v>
      </c>
      <c r="AB8" s="175">
        <v>18</v>
      </c>
      <c r="AC8" s="176">
        <v>18</v>
      </c>
      <c r="AD8" s="285">
        <v>18</v>
      </c>
      <c r="AE8" s="290" t="s">
        <v>4</v>
      </c>
      <c r="AF8" s="298" t="s">
        <v>48</v>
      </c>
      <c r="AG8" s="306" t="s">
        <v>49</v>
      </c>
      <c r="AH8" s="314" t="s">
        <v>140</v>
      </c>
      <c r="AI8" s="316" t="s">
        <v>50</v>
      </c>
      <c r="AJ8" s="324" t="s">
        <v>51</v>
      </c>
      <c r="AK8" s="332" t="s">
        <v>131</v>
      </c>
    </row>
    <row r="9" spans="1:37" s="6" customFormat="1" ht="18" customHeight="1" x14ac:dyDescent="0.2">
      <c r="A9" s="6" t="s">
        <v>103</v>
      </c>
      <c r="B9" s="359" t="s">
        <v>10</v>
      </c>
      <c r="C9" s="107" t="s">
        <v>72</v>
      </c>
      <c r="D9" s="33" t="s">
        <v>155</v>
      </c>
      <c r="E9" s="144"/>
      <c r="F9" s="341" t="s">
        <v>52</v>
      </c>
      <c r="G9" s="16"/>
      <c r="H9" s="233"/>
      <c r="I9" s="7"/>
      <c r="J9" s="8"/>
      <c r="K9" s="8"/>
      <c r="L9" s="46"/>
      <c r="M9" s="47"/>
      <c r="N9" s="131"/>
      <c r="O9" s="206"/>
      <c r="P9" s="198"/>
      <c r="Q9" s="9"/>
      <c r="R9" s="9"/>
      <c r="S9" s="9"/>
      <c r="T9" s="9"/>
      <c r="U9" s="9"/>
      <c r="V9" s="9"/>
      <c r="W9" s="9"/>
      <c r="X9" s="9"/>
      <c r="Y9" s="9"/>
      <c r="Z9" s="9"/>
      <c r="AA9" s="48"/>
      <c r="AB9" s="49"/>
      <c r="AC9" s="50" t="s">
        <v>66</v>
      </c>
      <c r="AD9" s="282"/>
      <c r="AE9" s="291" cm="1">
        <f t="array" ref="AE9">SUMPRODUCT((AB9:AD9="x")*$AB$8:$AD$8)</f>
        <v>18</v>
      </c>
      <c r="AF9" s="299" cm="1">
        <f t="array" ref="AF9">SUMPRODUCT((I9:K9="x")*$I$8:$K$8)</f>
        <v>0</v>
      </c>
      <c r="AG9" s="307" cm="1">
        <f t="array" ref="AG9">SUMPRODUCT((L9:N9="x")*$L$8:$N$8)</f>
        <v>0</v>
      </c>
      <c r="AH9" s="206">
        <f>SUMPRODUCT((O9="x")*$O$8)</f>
        <v>0</v>
      </c>
      <c r="AI9" s="317" cm="1">
        <f t="array" ref="AI9">SUMPRODUCT((P9:AA9="x")*$P$8:$AA$8)</f>
        <v>0</v>
      </c>
      <c r="AJ9" s="325">
        <f>SUM(AE9:AI9)</f>
        <v>18</v>
      </c>
      <c r="AK9" s="333">
        <f>18-AJ9</f>
        <v>0</v>
      </c>
    </row>
    <row r="10" spans="1:37" s="6" customFormat="1" ht="18" customHeight="1" x14ac:dyDescent="0.2">
      <c r="B10" s="360"/>
      <c r="C10" s="108" t="s">
        <v>72</v>
      </c>
      <c r="D10" s="34" t="s">
        <v>156</v>
      </c>
      <c r="E10" s="145" t="s">
        <v>120</v>
      </c>
      <c r="F10" s="342" t="s">
        <v>27</v>
      </c>
      <c r="G10" s="35"/>
      <c r="H10" s="234"/>
      <c r="I10" s="22"/>
      <c r="J10" s="21"/>
      <c r="K10" s="21"/>
      <c r="L10" s="36"/>
      <c r="M10" s="37"/>
      <c r="N10" s="130"/>
      <c r="O10" s="209"/>
      <c r="P10" s="199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38"/>
      <c r="AB10" s="39"/>
      <c r="AC10" s="40"/>
      <c r="AD10" s="283"/>
      <c r="AE10" s="292" cm="1">
        <f t="array" ref="AE10">SUMPRODUCT((AB10:AD10="x")*$AB$8:$AD$8)</f>
        <v>0</v>
      </c>
      <c r="AF10" s="300" cm="1">
        <f t="array" ref="AF10">SUMPRODUCT((I10:K10="x")*$I$8:$K$8)</f>
        <v>0</v>
      </c>
      <c r="AG10" s="308" cm="1">
        <f t="array" ref="AG10">SUMPRODUCT((L10:N10="x")*$L$8:$N$8)</f>
        <v>0</v>
      </c>
      <c r="AH10" s="209">
        <f t="shared" ref="AH10:AH72" si="0">SUMPRODUCT((O10="x")*$O$8)</f>
        <v>0</v>
      </c>
      <c r="AI10" s="318" cm="1">
        <f t="array" ref="AI10">SUMPRODUCT((P10:AA10="x")*$P$8:$AA$8)</f>
        <v>0</v>
      </c>
      <c r="AJ10" s="326">
        <f t="shared" ref="AJ10:AJ72" si="1">SUM(AE10:AI10)</f>
        <v>0</v>
      </c>
      <c r="AK10" s="334">
        <f t="shared" ref="AK10:AK72" si="2">18-AJ10</f>
        <v>18</v>
      </c>
    </row>
    <row r="11" spans="1:37" s="6" customFormat="1" ht="18" customHeight="1" x14ac:dyDescent="0.2">
      <c r="B11" s="360"/>
      <c r="C11" s="108" t="s">
        <v>72</v>
      </c>
      <c r="D11" s="34" t="s">
        <v>157</v>
      </c>
      <c r="E11" s="145"/>
      <c r="F11" s="342" t="s">
        <v>52</v>
      </c>
      <c r="G11" s="35"/>
      <c r="H11" s="235"/>
      <c r="I11" s="22"/>
      <c r="J11" s="21"/>
      <c r="K11" s="21"/>
      <c r="L11" s="36"/>
      <c r="M11" s="37"/>
      <c r="N11" s="130"/>
      <c r="O11" s="209" t="s">
        <v>38</v>
      </c>
      <c r="P11" s="199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38"/>
      <c r="AB11" s="39"/>
      <c r="AC11" s="40" t="s">
        <v>38</v>
      </c>
      <c r="AD11" s="283"/>
      <c r="AE11" s="292" cm="1">
        <f t="array" ref="AE11">SUMPRODUCT((AB11:AD11="x")*$AB$8:$AD$8)</f>
        <v>18</v>
      </c>
      <c r="AF11" s="300" cm="1">
        <f t="array" ref="AF11">SUMPRODUCT((I11:K11="x")*$I$8:$K$8)</f>
        <v>0</v>
      </c>
      <c r="AG11" s="308" cm="1">
        <f t="array" ref="AG11">SUMPRODUCT((L11:N11="x")*$L$8:$N$8)</f>
        <v>0</v>
      </c>
      <c r="AH11" s="209">
        <f t="shared" si="0"/>
        <v>6</v>
      </c>
      <c r="AI11" s="318" cm="1">
        <f t="array" ref="AI11">SUMPRODUCT((P11:AA11="x")*$P$8:$AA$8)</f>
        <v>0</v>
      </c>
      <c r="AJ11" s="326">
        <f t="shared" si="1"/>
        <v>24</v>
      </c>
      <c r="AK11" s="334">
        <f t="shared" si="2"/>
        <v>-6</v>
      </c>
    </row>
    <row r="12" spans="1:37" s="6" customFormat="1" ht="18" customHeight="1" x14ac:dyDescent="0.2">
      <c r="B12" s="360"/>
      <c r="C12" s="108" t="s">
        <v>72</v>
      </c>
      <c r="D12" s="34" t="s">
        <v>158</v>
      </c>
      <c r="E12" s="145" t="s">
        <v>77</v>
      </c>
      <c r="F12" s="342" t="s">
        <v>52</v>
      </c>
      <c r="G12" s="35"/>
      <c r="H12" s="235"/>
      <c r="I12" s="22"/>
      <c r="J12" s="21"/>
      <c r="K12" s="21"/>
      <c r="L12" s="36"/>
      <c r="M12" s="37"/>
      <c r="N12" s="130"/>
      <c r="O12" s="209"/>
      <c r="P12" s="199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38"/>
      <c r="AB12" s="39"/>
      <c r="AC12" s="40" t="s">
        <v>38</v>
      </c>
      <c r="AD12" s="283"/>
      <c r="AE12" s="292" cm="1">
        <f t="array" ref="AE12">SUMPRODUCT((AB12:AD12="x")*$AB$8:$AD$8)</f>
        <v>18</v>
      </c>
      <c r="AF12" s="300" cm="1">
        <f t="array" ref="AF12">SUMPRODUCT((I12:K12="x")*$I$8:$K$8)</f>
        <v>0</v>
      </c>
      <c r="AG12" s="308" cm="1">
        <f t="array" ref="AG12">SUMPRODUCT((L12:N12="x")*$L$8:$N$8)</f>
        <v>0</v>
      </c>
      <c r="AH12" s="209">
        <f t="shared" si="0"/>
        <v>0</v>
      </c>
      <c r="AI12" s="318" cm="1">
        <f t="array" ref="AI12">SUMPRODUCT((P12:AA12="x")*$P$8:$AA$8)</f>
        <v>0</v>
      </c>
      <c r="AJ12" s="326">
        <f t="shared" si="1"/>
        <v>18</v>
      </c>
      <c r="AK12" s="334">
        <f t="shared" si="2"/>
        <v>0</v>
      </c>
    </row>
    <row r="13" spans="1:37" s="6" customFormat="1" ht="18" customHeight="1" x14ac:dyDescent="0.2">
      <c r="B13" s="360"/>
      <c r="C13" s="108" t="s">
        <v>72</v>
      </c>
      <c r="D13" s="34" t="s">
        <v>159</v>
      </c>
      <c r="E13" s="145"/>
      <c r="F13" s="342" t="s">
        <v>52</v>
      </c>
      <c r="G13" s="35"/>
      <c r="H13" s="235"/>
      <c r="I13" s="22"/>
      <c r="J13" s="21"/>
      <c r="K13" s="21"/>
      <c r="L13" s="36"/>
      <c r="M13" s="37"/>
      <c r="N13" s="130"/>
      <c r="O13" s="209"/>
      <c r="P13" s="199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38"/>
      <c r="AB13" s="39"/>
      <c r="AC13" s="40" t="s">
        <v>38</v>
      </c>
      <c r="AD13" s="283"/>
      <c r="AE13" s="292" cm="1">
        <f t="array" ref="AE13">SUMPRODUCT((AB13:AD13="x")*$AB$8:$AD$8)</f>
        <v>18</v>
      </c>
      <c r="AF13" s="300" cm="1">
        <f t="array" ref="AF13">SUMPRODUCT((I13:K13="x")*$I$8:$K$8)</f>
        <v>0</v>
      </c>
      <c r="AG13" s="308" cm="1">
        <f t="array" ref="AG13">SUMPRODUCT((L13:N13="x")*$L$8:$N$8)</f>
        <v>0</v>
      </c>
      <c r="AH13" s="209">
        <f t="shared" si="0"/>
        <v>0</v>
      </c>
      <c r="AI13" s="318" cm="1">
        <f t="array" ref="AI13">SUMPRODUCT((P13:AA13="x")*$P$8:$AA$8)</f>
        <v>0</v>
      </c>
      <c r="AJ13" s="326">
        <f t="shared" si="1"/>
        <v>18</v>
      </c>
      <c r="AK13" s="334">
        <f t="shared" si="2"/>
        <v>0</v>
      </c>
    </row>
    <row r="14" spans="1:37" s="6" customFormat="1" ht="18" customHeight="1" x14ac:dyDescent="0.2">
      <c r="B14" s="360"/>
      <c r="C14" s="108" t="s">
        <v>73</v>
      </c>
      <c r="D14" s="34" t="s">
        <v>160</v>
      </c>
      <c r="E14" s="145"/>
      <c r="F14" s="342" t="s">
        <v>52</v>
      </c>
      <c r="G14" s="35"/>
      <c r="H14" s="235"/>
      <c r="I14" s="22"/>
      <c r="J14" s="21"/>
      <c r="K14" s="21"/>
      <c r="L14" s="36"/>
      <c r="M14" s="37"/>
      <c r="N14" s="130"/>
      <c r="O14" s="209" t="s">
        <v>38</v>
      </c>
      <c r="P14" s="199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38"/>
      <c r="AB14" s="39"/>
      <c r="AC14" s="40" t="s">
        <v>38</v>
      </c>
      <c r="AD14" s="283"/>
      <c r="AE14" s="292" cm="1">
        <f t="array" ref="AE14">SUMPRODUCT((AB14:AD14="x")*$AB$8:$AD$8)</f>
        <v>18</v>
      </c>
      <c r="AF14" s="300" cm="1">
        <f t="array" ref="AF14">SUMPRODUCT((I14:K14="x")*$I$8:$K$8)</f>
        <v>0</v>
      </c>
      <c r="AG14" s="308" cm="1">
        <f t="array" ref="AG14">SUMPRODUCT((L14:N14="x")*$L$8:$N$8)</f>
        <v>0</v>
      </c>
      <c r="AH14" s="209">
        <f t="shared" si="0"/>
        <v>6</v>
      </c>
      <c r="AI14" s="318" cm="1">
        <f t="array" ref="AI14">SUMPRODUCT((P14:AA14="x")*$P$8:$AA$8)</f>
        <v>0</v>
      </c>
      <c r="AJ14" s="326">
        <f t="shared" si="1"/>
        <v>24</v>
      </c>
      <c r="AK14" s="334">
        <f t="shared" si="2"/>
        <v>-6</v>
      </c>
    </row>
    <row r="15" spans="1:37" s="6" customFormat="1" ht="18" customHeight="1" thickBot="1" x14ac:dyDescent="0.25">
      <c r="B15" s="361"/>
      <c r="C15" s="109" t="s">
        <v>72</v>
      </c>
      <c r="D15" s="41" t="s">
        <v>161</v>
      </c>
      <c r="E15" s="146"/>
      <c r="F15" s="343" t="s">
        <v>52</v>
      </c>
      <c r="G15" s="42"/>
      <c r="H15" s="236"/>
      <c r="I15" s="24"/>
      <c r="J15" s="25"/>
      <c r="K15" s="25"/>
      <c r="L15" s="28"/>
      <c r="M15" s="29"/>
      <c r="N15" s="129"/>
      <c r="O15" s="207" t="s">
        <v>38</v>
      </c>
      <c r="P15" s="19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43"/>
      <c r="AB15" s="44"/>
      <c r="AC15" s="45" t="s">
        <v>38</v>
      </c>
      <c r="AD15" s="286"/>
      <c r="AE15" s="293" cm="1">
        <f t="array" ref="AE15">SUMPRODUCT((AB15:AD15="x")*$AB$8:$AD$8)</f>
        <v>18</v>
      </c>
      <c r="AF15" s="301" cm="1">
        <f t="array" ref="AF15">SUMPRODUCT((I15:K15="x")*$I$8:$K$8)</f>
        <v>0</v>
      </c>
      <c r="AG15" s="309" cm="1">
        <f t="array" ref="AG15">SUMPRODUCT((L15:N15="x")*$L$8:$N$8)</f>
        <v>0</v>
      </c>
      <c r="AH15" s="207">
        <f t="shared" si="0"/>
        <v>6</v>
      </c>
      <c r="AI15" s="319" cm="1">
        <f t="array" ref="AI15">SUMPRODUCT((P15:AA15="x")*$P$8:$AA$8)</f>
        <v>0</v>
      </c>
      <c r="AJ15" s="327">
        <f t="shared" si="1"/>
        <v>24</v>
      </c>
      <c r="AK15" s="335">
        <f t="shared" si="2"/>
        <v>-6</v>
      </c>
    </row>
    <row r="16" spans="1:37" s="6" customFormat="1" ht="18" customHeight="1" x14ac:dyDescent="0.2">
      <c r="A16" s="6" t="s">
        <v>103</v>
      </c>
      <c r="B16" s="359" t="s">
        <v>11</v>
      </c>
      <c r="C16" s="107" t="s">
        <v>73</v>
      </c>
      <c r="D16" s="33" t="s">
        <v>162</v>
      </c>
      <c r="E16" s="144"/>
      <c r="F16" s="341" t="s">
        <v>53</v>
      </c>
      <c r="G16" s="20"/>
      <c r="H16" s="237"/>
      <c r="I16" s="7"/>
      <c r="J16" s="8"/>
      <c r="K16" s="8"/>
      <c r="L16" s="46"/>
      <c r="M16" s="47"/>
      <c r="N16" s="131"/>
      <c r="O16" s="206"/>
      <c r="P16" s="198"/>
      <c r="Q16" s="9"/>
      <c r="R16" s="9"/>
      <c r="S16" s="9"/>
      <c r="T16" s="9"/>
      <c r="U16" s="9"/>
      <c r="V16" s="9"/>
      <c r="W16" s="9"/>
      <c r="X16" s="9"/>
      <c r="Y16" s="9"/>
      <c r="Z16" s="9"/>
      <c r="AA16" s="48"/>
      <c r="AB16" s="49"/>
      <c r="AC16" s="50"/>
      <c r="AD16" s="282"/>
      <c r="AE16" s="291" cm="1">
        <f t="array" ref="AE16">SUMPRODUCT((AB16:AD16="x")*$AB$8:$AD$8)</f>
        <v>0</v>
      </c>
      <c r="AF16" s="299" cm="1">
        <f t="array" ref="AF16">SUMPRODUCT((I16:K16="x")*$I$8:$K$8)</f>
        <v>0</v>
      </c>
      <c r="AG16" s="307" cm="1">
        <f t="array" ref="AG16">SUMPRODUCT((L16:N16="x")*$L$8:$N$8)</f>
        <v>0</v>
      </c>
      <c r="AH16" s="206">
        <f t="shared" si="0"/>
        <v>0</v>
      </c>
      <c r="AI16" s="317" cm="1">
        <f t="array" ref="AI16">SUMPRODUCT((P16:AA16="x")*$P$8:$AA$8)</f>
        <v>0</v>
      </c>
      <c r="AJ16" s="325">
        <f t="shared" si="1"/>
        <v>0</v>
      </c>
      <c r="AK16" s="333">
        <f t="shared" si="2"/>
        <v>18</v>
      </c>
    </row>
    <row r="17" spans="1:37" s="6" customFormat="1" ht="18" customHeight="1" x14ac:dyDescent="0.2">
      <c r="B17" s="360"/>
      <c r="C17" s="108" t="s">
        <v>72</v>
      </c>
      <c r="D17" s="34" t="s">
        <v>163</v>
      </c>
      <c r="E17" s="145" t="s">
        <v>77</v>
      </c>
      <c r="F17" s="342" t="s">
        <v>54</v>
      </c>
      <c r="G17" s="35"/>
      <c r="H17" s="235"/>
      <c r="I17" s="22"/>
      <c r="J17" s="21"/>
      <c r="K17" s="21"/>
      <c r="L17" s="36"/>
      <c r="M17" s="37"/>
      <c r="N17" s="130"/>
      <c r="O17" s="209"/>
      <c r="P17" s="199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38"/>
      <c r="AB17" s="39" t="s">
        <v>38</v>
      </c>
      <c r="AC17" s="40"/>
      <c r="AD17" s="283"/>
      <c r="AE17" s="292" cm="1">
        <f t="array" ref="AE17">SUMPRODUCT((AB17:AD17="x")*$AB$8:$AD$8)</f>
        <v>18</v>
      </c>
      <c r="AF17" s="300" cm="1">
        <f t="array" ref="AF17">SUMPRODUCT((I17:K17="x")*$I$8:$K$8)</f>
        <v>0</v>
      </c>
      <c r="AG17" s="308" cm="1">
        <f t="array" ref="AG17">SUMPRODUCT((L17:N17="x")*$L$8:$N$8)</f>
        <v>0</v>
      </c>
      <c r="AH17" s="209">
        <f t="shared" si="0"/>
        <v>0</v>
      </c>
      <c r="AI17" s="318" cm="1">
        <f t="array" ref="AI17">SUMPRODUCT((P17:AA17="x")*$P$8:$AA$8)</f>
        <v>0</v>
      </c>
      <c r="AJ17" s="326">
        <f t="shared" si="1"/>
        <v>18</v>
      </c>
      <c r="AK17" s="334">
        <f t="shared" si="2"/>
        <v>0</v>
      </c>
    </row>
    <row r="18" spans="1:37" s="6" customFormat="1" ht="18" customHeight="1" x14ac:dyDescent="0.2">
      <c r="B18" s="360"/>
      <c r="C18" s="108" t="s">
        <v>72</v>
      </c>
      <c r="D18" s="34" t="s">
        <v>164</v>
      </c>
      <c r="E18" s="145"/>
      <c r="F18" s="342" t="s">
        <v>54</v>
      </c>
      <c r="G18" s="51"/>
      <c r="H18" s="238"/>
      <c r="I18" s="22"/>
      <c r="J18" s="21"/>
      <c r="K18" s="21"/>
      <c r="L18" s="36"/>
      <c r="M18" s="37"/>
      <c r="N18" s="130"/>
      <c r="O18" s="209" t="s">
        <v>38</v>
      </c>
      <c r="P18" s="199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38"/>
      <c r="AB18" s="39" t="s">
        <v>38</v>
      </c>
      <c r="AC18" s="40"/>
      <c r="AD18" s="283"/>
      <c r="AE18" s="292" cm="1">
        <f t="array" ref="AE18">SUMPRODUCT((AB18:AD18="x")*$AB$8:$AD$8)</f>
        <v>18</v>
      </c>
      <c r="AF18" s="300" cm="1">
        <f t="array" ref="AF18">SUMPRODUCT((I18:K18="x")*$I$8:$K$8)</f>
        <v>0</v>
      </c>
      <c r="AG18" s="308" cm="1">
        <f t="array" ref="AG18">SUMPRODUCT((L18:N18="x")*$L$8:$N$8)</f>
        <v>0</v>
      </c>
      <c r="AH18" s="209">
        <f t="shared" si="0"/>
        <v>6</v>
      </c>
      <c r="AI18" s="318" cm="1">
        <f t="array" ref="AI18">SUMPRODUCT((P18:AA18="x")*$P$8:$AA$8)</f>
        <v>0</v>
      </c>
      <c r="AJ18" s="326">
        <f t="shared" si="1"/>
        <v>24</v>
      </c>
      <c r="AK18" s="334">
        <f t="shared" si="2"/>
        <v>-6</v>
      </c>
    </row>
    <row r="19" spans="1:37" s="6" customFormat="1" ht="18" customHeight="1" x14ac:dyDescent="0.2">
      <c r="B19" s="360"/>
      <c r="C19" s="108" t="s">
        <v>72</v>
      </c>
      <c r="D19" s="34" t="s">
        <v>165</v>
      </c>
      <c r="E19" s="145"/>
      <c r="F19" s="342" t="s">
        <v>54</v>
      </c>
      <c r="G19" s="35"/>
      <c r="H19" s="235"/>
      <c r="I19" s="22"/>
      <c r="J19" s="21"/>
      <c r="K19" s="21"/>
      <c r="L19" s="36"/>
      <c r="M19" s="37"/>
      <c r="N19" s="130"/>
      <c r="O19" s="209" t="s">
        <v>38</v>
      </c>
      <c r="P19" s="199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38"/>
      <c r="AB19" s="39" t="s">
        <v>38</v>
      </c>
      <c r="AC19" s="40"/>
      <c r="AD19" s="283"/>
      <c r="AE19" s="292" cm="1">
        <f t="array" ref="AE19">SUMPRODUCT((AB19:AD19="x")*$AB$8:$AD$8)</f>
        <v>18</v>
      </c>
      <c r="AF19" s="300" cm="1">
        <f t="array" ref="AF19">SUMPRODUCT((I19:K19="x")*$I$8:$K$8)</f>
        <v>0</v>
      </c>
      <c r="AG19" s="308" cm="1">
        <f t="array" ref="AG19">SUMPRODUCT((L19:N19="x")*$L$8:$N$8)</f>
        <v>0</v>
      </c>
      <c r="AH19" s="209">
        <f t="shared" si="0"/>
        <v>6</v>
      </c>
      <c r="AI19" s="318" cm="1">
        <f t="array" ref="AI19">SUMPRODUCT((P19:AA19="x")*$P$8:$AA$8)</f>
        <v>0</v>
      </c>
      <c r="AJ19" s="326">
        <f t="shared" si="1"/>
        <v>24</v>
      </c>
      <c r="AK19" s="334">
        <f t="shared" si="2"/>
        <v>-6</v>
      </c>
    </row>
    <row r="20" spans="1:37" s="6" customFormat="1" ht="18" customHeight="1" x14ac:dyDescent="0.2">
      <c r="B20" s="360"/>
      <c r="C20" s="108" t="s">
        <v>72</v>
      </c>
      <c r="D20" s="34" t="s">
        <v>166</v>
      </c>
      <c r="E20" s="145" t="s">
        <v>76</v>
      </c>
      <c r="F20" s="342" t="s">
        <v>54</v>
      </c>
      <c r="G20" s="52"/>
      <c r="H20" s="238"/>
      <c r="I20" s="22"/>
      <c r="J20" s="21"/>
      <c r="K20" s="21"/>
      <c r="L20" s="36"/>
      <c r="M20" s="37"/>
      <c r="N20" s="130"/>
      <c r="O20" s="209"/>
      <c r="P20" s="199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38"/>
      <c r="AB20" s="39" t="s">
        <v>38</v>
      </c>
      <c r="AC20" s="40"/>
      <c r="AD20" s="283"/>
      <c r="AE20" s="292" cm="1">
        <f t="array" ref="AE20">SUMPRODUCT((AB20:AD20="x")*$AB$8:$AD$8)</f>
        <v>18</v>
      </c>
      <c r="AF20" s="300" cm="1">
        <f t="array" ref="AF20">SUMPRODUCT((I20:K20="x")*$I$8:$K$8)</f>
        <v>0</v>
      </c>
      <c r="AG20" s="308" cm="1">
        <f t="array" ref="AG20">SUMPRODUCT((L20:N20="x")*$L$8:$N$8)</f>
        <v>0</v>
      </c>
      <c r="AH20" s="209">
        <f t="shared" si="0"/>
        <v>0</v>
      </c>
      <c r="AI20" s="318" cm="1">
        <f t="array" ref="AI20">SUMPRODUCT((P20:AA20="x")*$P$8:$AA$8)</f>
        <v>0</v>
      </c>
      <c r="AJ20" s="326">
        <f t="shared" si="1"/>
        <v>18</v>
      </c>
      <c r="AK20" s="334">
        <f t="shared" si="2"/>
        <v>0</v>
      </c>
    </row>
    <row r="21" spans="1:37" s="6" customFormat="1" ht="18" customHeight="1" x14ac:dyDescent="0.2">
      <c r="B21" s="360"/>
      <c r="C21" s="108" t="s">
        <v>72</v>
      </c>
      <c r="D21" s="34" t="s">
        <v>167</v>
      </c>
      <c r="E21" s="145"/>
      <c r="F21" s="342" t="s">
        <v>55</v>
      </c>
      <c r="G21" s="51"/>
      <c r="H21" s="239"/>
      <c r="I21" s="22"/>
      <c r="J21" s="21"/>
      <c r="K21" s="21"/>
      <c r="L21" s="36"/>
      <c r="M21" s="37"/>
      <c r="N21" s="130"/>
      <c r="O21" s="209"/>
      <c r="P21" s="199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38"/>
      <c r="AB21" s="39" t="s">
        <v>38</v>
      </c>
      <c r="AC21" s="40"/>
      <c r="AD21" s="283"/>
      <c r="AE21" s="292" cm="1">
        <f t="array" ref="AE21">SUMPRODUCT((AB21:AD21="x")*$AB$8:$AD$8)</f>
        <v>18</v>
      </c>
      <c r="AF21" s="300" cm="1">
        <f t="array" ref="AF21">SUMPRODUCT((I21:K21="x")*$I$8:$K$8)</f>
        <v>0</v>
      </c>
      <c r="AG21" s="308" cm="1">
        <f t="array" ref="AG21">SUMPRODUCT((L21:N21="x")*$L$8:$N$8)</f>
        <v>0</v>
      </c>
      <c r="AH21" s="209">
        <f t="shared" si="0"/>
        <v>0</v>
      </c>
      <c r="AI21" s="318" cm="1">
        <f t="array" ref="AI21">SUMPRODUCT((P21:AA21="x")*$P$8:$AA$8)</f>
        <v>0</v>
      </c>
      <c r="AJ21" s="326">
        <f t="shared" si="1"/>
        <v>18</v>
      </c>
      <c r="AK21" s="334">
        <f t="shared" si="2"/>
        <v>0</v>
      </c>
    </row>
    <row r="22" spans="1:37" s="6" customFormat="1" ht="18" customHeight="1" x14ac:dyDescent="0.2">
      <c r="B22" s="360"/>
      <c r="C22" s="108" t="s">
        <v>72</v>
      </c>
      <c r="D22" s="34" t="s">
        <v>168</v>
      </c>
      <c r="E22" s="145" t="s">
        <v>77</v>
      </c>
      <c r="F22" s="342" t="s">
        <v>54</v>
      </c>
      <c r="G22" s="35"/>
      <c r="H22" s="239"/>
      <c r="I22" s="22"/>
      <c r="J22" s="21"/>
      <c r="K22" s="21"/>
      <c r="L22" s="36"/>
      <c r="M22" s="37"/>
      <c r="N22" s="130"/>
      <c r="O22" s="209"/>
      <c r="P22" s="199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38"/>
      <c r="AB22" s="39" t="s">
        <v>38</v>
      </c>
      <c r="AC22" s="40"/>
      <c r="AD22" s="283"/>
      <c r="AE22" s="292" cm="1">
        <f t="array" ref="AE22">SUMPRODUCT((AB22:AD22="x")*$AB$8:$AD$8)</f>
        <v>18</v>
      </c>
      <c r="AF22" s="300" cm="1">
        <f t="array" ref="AF22">SUMPRODUCT((I22:K22="x")*$I$8:$K$8)</f>
        <v>0</v>
      </c>
      <c r="AG22" s="308" cm="1">
        <f t="array" ref="AG22">SUMPRODUCT((L22:N22="x")*$L$8:$N$8)</f>
        <v>0</v>
      </c>
      <c r="AH22" s="209">
        <f t="shared" si="0"/>
        <v>0</v>
      </c>
      <c r="AI22" s="318" cm="1">
        <f t="array" ref="AI22">SUMPRODUCT((P22:AA22="x")*$P$8:$AA$8)</f>
        <v>0</v>
      </c>
      <c r="AJ22" s="326">
        <f t="shared" si="1"/>
        <v>18</v>
      </c>
      <c r="AK22" s="334">
        <f t="shared" si="2"/>
        <v>0</v>
      </c>
    </row>
    <row r="23" spans="1:37" s="6" customFormat="1" ht="18" customHeight="1" x14ac:dyDescent="0.2">
      <c r="B23" s="360"/>
      <c r="C23" s="108" t="s">
        <v>72</v>
      </c>
      <c r="D23" s="34" t="s">
        <v>169</v>
      </c>
      <c r="E23" s="145"/>
      <c r="F23" s="342" t="s">
        <v>55</v>
      </c>
      <c r="G23" s="53"/>
      <c r="H23" s="234"/>
      <c r="I23" s="22"/>
      <c r="J23" s="21"/>
      <c r="K23" s="21"/>
      <c r="L23" s="36"/>
      <c r="M23" s="37"/>
      <c r="N23" s="130"/>
      <c r="O23" s="209" t="s">
        <v>38</v>
      </c>
      <c r="P23" s="199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38"/>
      <c r="AB23" s="39" t="s">
        <v>38</v>
      </c>
      <c r="AC23" s="40"/>
      <c r="AD23" s="283"/>
      <c r="AE23" s="292" cm="1">
        <f t="array" ref="AE23">SUMPRODUCT((AB23:AD23="x")*$AB$8:$AD$8)</f>
        <v>18</v>
      </c>
      <c r="AF23" s="300" cm="1">
        <f t="array" ref="AF23">SUMPRODUCT((I23:K23="x")*$I$8:$K$8)</f>
        <v>0</v>
      </c>
      <c r="AG23" s="308" cm="1">
        <f t="array" ref="AG23">SUMPRODUCT((L23:N23="x")*$L$8:$N$8)</f>
        <v>0</v>
      </c>
      <c r="AH23" s="209">
        <f t="shared" si="0"/>
        <v>6</v>
      </c>
      <c r="AI23" s="318" cm="1">
        <f t="array" ref="AI23">SUMPRODUCT((P23:AA23="x")*$P$8:$AA$8)</f>
        <v>0</v>
      </c>
      <c r="AJ23" s="326">
        <f t="shared" si="1"/>
        <v>24</v>
      </c>
      <c r="AK23" s="334">
        <f t="shared" si="2"/>
        <v>-6</v>
      </c>
    </row>
    <row r="24" spans="1:37" s="6" customFormat="1" ht="18" customHeight="1" x14ac:dyDescent="0.2">
      <c r="B24" s="360"/>
      <c r="C24" s="108" t="s">
        <v>72</v>
      </c>
      <c r="D24" s="34" t="s">
        <v>170</v>
      </c>
      <c r="E24" s="145"/>
      <c r="F24" s="342" t="s">
        <v>54</v>
      </c>
      <c r="G24" s="35"/>
      <c r="H24" s="234"/>
      <c r="I24" s="22"/>
      <c r="J24" s="21"/>
      <c r="K24" s="21"/>
      <c r="L24" s="36"/>
      <c r="M24" s="37"/>
      <c r="N24" s="130"/>
      <c r="O24" s="209"/>
      <c r="P24" s="199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38"/>
      <c r="AB24" s="39" t="s">
        <v>38</v>
      </c>
      <c r="AC24" s="40"/>
      <c r="AD24" s="283"/>
      <c r="AE24" s="292" cm="1">
        <f t="array" ref="AE24">SUMPRODUCT((AB24:AD24="x")*$AB$8:$AD$8)</f>
        <v>18</v>
      </c>
      <c r="AF24" s="300" cm="1">
        <f t="array" ref="AF24">SUMPRODUCT((I24:K24="x")*$I$8:$K$8)</f>
        <v>0</v>
      </c>
      <c r="AG24" s="308" cm="1">
        <f t="array" ref="AG24">SUMPRODUCT((L24:N24="x")*$L$8:$N$8)</f>
        <v>0</v>
      </c>
      <c r="AH24" s="209">
        <f t="shared" si="0"/>
        <v>0</v>
      </c>
      <c r="AI24" s="318" cm="1">
        <f t="array" ref="AI24">SUMPRODUCT((P24:AA24="x")*$P$8:$AA$8)</f>
        <v>0</v>
      </c>
      <c r="AJ24" s="326">
        <f t="shared" si="1"/>
        <v>18</v>
      </c>
      <c r="AK24" s="334">
        <f t="shared" si="2"/>
        <v>0</v>
      </c>
    </row>
    <row r="25" spans="1:37" s="6" customFormat="1" ht="18" customHeight="1" x14ac:dyDescent="0.2">
      <c r="B25" s="360"/>
      <c r="C25" s="108" t="s">
        <v>73</v>
      </c>
      <c r="D25" s="34" t="s">
        <v>171</v>
      </c>
      <c r="E25" s="145" t="s">
        <v>77</v>
      </c>
      <c r="F25" s="342" t="s">
        <v>55</v>
      </c>
      <c r="G25" s="35"/>
      <c r="H25" s="235"/>
      <c r="I25" s="22"/>
      <c r="J25" s="21"/>
      <c r="K25" s="21"/>
      <c r="L25" s="36"/>
      <c r="M25" s="37"/>
      <c r="N25" s="130"/>
      <c r="O25" s="209"/>
      <c r="P25" s="199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38"/>
      <c r="AB25" s="39" t="s">
        <v>38</v>
      </c>
      <c r="AC25" s="40"/>
      <c r="AD25" s="283"/>
      <c r="AE25" s="292" cm="1">
        <f t="array" ref="AE25">SUMPRODUCT((AB25:AD25="x")*$AB$8:$AD$8)</f>
        <v>18</v>
      </c>
      <c r="AF25" s="300" cm="1">
        <f t="array" ref="AF25">SUMPRODUCT((I25:K25="x")*$I$8:$K$8)</f>
        <v>0</v>
      </c>
      <c r="AG25" s="308" cm="1">
        <f t="array" ref="AG25">SUMPRODUCT((L25:N25="x")*$L$8:$N$8)</f>
        <v>0</v>
      </c>
      <c r="AH25" s="209">
        <f t="shared" si="0"/>
        <v>0</v>
      </c>
      <c r="AI25" s="318" cm="1">
        <f t="array" ref="AI25">SUMPRODUCT((P25:AA25="x")*$P$8:$AA$8)</f>
        <v>0</v>
      </c>
      <c r="AJ25" s="326">
        <f t="shared" si="1"/>
        <v>18</v>
      </c>
      <c r="AK25" s="334">
        <f t="shared" si="2"/>
        <v>0</v>
      </c>
    </row>
    <row r="26" spans="1:37" s="6" customFormat="1" ht="18" customHeight="1" thickBot="1" x14ac:dyDescent="0.25">
      <c r="B26" s="361"/>
      <c r="C26" s="109" t="s">
        <v>72</v>
      </c>
      <c r="D26" s="41" t="s">
        <v>172</v>
      </c>
      <c r="E26" s="146" t="s">
        <v>61</v>
      </c>
      <c r="F26" s="343" t="s">
        <v>56</v>
      </c>
      <c r="G26" s="42"/>
      <c r="H26" s="240"/>
      <c r="I26" s="24"/>
      <c r="J26" s="25"/>
      <c r="K26" s="25"/>
      <c r="L26" s="28"/>
      <c r="M26" s="29"/>
      <c r="N26" s="129"/>
      <c r="O26" s="207"/>
      <c r="P26" s="19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43"/>
      <c r="AB26" s="44" t="s">
        <v>38</v>
      </c>
      <c r="AC26" s="45"/>
      <c r="AD26" s="286"/>
      <c r="AE26" s="293" cm="1">
        <f t="array" ref="AE26">SUMPRODUCT((AB26:AD26="x")*$AB$8:$AD$8)</f>
        <v>18</v>
      </c>
      <c r="AF26" s="301" cm="1">
        <f t="array" ref="AF26">SUMPRODUCT((I26:K26="x")*$I$8:$K$8)</f>
        <v>0</v>
      </c>
      <c r="AG26" s="309" cm="1">
        <f t="array" ref="AG26">SUMPRODUCT((L26:N26="x")*$L$8:$N$8)</f>
        <v>0</v>
      </c>
      <c r="AH26" s="207">
        <f t="shared" si="0"/>
        <v>0</v>
      </c>
      <c r="AI26" s="319" cm="1">
        <f t="array" ref="AI26">SUMPRODUCT((P26:AA26="x")*$P$8:$AA$8)</f>
        <v>0</v>
      </c>
      <c r="AJ26" s="327">
        <f t="shared" si="1"/>
        <v>18</v>
      </c>
      <c r="AK26" s="335">
        <f t="shared" si="2"/>
        <v>0</v>
      </c>
    </row>
    <row r="27" spans="1:37" s="6" customFormat="1" ht="18" customHeight="1" x14ac:dyDescent="0.2">
      <c r="A27" s="6" t="s">
        <v>104</v>
      </c>
      <c r="B27" s="359" t="s">
        <v>12</v>
      </c>
      <c r="C27" s="107" t="s">
        <v>73</v>
      </c>
      <c r="D27" s="33" t="s">
        <v>173</v>
      </c>
      <c r="E27" s="144"/>
      <c r="F27" s="341" t="s">
        <v>56</v>
      </c>
      <c r="G27" s="16"/>
      <c r="H27" s="233"/>
      <c r="I27" s="7"/>
      <c r="J27" s="8"/>
      <c r="K27" s="8"/>
      <c r="L27" s="46"/>
      <c r="M27" s="47" t="s">
        <v>38</v>
      </c>
      <c r="N27" s="131"/>
      <c r="O27" s="206"/>
      <c r="P27" s="198"/>
      <c r="Q27" s="9"/>
      <c r="R27" s="9"/>
      <c r="S27" s="9"/>
      <c r="T27" s="9"/>
      <c r="U27" s="9"/>
      <c r="V27" s="9"/>
      <c r="W27" s="9"/>
      <c r="X27" s="9"/>
      <c r="Y27" s="9"/>
      <c r="Z27" s="9"/>
      <c r="AA27" s="48"/>
      <c r="AB27" s="49"/>
      <c r="AC27" s="50"/>
      <c r="AD27" s="282"/>
      <c r="AE27" s="291" cm="1">
        <f t="array" ref="AE27">SUMPRODUCT((AB27:AD27="x")*$AB$8:$AD$8)</f>
        <v>0</v>
      </c>
      <c r="AF27" s="299" cm="1">
        <f t="array" ref="AF27">SUMPRODUCT((I27:K27="x")*$I$8:$K$8)</f>
        <v>0</v>
      </c>
      <c r="AG27" s="307" cm="1">
        <f t="array" ref="AG27">SUMPRODUCT((L27:N27="x")*$L$8:$N$8)</f>
        <v>6</v>
      </c>
      <c r="AH27" s="206">
        <f t="shared" si="0"/>
        <v>0</v>
      </c>
      <c r="AI27" s="317" cm="1">
        <f t="array" ref="AI27">SUMPRODUCT((P27:AA27="x")*$P$8:$AA$8)</f>
        <v>0</v>
      </c>
      <c r="AJ27" s="325">
        <f t="shared" si="1"/>
        <v>6</v>
      </c>
      <c r="AK27" s="333">
        <f t="shared" si="2"/>
        <v>12</v>
      </c>
    </row>
    <row r="28" spans="1:37" s="6" customFormat="1" ht="18" customHeight="1" x14ac:dyDescent="0.2">
      <c r="B28" s="360"/>
      <c r="C28" s="108" t="s">
        <v>72</v>
      </c>
      <c r="D28" s="34" t="s">
        <v>174</v>
      </c>
      <c r="E28" s="145" t="s">
        <v>78</v>
      </c>
      <c r="F28" s="342" t="s">
        <v>52</v>
      </c>
      <c r="G28" s="51"/>
      <c r="H28" s="234"/>
      <c r="I28" s="22" t="s">
        <v>66</v>
      </c>
      <c r="J28" s="21"/>
      <c r="K28" s="21"/>
      <c r="L28" s="36" t="s">
        <v>38</v>
      </c>
      <c r="M28" s="37"/>
      <c r="N28" s="130"/>
      <c r="O28" s="209" t="s">
        <v>38</v>
      </c>
      <c r="P28" s="199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38"/>
      <c r="AB28" s="39"/>
      <c r="AC28" s="40"/>
      <c r="AD28" s="283"/>
      <c r="AE28" s="292" cm="1">
        <f t="array" ref="AE28">SUMPRODUCT((AB28:AD28="x")*$AB$8:$AD$8)</f>
        <v>0</v>
      </c>
      <c r="AF28" s="300" cm="1">
        <f t="array" ref="AF28">SUMPRODUCT((I28:K28="x")*$I$8:$K$8)</f>
        <v>6</v>
      </c>
      <c r="AG28" s="308" cm="1">
        <f t="array" ref="AG28">SUMPRODUCT((L28:N28="x")*$L$8:$N$8)</f>
        <v>6</v>
      </c>
      <c r="AH28" s="209">
        <f t="shared" si="0"/>
        <v>6</v>
      </c>
      <c r="AI28" s="318" cm="1">
        <f t="array" ref="AI28">SUMPRODUCT((P28:AA28="x")*$P$8:$AA$8)</f>
        <v>0</v>
      </c>
      <c r="AJ28" s="326">
        <f t="shared" si="1"/>
        <v>18</v>
      </c>
      <c r="AK28" s="334">
        <f t="shared" si="2"/>
        <v>0</v>
      </c>
    </row>
    <row r="29" spans="1:37" s="6" customFormat="1" ht="18" customHeight="1" thickBot="1" x14ac:dyDescent="0.25">
      <c r="B29" s="361"/>
      <c r="C29" s="109" t="s">
        <v>72</v>
      </c>
      <c r="D29" s="54" t="s">
        <v>175</v>
      </c>
      <c r="E29" s="146" t="s">
        <v>78</v>
      </c>
      <c r="F29" s="343" t="s">
        <v>54</v>
      </c>
      <c r="G29" s="55"/>
      <c r="H29" s="241"/>
      <c r="I29" s="24"/>
      <c r="J29" s="25"/>
      <c r="K29" s="25"/>
      <c r="L29" s="28"/>
      <c r="M29" s="29" t="s">
        <v>38</v>
      </c>
      <c r="N29" s="129"/>
      <c r="O29" s="207" t="s">
        <v>38</v>
      </c>
      <c r="P29" s="19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43"/>
      <c r="AB29" s="44"/>
      <c r="AC29" s="45"/>
      <c r="AD29" s="286"/>
      <c r="AE29" s="293" cm="1">
        <f t="array" ref="AE29">SUMPRODUCT((AB29:AD29="x")*$AB$8:$AD$8)</f>
        <v>0</v>
      </c>
      <c r="AF29" s="301" cm="1">
        <f t="array" ref="AF29">SUMPRODUCT((I29:K29="x")*$I$8:$K$8)</f>
        <v>0</v>
      </c>
      <c r="AG29" s="309" cm="1">
        <f t="array" ref="AG29">SUMPRODUCT((L29:N29="x")*$L$8:$N$8)</f>
        <v>6</v>
      </c>
      <c r="AH29" s="207">
        <f t="shared" si="0"/>
        <v>6</v>
      </c>
      <c r="AI29" s="319" cm="1">
        <f t="array" ref="AI29">SUMPRODUCT((P29:AA29="x")*$P$8:$AA$8)</f>
        <v>0</v>
      </c>
      <c r="AJ29" s="327">
        <f t="shared" si="1"/>
        <v>12</v>
      </c>
      <c r="AK29" s="335">
        <f t="shared" si="2"/>
        <v>6</v>
      </c>
    </row>
    <row r="30" spans="1:37" s="6" customFormat="1" ht="18" customHeight="1" x14ac:dyDescent="0.2">
      <c r="A30" s="125" t="s">
        <v>105</v>
      </c>
      <c r="B30" s="359" t="s">
        <v>13</v>
      </c>
      <c r="C30" s="107" t="s">
        <v>72</v>
      </c>
      <c r="D30" s="33" t="s">
        <v>176</v>
      </c>
      <c r="E30" s="144"/>
      <c r="F30" s="341" t="s">
        <v>54</v>
      </c>
      <c r="G30" s="16"/>
      <c r="H30" s="242"/>
      <c r="I30" s="7"/>
      <c r="J30" s="8"/>
      <c r="K30" s="8"/>
      <c r="L30" s="46"/>
      <c r="M30" s="47" t="s">
        <v>38</v>
      </c>
      <c r="N30" s="131"/>
      <c r="O30" s="206" t="s">
        <v>38</v>
      </c>
      <c r="P30" s="198"/>
      <c r="Q30" s="9"/>
      <c r="R30" s="9"/>
      <c r="S30" s="9"/>
      <c r="T30" s="9"/>
      <c r="U30" s="9"/>
      <c r="V30" s="9"/>
      <c r="W30" s="9"/>
      <c r="X30" s="9"/>
      <c r="Y30" s="9"/>
      <c r="Z30" s="9"/>
      <c r="AA30" s="48"/>
      <c r="AB30" s="49"/>
      <c r="AC30" s="50"/>
      <c r="AD30" s="282"/>
      <c r="AE30" s="291" cm="1">
        <f t="array" ref="AE30">SUMPRODUCT((AB30:AD30="x")*$AB$8:$AD$8)</f>
        <v>0</v>
      </c>
      <c r="AF30" s="299" cm="1">
        <f t="array" ref="AF30">SUMPRODUCT((I30:K30="x")*$I$8:$K$8)</f>
        <v>0</v>
      </c>
      <c r="AG30" s="307" cm="1">
        <f t="array" ref="AG30">SUMPRODUCT((L30:N30="x")*$L$8:$N$8)</f>
        <v>6</v>
      </c>
      <c r="AH30" s="206">
        <f t="shared" si="0"/>
        <v>6</v>
      </c>
      <c r="AI30" s="317" cm="1">
        <f t="array" ref="AI30">SUMPRODUCT((P30:AA30="x")*$P$8:$AA$8)</f>
        <v>0</v>
      </c>
      <c r="AJ30" s="325">
        <f t="shared" si="1"/>
        <v>12</v>
      </c>
      <c r="AK30" s="333">
        <f t="shared" si="2"/>
        <v>6</v>
      </c>
    </row>
    <row r="31" spans="1:37" s="6" customFormat="1" ht="18" customHeight="1" x14ac:dyDescent="0.2">
      <c r="B31" s="360"/>
      <c r="C31" s="108" t="s">
        <v>72</v>
      </c>
      <c r="D31" s="34" t="s">
        <v>177</v>
      </c>
      <c r="E31" s="145" t="s">
        <v>76</v>
      </c>
      <c r="F31" s="342" t="s">
        <v>52</v>
      </c>
      <c r="G31" s="52"/>
      <c r="H31" s="235"/>
      <c r="I31" s="22" t="s">
        <v>66</v>
      </c>
      <c r="J31" s="21"/>
      <c r="K31" s="21"/>
      <c r="L31" s="36" t="s">
        <v>66</v>
      </c>
      <c r="M31" s="37"/>
      <c r="N31" s="130"/>
      <c r="O31" s="209"/>
      <c r="P31" s="199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38"/>
      <c r="AB31" s="39"/>
      <c r="AC31" s="40"/>
      <c r="AD31" s="283" t="s">
        <v>38</v>
      </c>
      <c r="AE31" s="292" cm="1">
        <f t="array" ref="AE31">SUMPRODUCT((AB31:AD31="x")*$AB$8:$AD$8)</f>
        <v>18</v>
      </c>
      <c r="AF31" s="300" cm="1">
        <f t="array" ref="AF31">SUMPRODUCT((I31:K31="x")*$I$8:$K$8)</f>
        <v>6</v>
      </c>
      <c r="AG31" s="308" cm="1">
        <f t="array" ref="AG31">SUMPRODUCT((L31:N31="x")*$L$8:$N$8)</f>
        <v>6</v>
      </c>
      <c r="AH31" s="209">
        <f t="shared" si="0"/>
        <v>0</v>
      </c>
      <c r="AI31" s="318" cm="1">
        <f t="array" ref="AI31">SUMPRODUCT((P31:AA31="x")*$P$8:$AA$8)</f>
        <v>0</v>
      </c>
      <c r="AJ31" s="326">
        <f t="shared" si="1"/>
        <v>30</v>
      </c>
      <c r="AK31" s="334">
        <f t="shared" si="2"/>
        <v>-12</v>
      </c>
    </row>
    <row r="32" spans="1:37" s="6" customFormat="1" ht="18" customHeight="1" x14ac:dyDescent="0.2">
      <c r="B32" s="360"/>
      <c r="C32" s="108" t="s">
        <v>72</v>
      </c>
      <c r="D32" s="34" t="s">
        <v>178</v>
      </c>
      <c r="E32" s="145" t="s">
        <v>78</v>
      </c>
      <c r="F32" s="342" t="s">
        <v>57</v>
      </c>
      <c r="G32" s="51"/>
      <c r="H32" s="234"/>
      <c r="I32" s="22"/>
      <c r="J32" s="21"/>
      <c r="K32" s="21"/>
      <c r="L32" s="36"/>
      <c r="M32" s="37"/>
      <c r="N32" s="130" t="s">
        <v>38</v>
      </c>
      <c r="O32" s="209" t="s">
        <v>38</v>
      </c>
      <c r="P32" s="199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38"/>
      <c r="AB32" s="39"/>
      <c r="AC32" s="40"/>
      <c r="AD32" s="283"/>
      <c r="AE32" s="292" cm="1">
        <f t="array" ref="AE32">SUMPRODUCT((AB32:AD32="x")*$AB$8:$AD$8)</f>
        <v>0</v>
      </c>
      <c r="AF32" s="300" cm="1">
        <f t="array" ref="AF32">SUMPRODUCT((I32:K32="x")*$I$8:$K$8)</f>
        <v>0</v>
      </c>
      <c r="AG32" s="308" cm="1">
        <f t="array" ref="AG32">SUMPRODUCT((L32:N32="x")*$L$8:$N$8)</f>
        <v>6</v>
      </c>
      <c r="AH32" s="209">
        <f t="shared" si="0"/>
        <v>6</v>
      </c>
      <c r="AI32" s="318" cm="1">
        <f t="array" ref="AI32">SUMPRODUCT((P32:AA32="x")*$P$8:$AA$8)</f>
        <v>0</v>
      </c>
      <c r="AJ32" s="326">
        <f t="shared" si="1"/>
        <v>12</v>
      </c>
      <c r="AK32" s="334">
        <f t="shared" si="2"/>
        <v>6</v>
      </c>
    </row>
    <row r="33" spans="1:37" s="6" customFormat="1" ht="18" customHeight="1" x14ac:dyDescent="0.2">
      <c r="B33" s="360"/>
      <c r="C33" s="108" t="s">
        <v>72</v>
      </c>
      <c r="D33" s="34" t="s">
        <v>179</v>
      </c>
      <c r="E33" s="145"/>
      <c r="F33" s="342" t="s">
        <v>52</v>
      </c>
      <c r="G33" s="35"/>
      <c r="H33" s="235"/>
      <c r="I33" s="22"/>
      <c r="J33" s="21"/>
      <c r="K33" s="21"/>
      <c r="L33" s="36" t="s">
        <v>66</v>
      </c>
      <c r="M33" s="37"/>
      <c r="N33" s="130"/>
      <c r="O33" s="209"/>
      <c r="P33" s="199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38"/>
      <c r="AB33" s="39"/>
      <c r="AC33" s="40"/>
      <c r="AD33" s="283" t="s">
        <v>38</v>
      </c>
      <c r="AE33" s="292" cm="1">
        <f t="array" ref="AE33">SUMPRODUCT((AB33:AD33="x")*$AB$8:$AD$8)</f>
        <v>18</v>
      </c>
      <c r="AF33" s="300" cm="1">
        <f t="array" ref="AF33">SUMPRODUCT((I33:K33="x")*$I$8:$K$8)</f>
        <v>0</v>
      </c>
      <c r="AG33" s="308" cm="1">
        <f t="array" ref="AG33">SUMPRODUCT((L33:N33="x")*$L$8:$N$8)</f>
        <v>6</v>
      </c>
      <c r="AH33" s="209">
        <f t="shared" si="0"/>
        <v>0</v>
      </c>
      <c r="AI33" s="318" cm="1">
        <f t="array" ref="AI33">SUMPRODUCT((P33:AA33="x")*$P$8:$AA$8)</f>
        <v>0</v>
      </c>
      <c r="AJ33" s="326">
        <f t="shared" si="1"/>
        <v>24</v>
      </c>
      <c r="AK33" s="334">
        <f t="shared" si="2"/>
        <v>-6</v>
      </c>
    </row>
    <row r="34" spans="1:37" s="6" customFormat="1" ht="18" customHeight="1" x14ac:dyDescent="0.2">
      <c r="B34" s="360"/>
      <c r="C34" s="108" t="s">
        <v>72</v>
      </c>
      <c r="D34" s="34" t="s">
        <v>180</v>
      </c>
      <c r="E34" s="145" t="s">
        <v>77</v>
      </c>
      <c r="F34" s="342" t="s">
        <v>58</v>
      </c>
      <c r="G34" s="35"/>
      <c r="H34" s="234"/>
      <c r="I34" s="22"/>
      <c r="J34" s="21"/>
      <c r="K34" s="21"/>
      <c r="L34" s="36"/>
      <c r="M34" s="37" t="s">
        <v>38</v>
      </c>
      <c r="N34" s="130"/>
      <c r="O34" s="209" t="s">
        <v>38</v>
      </c>
      <c r="P34" s="199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38"/>
      <c r="AB34" s="39"/>
      <c r="AC34" s="40"/>
      <c r="AD34" s="283"/>
      <c r="AE34" s="292" cm="1">
        <f t="array" ref="AE34">SUMPRODUCT((AB34:AD34="x")*$AB$8:$AD$8)</f>
        <v>0</v>
      </c>
      <c r="AF34" s="300" cm="1">
        <f t="array" ref="AF34">SUMPRODUCT((I34:K34="x")*$I$8:$K$8)</f>
        <v>0</v>
      </c>
      <c r="AG34" s="308" cm="1">
        <f t="array" ref="AG34">SUMPRODUCT((L34:N34="x")*$L$8:$N$8)</f>
        <v>6</v>
      </c>
      <c r="AH34" s="209">
        <f t="shared" si="0"/>
        <v>6</v>
      </c>
      <c r="AI34" s="318" cm="1">
        <f t="array" ref="AI34">SUMPRODUCT((P34:AA34="x")*$P$8:$AA$8)</f>
        <v>0</v>
      </c>
      <c r="AJ34" s="326">
        <f t="shared" si="1"/>
        <v>12</v>
      </c>
      <c r="AK34" s="334">
        <f t="shared" si="2"/>
        <v>6</v>
      </c>
    </row>
    <row r="35" spans="1:37" s="6" customFormat="1" ht="18" customHeight="1" thickBot="1" x14ac:dyDescent="0.25">
      <c r="B35" s="361"/>
      <c r="C35" s="109" t="s">
        <v>72</v>
      </c>
      <c r="D35" s="41" t="s">
        <v>181</v>
      </c>
      <c r="E35" s="146" t="s">
        <v>77</v>
      </c>
      <c r="F35" s="343" t="s">
        <v>30</v>
      </c>
      <c r="G35" s="42"/>
      <c r="H35" s="241"/>
      <c r="I35" s="24"/>
      <c r="J35" s="25"/>
      <c r="K35" s="25"/>
      <c r="L35" s="28"/>
      <c r="M35" s="29"/>
      <c r="N35" s="129" t="s">
        <v>38</v>
      </c>
      <c r="O35" s="207" t="s">
        <v>38</v>
      </c>
      <c r="P35" s="19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43"/>
      <c r="AB35" s="44"/>
      <c r="AC35" s="45"/>
      <c r="AD35" s="286"/>
      <c r="AE35" s="293" cm="1">
        <f t="array" ref="AE35">SUMPRODUCT((AB35:AD35="x")*$AB$8:$AD$8)</f>
        <v>0</v>
      </c>
      <c r="AF35" s="301" cm="1">
        <f t="array" ref="AF35">SUMPRODUCT((I35:K35="x")*$I$8:$K$8)</f>
        <v>0</v>
      </c>
      <c r="AG35" s="309" cm="1">
        <f t="array" ref="AG35">SUMPRODUCT((L35:N35="x")*$L$8:$N$8)</f>
        <v>6</v>
      </c>
      <c r="AH35" s="207">
        <f t="shared" si="0"/>
        <v>6</v>
      </c>
      <c r="AI35" s="319" cm="1">
        <f t="array" ref="AI35">SUMPRODUCT((P35:AA35="x")*$P$8:$AA$8)</f>
        <v>0</v>
      </c>
      <c r="AJ35" s="327">
        <f t="shared" si="1"/>
        <v>12</v>
      </c>
      <c r="AK35" s="335">
        <f t="shared" si="2"/>
        <v>6</v>
      </c>
    </row>
    <row r="36" spans="1:37" s="6" customFormat="1" ht="18" customHeight="1" x14ac:dyDescent="0.2">
      <c r="A36" s="6" t="s">
        <v>106</v>
      </c>
      <c r="B36" s="359" t="s">
        <v>14</v>
      </c>
      <c r="C36" s="107" t="s">
        <v>73</v>
      </c>
      <c r="D36" s="33" t="s">
        <v>182</v>
      </c>
      <c r="E36" s="144"/>
      <c r="F36" s="341" t="s">
        <v>30</v>
      </c>
      <c r="G36" s="16"/>
      <c r="H36" s="233"/>
      <c r="I36" s="7"/>
      <c r="J36" s="8"/>
      <c r="K36" s="8"/>
      <c r="L36" s="46"/>
      <c r="M36" s="47"/>
      <c r="N36" s="131" t="s">
        <v>38</v>
      </c>
      <c r="O36" s="206" t="s">
        <v>38</v>
      </c>
      <c r="P36" s="198"/>
      <c r="Q36" s="9"/>
      <c r="R36" s="9"/>
      <c r="S36" s="9"/>
      <c r="T36" s="9"/>
      <c r="U36" s="9"/>
      <c r="V36" s="9"/>
      <c r="W36" s="9"/>
      <c r="X36" s="9"/>
      <c r="Y36" s="9"/>
      <c r="Z36" s="9"/>
      <c r="AA36" s="48"/>
      <c r="AB36" s="49"/>
      <c r="AC36" s="50"/>
      <c r="AD36" s="282"/>
      <c r="AE36" s="291" cm="1">
        <f t="array" ref="AE36">SUMPRODUCT((AB36:AD36="x")*$AB$8:$AD$8)</f>
        <v>0</v>
      </c>
      <c r="AF36" s="299" cm="1">
        <f t="array" ref="AF36">SUMPRODUCT((I36:K36="x")*$I$8:$K$8)</f>
        <v>0</v>
      </c>
      <c r="AG36" s="307" cm="1">
        <f t="array" ref="AG36">SUMPRODUCT((L36:N36="x")*$L$8:$N$8)</f>
        <v>6</v>
      </c>
      <c r="AH36" s="206">
        <f t="shared" si="0"/>
        <v>6</v>
      </c>
      <c r="AI36" s="317" cm="1">
        <f t="array" ref="AI36">SUMPRODUCT((P36:AA36="x")*$P$8:$AA$8)</f>
        <v>0</v>
      </c>
      <c r="AJ36" s="325">
        <f t="shared" si="1"/>
        <v>12</v>
      </c>
      <c r="AK36" s="333">
        <f t="shared" si="2"/>
        <v>6</v>
      </c>
    </row>
    <row r="37" spans="1:37" s="6" customFormat="1" ht="18" customHeight="1" x14ac:dyDescent="0.2">
      <c r="B37" s="360"/>
      <c r="C37" s="108" t="s">
        <v>73</v>
      </c>
      <c r="D37" s="34" t="s">
        <v>183</v>
      </c>
      <c r="E37" s="145" t="s">
        <v>124</v>
      </c>
      <c r="F37" s="342" t="s">
        <v>30</v>
      </c>
      <c r="G37" s="52"/>
      <c r="H37" s="243"/>
      <c r="I37" s="22"/>
      <c r="J37" s="21"/>
      <c r="K37" s="21"/>
      <c r="L37" s="36"/>
      <c r="M37" s="37" t="s">
        <v>38</v>
      </c>
      <c r="N37" s="130"/>
      <c r="O37" s="209"/>
      <c r="P37" s="199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38"/>
      <c r="AB37" s="39"/>
      <c r="AC37" s="40"/>
      <c r="AD37" s="283"/>
      <c r="AE37" s="292" cm="1">
        <f t="array" ref="AE37">SUMPRODUCT((AB37:AD37="x")*$AB$8:$AD$8)</f>
        <v>0</v>
      </c>
      <c r="AF37" s="300" cm="1">
        <f t="array" ref="AF37">SUMPRODUCT((I37:K37="x")*$I$8:$K$8)</f>
        <v>0</v>
      </c>
      <c r="AG37" s="308" cm="1">
        <f t="array" ref="AG37">SUMPRODUCT((L37:N37="x")*$L$8:$N$8)</f>
        <v>6</v>
      </c>
      <c r="AH37" s="209">
        <f t="shared" si="0"/>
        <v>0</v>
      </c>
      <c r="AI37" s="318" cm="1">
        <f t="array" ref="AI37">SUMPRODUCT((P37:AA37="x")*$P$8:$AA$8)</f>
        <v>0</v>
      </c>
      <c r="AJ37" s="326">
        <f t="shared" si="1"/>
        <v>6</v>
      </c>
      <c r="AK37" s="334">
        <f t="shared" si="2"/>
        <v>12</v>
      </c>
    </row>
    <row r="38" spans="1:37" s="6" customFormat="1" ht="18" customHeight="1" x14ac:dyDescent="0.2">
      <c r="B38" s="360"/>
      <c r="C38" s="108" t="s">
        <v>72</v>
      </c>
      <c r="D38" s="34" t="s">
        <v>184</v>
      </c>
      <c r="E38" s="145" t="s">
        <v>79</v>
      </c>
      <c r="F38" s="342" t="s">
        <v>54</v>
      </c>
      <c r="G38" s="52"/>
      <c r="H38" s="234"/>
      <c r="I38" s="22"/>
      <c r="J38" s="21"/>
      <c r="K38" s="21"/>
      <c r="L38" s="36"/>
      <c r="M38" s="37" t="s">
        <v>38</v>
      </c>
      <c r="N38" s="130"/>
      <c r="O38" s="209" t="s">
        <v>38</v>
      </c>
      <c r="P38" s="199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38"/>
      <c r="AB38" s="39"/>
      <c r="AC38" s="40"/>
      <c r="AD38" s="283"/>
      <c r="AE38" s="292" cm="1">
        <f t="array" ref="AE38">SUMPRODUCT((AB38:AD38="x")*$AB$8:$AD$8)</f>
        <v>0</v>
      </c>
      <c r="AF38" s="300" cm="1">
        <f t="array" ref="AF38">SUMPRODUCT((I38:K38="x")*$I$8:$K$8)</f>
        <v>0</v>
      </c>
      <c r="AG38" s="308" cm="1">
        <f t="array" ref="AG38">SUMPRODUCT((L38:N38="x")*$L$8:$N$8)</f>
        <v>6</v>
      </c>
      <c r="AH38" s="209">
        <f t="shared" si="0"/>
        <v>6</v>
      </c>
      <c r="AI38" s="318" cm="1">
        <f t="array" ref="AI38">SUMPRODUCT((P38:AA38="x")*$P$8:$AA$8)</f>
        <v>0</v>
      </c>
      <c r="AJ38" s="326">
        <f t="shared" si="1"/>
        <v>12</v>
      </c>
      <c r="AK38" s="334">
        <f t="shared" si="2"/>
        <v>6</v>
      </c>
    </row>
    <row r="39" spans="1:37" s="6" customFormat="1" ht="18" customHeight="1" x14ac:dyDescent="0.2">
      <c r="B39" s="360"/>
      <c r="C39" s="108" t="s">
        <v>72</v>
      </c>
      <c r="D39" s="34" t="s">
        <v>185</v>
      </c>
      <c r="E39" s="145"/>
      <c r="F39" s="342" t="s">
        <v>52</v>
      </c>
      <c r="G39" s="35"/>
      <c r="H39" s="234"/>
      <c r="I39" s="22"/>
      <c r="J39" s="21"/>
      <c r="K39" s="21"/>
      <c r="L39" s="36"/>
      <c r="M39" s="37"/>
      <c r="N39" s="130"/>
      <c r="O39" s="209"/>
      <c r="P39" s="199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38"/>
      <c r="AB39" s="39"/>
      <c r="AC39" s="40" t="s">
        <v>38</v>
      </c>
      <c r="AD39" s="283"/>
      <c r="AE39" s="292" cm="1">
        <f t="array" ref="AE39">SUMPRODUCT((AB39:AD39="x")*$AB$8:$AD$8)</f>
        <v>18</v>
      </c>
      <c r="AF39" s="300" cm="1">
        <f t="array" ref="AF39">SUMPRODUCT((I39:K39="x")*$I$8:$K$8)</f>
        <v>0</v>
      </c>
      <c r="AG39" s="308" cm="1">
        <f t="array" ref="AG39">SUMPRODUCT((L39:N39="x")*$L$8:$N$8)</f>
        <v>0</v>
      </c>
      <c r="AH39" s="209">
        <f t="shared" si="0"/>
        <v>0</v>
      </c>
      <c r="AI39" s="318" cm="1">
        <f t="array" ref="AI39">SUMPRODUCT((P39:AA39="x")*$P$8:$AA$8)</f>
        <v>0</v>
      </c>
      <c r="AJ39" s="326">
        <f t="shared" si="1"/>
        <v>18</v>
      </c>
      <c r="AK39" s="334">
        <f t="shared" si="2"/>
        <v>0</v>
      </c>
    </row>
    <row r="40" spans="1:37" s="6" customFormat="1" ht="18" customHeight="1" x14ac:dyDescent="0.2">
      <c r="B40" s="360"/>
      <c r="C40" s="108" t="s">
        <v>72</v>
      </c>
      <c r="D40" s="34" t="s">
        <v>186</v>
      </c>
      <c r="E40" s="145"/>
      <c r="F40" s="342" t="s">
        <v>52</v>
      </c>
      <c r="G40" s="51"/>
      <c r="H40" s="234"/>
      <c r="I40" s="22"/>
      <c r="J40" s="21"/>
      <c r="K40" s="21"/>
      <c r="L40" s="36"/>
      <c r="M40" s="37"/>
      <c r="N40" s="130"/>
      <c r="O40" s="209"/>
      <c r="P40" s="199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38"/>
      <c r="AB40" s="39"/>
      <c r="AC40" s="40" t="s">
        <v>38</v>
      </c>
      <c r="AD40" s="283"/>
      <c r="AE40" s="292" cm="1">
        <f t="array" ref="AE40">SUMPRODUCT((AB40:AD40="x")*$AB$8:$AD$8)</f>
        <v>18</v>
      </c>
      <c r="AF40" s="300" cm="1">
        <f t="array" ref="AF40">SUMPRODUCT((I40:K40="x")*$I$8:$K$8)</f>
        <v>0</v>
      </c>
      <c r="AG40" s="308" cm="1">
        <f t="array" ref="AG40">SUMPRODUCT((L40:N40="x")*$L$8:$N$8)</f>
        <v>0</v>
      </c>
      <c r="AH40" s="209">
        <f t="shared" si="0"/>
        <v>0</v>
      </c>
      <c r="AI40" s="318" cm="1">
        <f t="array" ref="AI40">SUMPRODUCT((P40:AA40="x")*$P$8:$AA$8)</f>
        <v>0</v>
      </c>
      <c r="AJ40" s="326">
        <f t="shared" si="1"/>
        <v>18</v>
      </c>
      <c r="AK40" s="334">
        <f t="shared" si="2"/>
        <v>0</v>
      </c>
    </row>
    <row r="41" spans="1:37" s="6" customFormat="1" ht="18" customHeight="1" x14ac:dyDescent="0.2">
      <c r="B41" s="360"/>
      <c r="C41" s="108" t="s">
        <v>72</v>
      </c>
      <c r="D41" s="34" t="s">
        <v>187</v>
      </c>
      <c r="E41" s="145"/>
      <c r="F41" s="342" t="s">
        <v>58</v>
      </c>
      <c r="G41" s="35"/>
      <c r="H41" s="234"/>
      <c r="I41" s="22"/>
      <c r="J41" s="21"/>
      <c r="K41" s="21"/>
      <c r="L41" s="36"/>
      <c r="M41" s="37" t="s">
        <v>38</v>
      </c>
      <c r="N41" s="130"/>
      <c r="O41" s="209" t="s">
        <v>38</v>
      </c>
      <c r="P41" s="199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38"/>
      <c r="AB41" s="39"/>
      <c r="AC41" s="40"/>
      <c r="AD41" s="283"/>
      <c r="AE41" s="292" cm="1">
        <f t="array" ref="AE41">SUMPRODUCT((AB41:AD41="x")*$AB$8:$AD$8)</f>
        <v>0</v>
      </c>
      <c r="AF41" s="300" cm="1">
        <f t="array" ref="AF41">SUMPRODUCT((I41:K41="x")*$I$8:$K$8)</f>
        <v>0</v>
      </c>
      <c r="AG41" s="308" cm="1">
        <f t="array" ref="AG41">SUMPRODUCT((L41:N41="x")*$L$8:$N$8)</f>
        <v>6</v>
      </c>
      <c r="AH41" s="209">
        <f t="shared" si="0"/>
        <v>6</v>
      </c>
      <c r="AI41" s="318" cm="1">
        <f t="array" ref="AI41">SUMPRODUCT((P41:AA41="x")*$P$8:$AA$8)</f>
        <v>0</v>
      </c>
      <c r="AJ41" s="326">
        <f t="shared" si="1"/>
        <v>12</v>
      </c>
      <c r="AK41" s="334">
        <f t="shared" si="2"/>
        <v>6</v>
      </c>
    </row>
    <row r="42" spans="1:37" s="6" customFormat="1" ht="18" customHeight="1" x14ac:dyDescent="0.2">
      <c r="B42" s="360"/>
      <c r="C42" s="108" t="s">
        <v>72</v>
      </c>
      <c r="D42" s="34" t="s">
        <v>188</v>
      </c>
      <c r="E42" s="145" t="s">
        <v>80</v>
      </c>
      <c r="F42" s="342" t="s">
        <v>52</v>
      </c>
      <c r="G42" s="35"/>
      <c r="H42" s="235"/>
      <c r="I42" s="22"/>
      <c r="J42" s="21"/>
      <c r="K42" s="21"/>
      <c r="L42" s="36"/>
      <c r="M42" s="37"/>
      <c r="N42" s="130"/>
      <c r="O42" s="209"/>
      <c r="P42" s="199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38"/>
      <c r="AB42" s="39"/>
      <c r="AC42" s="40" t="s">
        <v>38</v>
      </c>
      <c r="AD42" s="283"/>
      <c r="AE42" s="292" cm="1">
        <f t="array" ref="AE42">SUMPRODUCT((AB42:AD42="x")*$AB$8:$AD$8)</f>
        <v>18</v>
      </c>
      <c r="AF42" s="300" cm="1">
        <f t="array" ref="AF42">SUMPRODUCT((I42:K42="x")*$I$8:$K$8)</f>
        <v>0</v>
      </c>
      <c r="AG42" s="308" cm="1">
        <f t="array" ref="AG42">SUMPRODUCT((L42:N42="x")*$L$8:$N$8)</f>
        <v>0</v>
      </c>
      <c r="AH42" s="209">
        <f t="shared" si="0"/>
        <v>0</v>
      </c>
      <c r="AI42" s="318" cm="1">
        <f t="array" ref="AI42">SUMPRODUCT((P42:AA42="x")*$P$8:$AA$8)</f>
        <v>0</v>
      </c>
      <c r="AJ42" s="326">
        <f t="shared" si="1"/>
        <v>18</v>
      </c>
      <c r="AK42" s="334">
        <f t="shared" si="2"/>
        <v>0</v>
      </c>
    </row>
    <row r="43" spans="1:37" s="6" customFormat="1" ht="18" customHeight="1" x14ac:dyDescent="0.2">
      <c r="B43" s="360"/>
      <c r="C43" s="108" t="s">
        <v>72</v>
      </c>
      <c r="D43" s="34" t="s">
        <v>189</v>
      </c>
      <c r="E43" s="145"/>
      <c r="F43" s="342" t="s">
        <v>54</v>
      </c>
      <c r="G43" s="35"/>
      <c r="H43" s="235"/>
      <c r="I43" s="22"/>
      <c r="J43" s="21"/>
      <c r="K43" s="21"/>
      <c r="L43" s="36"/>
      <c r="M43" s="37" t="s">
        <v>38</v>
      </c>
      <c r="N43" s="130"/>
      <c r="O43" s="209" t="s">
        <v>38</v>
      </c>
      <c r="P43" s="199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38"/>
      <c r="AB43" s="39"/>
      <c r="AC43" s="40"/>
      <c r="AD43" s="283"/>
      <c r="AE43" s="292" cm="1">
        <f t="array" ref="AE43">SUMPRODUCT((AB43:AD43="x")*$AB$8:$AD$8)</f>
        <v>0</v>
      </c>
      <c r="AF43" s="300" cm="1">
        <f t="array" ref="AF43">SUMPRODUCT((I43:K43="x")*$I$8:$K$8)</f>
        <v>0</v>
      </c>
      <c r="AG43" s="308" cm="1">
        <f t="array" ref="AG43">SUMPRODUCT((L43:N43="x")*$L$8:$N$8)</f>
        <v>6</v>
      </c>
      <c r="AH43" s="209">
        <f t="shared" si="0"/>
        <v>6</v>
      </c>
      <c r="AI43" s="318" cm="1">
        <f t="array" ref="AI43">SUMPRODUCT((P43:AA43="x")*$P$8:$AA$8)</f>
        <v>0</v>
      </c>
      <c r="AJ43" s="326">
        <f t="shared" si="1"/>
        <v>12</v>
      </c>
      <c r="AK43" s="334">
        <f t="shared" si="2"/>
        <v>6</v>
      </c>
    </row>
    <row r="44" spans="1:37" s="6" customFormat="1" ht="18" customHeight="1" x14ac:dyDescent="0.2">
      <c r="B44" s="360"/>
      <c r="C44" s="108" t="s">
        <v>72</v>
      </c>
      <c r="D44" s="34" t="s">
        <v>190</v>
      </c>
      <c r="E44" s="145" t="s">
        <v>78</v>
      </c>
      <c r="F44" s="342" t="s">
        <v>54</v>
      </c>
      <c r="G44" s="52"/>
      <c r="H44" s="235"/>
      <c r="I44" s="22"/>
      <c r="J44" s="21"/>
      <c r="K44" s="21"/>
      <c r="L44" s="36"/>
      <c r="M44" s="37" t="s">
        <v>38</v>
      </c>
      <c r="N44" s="130"/>
      <c r="O44" s="209" t="s">
        <v>38</v>
      </c>
      <c r="P44" s="199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38"/>
      <c r="AB44" s="39"/>
      <c r="AC44" s="40"/>
      <c r="AD44" s="283"/>
      <c r="AE44" s="292" cm="1">
        <f t="array" ref="AE44">SUMPRODUCT((AB44:AD44="x")*$AB$8:$AD$8)</f>
        <v>0</v>
      </c>
      <c r="AF44" s="300" cm="1">
        <f t="array" ref="AF44">SUMPRODUCT((I44:K44="x")*$I$8:$K$8)</f>
        <v>0</v>
      </c>
      <c r="AG44" s="308" cm="1">
        <f t="array" ref="AG44">SUMPRODUCT((L44:N44="x")*$L$8:$N$8)</f>
        <v>6</v>
      </c>
      <c r="AH44" s="209">
        <f t="shared" si="0"/>
        <v>6</v>
      </c>
      <c r="AI44" s="318" cm="1">
        <f t="array" ref="AI44">SUMPRODUCT((P44:AA44="x")*$P$8:$AA$8)</f>
        <v>0</v>
      </c>
      <c r="AJ44" s="326">
        <f t="shared" si="1"/>
        <v>12</v>
      </c>
      <c r="AK44" s="334">
        <f t="shared" si="2"/>
        <v>6</v>
      </c>
    </row>
    <row r="45" spans="1:37" s="6" customFormat="1" ht="18" customHeight="1" thickBot="1" x14ac:dyDescent="0.25">
      <c r="B45" s="361"/>
      <c r="C45" s="109" t="s">
        <v>72</v>
      </c>
      <c r="D45" s="41" t="s">
        <v>191</v>
      </c>
      <c r="E45" s="146"/>
      <c r="F45" s="343" t="s">
        <v>59</v>
      </c>
      <c r="G45" s="42"/>
      <c r="H45" s="236"/>
      <c r="I45" s="24"/>
      <c r="J45" s="25"/>
      <c r="K45" s="25"/>
      <c r="L45" s="28"/>
      <c r="M45" s="29"/>
      <c r="N45" s="129" t="s">
        <v>38</v>
      </c>
      <c r="O45" s="207" t="s">
        <v>38</v>
      </c>
      <c r="P45" s="19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43"/>
      <c r="AB45" s="44"/>
      <c r="AC45" s="45"/>
      <c r="AD45" s="286"/>
      <c r="AE45" s="293" cm="1">
        <f t="array" ref="AE45">SUMPRODUCT((AB45:AD45="x")*$AB$8:$AD$8)</f>
        <v>0</v>
      </c>
      <c r="AF45" s="301" cm="1">
        <f t="array" ref="AF45">SUMPRODUCT((I45:K45="x")*$I$8:$K$8)</f>
        <v>0</v>
      </c>
      <c r="AG45" s="309" cm="1">
        <f t="array" ref="AG45">SUMPRODUCT((L45:N45="x")*$L$8:$N$8)</f>
        <v>6</v>
      </c>
      <c r="AH45" s="207">
        <f t="shared" si="0"/>
        <v>6</v>
      </c>
      <c r="AI45" s="319" cm="1">
        <f t="array" ref="AI45">SUMPRODUCT((P45:AA45="x")*$P$8:$AA$8)</f>
        <v>0</v>
      </c>
      <c r="AJ45" s="327">
        <f t="shared" si="1"/>
        <v>12</v>
      </c>
      <c r="AK45" s="335">
        <f t="shared" si="2"/>
        <v>6</v>
      </c>
    </row>
    <row r="46" spans="1:37" s="6" customFormat="1" ht="18" customHeight="1" x14ac:dyDescent="0.2">
      <c r="A46" s="6" t="s">
        <v>107</v>
      </c>
      <c r="B46" s="356" t="s">
        <v>15</v>
      </c>
      <c r="C46" s="110" t="s">
        <v>72</v>
      </c>
      <c r="D46" s="56" t="s">
        <v>192</v>
      </c>
      <c r="E46" s="144"/>
      <c r="F46" s="341" t="s">
        <v>52</v>
      </c>
      <c r="G46" s="19"/>
      <c r="H46" s="244"/>
      <c r="I46" s="177"/>
      <c r="J46" s="178"/>
      <c r="K46" s="178"/>
      <c r="L46" s="179"/>
      <c r="M46" s="180"/>
      <c r="N46" s="181"/>
      <c r="O46" s="210"/>
      <c r="P46" s="200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4"/>
      <c r="AB46" s="182"/>
      <c r="AC46" s="183" t="s">
        <v>38</v>
      </c>
      <c r="AD46" s="287"/>
      <c r="AE46" s="294" cm="1">
        <f t="array" ref="AE46">SUMPRODUCT((AB46:AD46="x")*$AB$8:$AD$8)</f>
        <v>18</v>
      </c>
      <c r="AF46" s="302" cm="1">
        <f t="array" ref="AF46">SUMPRODUCT((I46:K46="x")*$I$8:$K$8)</f>
        <v>0</v>
      </c>
      <c r="AG46" s="310" cm="1">
        <f t="array" ref="AG46">SUMPRODUCT((L46:N46="x")*$L$8:$N$8)</f>
        <v>0</v>
      </c>
      <c r="AH46" s="210">
        <f t="shared" si="0"/>
        <v>0</v>
      </c>
      <c r="AI46" s="320" cm="1">
        <f t="array" ref="AI46">SUMPRODUCT((P46:AA46="x")*$P$8:$AA$8)</f>
        <v>0</v>
      </c>
      <c r="AJ46" s="328">
        <f t="shared" si="1"/>
        <v>18</v>
      </c>
      <c r="AK46" s="336">
        <f t="shared" si="2"/>
        <v>0</v>
      </c>
    </row>
    <row r="47" spans="1:37" s="6" customFormat="1" ht="18" customHeight="1" x14ac:dyDescent="0.2">
      <c r="B47" s="357"/>
      <c r="C47" s="111" t="s">
        <v>72</v>
      </c>
      <c r="D47" s="34" t="s">
        <v>193</v>
      </c>
      <c r="E47" s="145" t="s">
        <v>78</v>
      </c>
      <c r="F47" s="342" t="s">
        <v>56</v>
      </c>
      <c r="G47" s="57"/>
      <c r="H47" s="235"/>
      <c r="I47" s="22"/>
      <c r="J47" s="21"/>
      <c r="K47" s="21"/>
      <c r="L47" s="36"/>
      <c r="M47" s="37"/>
      <c r="N47" s="130" t="s">
        <v>38</v>
      </c>
      <c r="O47" s="209" t="s">
        <v>38</v>
      </c>
      <c r="P47" s="199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38"/>
      <c r="AB47" s="39"/>
      <c r="AC47" s="40"/>
      <c r="AD47" s="283"/>
      <c r="AE47" s="292" cm="1">
        <f t="array" ref="AE47">SUMPRODUCT((AB47:AD47="x")*$AB$8:$AD$8)</f>
        <v>0</v>
      </c>
      <c r="AF47" s="300" cm="1">
        <f t="array" ref="AF47">SUMPRODUCT((I47:K47="x")*$I$8:$K$8)</f>
        <v>0</v>
      </c>
      <c r="AG47" s="308" cm="1">
        <f t="array" ref="AG47">SUMPRODUCT((L47:N47="x")*$L$8:$N$8)</f>
        <v>6</v>
      </c>
      <c r="AH47" s="209">
        <f t="shared" si="0"/>
        <v>6</v>
      </c>
      <c r="AI47" s="318" cm="1">
        <f t="array" ref="AI47">SUMPRODUCT((P47:AA47="x")*$P$8:$AA$8)</f>
        <v>0</v>
      </c>
      <c r="AJ47" s="326">
        <f t="shared" si="1"/>
        <v>12</v>
      </c>
      <c r="AK47" s="334">
        <f t="shared" si="2"/>
        <v>6</v>
      </c>
    </row>
    <row r="48" spans="1:37" s="6" customFormat="1" ht="18" customHeight="1" thickBot="1" x14ac:dyDescent="0.25">
      <c r="B48" s="358"/>
      <c r="C48" s="112" t="s">
        <v>72</v>
      </c>
      <c r="D48" s="41" t="s">
        <v>194</v>
      </c>
      <c r="E48" s="146"/>
      <c r="F48" s="343" t="s">
        <v>54</v>
      </c>
      <c r="G48" s="42"/>
      <c r="H48" s="236"/>
      <c r="I48" s="161"/>
      <c r="J48" s="162"/>
      <c r="K48" s="162"/>
      <c r="L48" s="158"/>
      <c r="M48" s="159" t="s">
        <v>38</v>
      </c>
      <c r="N48" s="160"/>
      <c r="O48" s="211" t="s">
        <v>38</v>
      </c>
      <c r="P48" s="201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5"/>
      <c r="AB48" s="156"/>
      <c r="AC48" s="157"/>
      <c r="AD48" s="284"/>
      <c r="AE48" s="295" cm="1">
        <f t="array" ref="AE48">SUMPRODUCT((AB48:AD48="x")*$AB$8:$AD$8)</f>
        <v>0</v>
      </c>
      <c r="AF48" s="303" cm="1">
        <f t="array" ref="AF48">SUMPRODUCT((I48:K48="x")*$I$8:$K$8)</f>
        <v>0</v>
      </c>
      <c r="AG48" s="311" cm="1">
        <f t="array" ref="AG48">SUMPRODUCT((L48:N48="x")*$L$8:$N$8)</f>
        <v>6</v>
      </c>
      <c r="AH48" s="211">
        <f t="shared" si="0"/>
        <v>6</v>
      </c>
      <c r="AI48" s="321" cm="1">
        <f t="array" ref="AI48">SUMPRODUCT((P48:AA48="x")*$P$8:$AA$8)</f>
        <v>0</v>
      </c>
      <c r="AJ48" s="329">
        <f t="shared" si="1"/>
        <v>12</v>
      </c>
      <c r="AK48" s="337">
        <f t="shared" si="2"/>
        <v>6</v>
      </c>
    </row>
    <row r="49" spans="1:37" s="6" customFormat="1" ht="18" customHeight="1" x14ac:dyDescent="0.2">
      <c r="A49" s="6" t="s">
        <v>108</v>
      </c>
      <c r="B49" s="356" t="s">
        <v>16</v>
      </c>
      <c r="C49" s="110" t="s">
        <v>72</v>
      </c>
      <c r="D49" s="33" t="s">
        <v>195</v>
      </c>
      <c r="E49" s="144" t="s">
        <v>81</v>
      </c>
      <c r="F49" s="341" t="s">
        <v>56</v>
      </c>
      <c r="G49" s="16"/>
      <c r="H49" s="233"/>
      <c r="I49" s="7"/>
      <c r="J49" s="8"/>
      <c r="K49" s="8"/>
      <c r="L49" s="46"/>
      <c r="M49" s="47" t="s">
        <v>38</v>
      </c>
      <c r="N49" s="131"/>
      <c r="O49" s="206"/>
      <c r="P49" s="198"/>
      <c r="Q49" s="9"/>
      <c r="R49" s="9"/>
      <c r="S49" s="9"/>
      <c r="T49" s="9"/>
      <c r="U49" s="9"/>
      <c r="V49" s="9"/>
      <c r="W49" s="9"/>
      <c r="X49" s="9"/>
      <c r="Y49" s="9"/>
      <c r="Z49" s="9"/>
      <c r="AA49" s="48"/>
      <c r="AB49" s="49"/>
      <c r="AC49" s="50"/>
      <c r="AD49" s="282"/>
      <c r="AE49" s="291" cm="1">
        <f t="array" ref="AE49">SUMPRODUCT((AB49:AD49="x")*$AB$8:$AD$8)</f>
        <v>0</v>
      </c>
      <c r="AF49" s="299" cm="1">
        <f t="array" ref="AF49">SUMPRODUCT((I49:K49="x")*$I$8:$K$8)</f>
        <v>0</v>
      </c>
      <c r="AG49" s="307" cm="1">
        <f t="array" ref="AG49">SUMPRODUCT((L49:N49="x")*$L$8:$N$8)</f>
        <v>6</v>
      </c>
      <c r="AH49" s="206">
        <f t="shared" si="0"/>
        <v>0</v>
      </c>
      <c r="AI49" s="317" cm="1">
        <f t="array" ref="AI49">SUMPRODUCT((P49:AA49="x")*$P$8:$AA$8)</f>
        <v>0</v>
      </c>
      <c r="AJ49" s="325">
        <f t="shared" si="1"/>
        <v>6</v>
      </c>
      <c r="AK49" s="333">
        <f t="shared" si="2"/>
        <v>12</v>
      </c>
    </row>
    <row r="50" spans="1:37" s="6" customFormat="1" ht="18" customHeight="1" thickBot="1" x14ac:dyDescent="0.25">
      <c r="B50" s="358"/>
      <c r="C50" s="112" t="s">
        <v>72</v>
      </c>
      <c r="D50" s="41" t="s">
        <v>196</v>
      </c>
      <c r="E50" s="146"/>
      <c r="F50" s="343" t="s">
        <v>52</v>
      </c>
      <c r="G50" s="42"/>
      <c r="H50" s="236"/>
      <c r="I50" s="24"/>
      <c r="J50" s="25"/>
      <c r="K50" s="25"/>
      <c r="L50" s="28"/>
      <c r="M50" s="29"/>
      <c r="N50" s="129"/>
      <c r="O50" s="209"/>
      <c r="P50" s="199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38"/>
      <c r="AB50" s="44"/>
      <c r="AC50" s="45" t="s">
        <v>38</v>
      </c>
      <c r="AD50" s="286"/>
      <c r="AE50" s="293" cm="1">
        <f t="array" ref="AE50">SUMPRODUCT((AB50:AD50="x")*$AB$8:$AD$8)</f>
        <v>18</v>
      </c>
      <c r="AF50" s="301" cm="1">
        <f t="array" ref="AF50">SUMPRODUCT((I50:K50="x")*$I$8:$K$8)</f>
        <v>0</v>
      </c>
      <c r="AG50" s="309" cm="1">
        <f t="array" ref="AG50">SUMPRODUCT((L50:N50="x")*$L$8:$N$8)</f>
        <v>0</v>
      </c>
      <c r="AH50" s="207">
        <f t="shared" si="0"/>
        <v>0</v>
      </c>
      <c r="AI50" s="319" cm="1">
        <f t="array" ref="AI50">SUMPRODUCT((P50:AA50="x")*$P$8:$AA$8)</f>
        <v>0</v>
      </c>
      <c r="AJ50" s="327">
        <f t="shared" si="1"/>
        <v>18</v>
      </c>
      <c r="AK50" s="335">
        <f t="shared" si="2"/>
        <v>0</v>
      </c>
    </row>
    <row r="51" spans="1:37" s="6" customFormat="1" ht="18" customHeight="1" x14ac:dyDescent="0.2">
      <c r="A51" s="6" t="s">
        <v>109</v>
      </c>
      <c r="B51" s="359" t="s">
        <v>133</v>
      </c>
      <c r="C51" s="107" t="s">
        <v>72</v>
      </c>
      <c r="D51" s="33" t="s">
        <v>197</v>
      </c>
      <c r="E51" s="144"/>
      <c r="F51" s="341" t="s">
        <v>53</v>
      </c>
      <c r="G51" s="20"/>
      <c r="H51" s="242"/>
      <c r="I51" s="7"/>
      <c r="J51" s="8"/>
      <c r="K51" s="8"/>
      <c r="L51" s="46"/>
      <c r="M51" s="47"/>
      <c r="N51" s="131" t="s">
        <v>38</v>
      </c>
      <c r="O51" s="209"/>
      <c r="P51" s="199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38"/>
      <c r="AB51" s="49"/>
      <c r="AC51" s="50"/>
      <c r="AD51" s="282"/>
      <c r="AE51" s="291" cm="1">
        <f t="array" ref="AE51">SUMPRODUCT((AB51:AD51="x")*$AB$8:$AD$8)</f>
        <v>0</v>
      </c>
      <c r="AF51" s="299" cm="1">
        <f t="array" ref="AF51">SUMPRODUCT((I51:K51="x")*$I$8:$K$8)</f>
        <v>0</v>
      </c>
      <c r="AG51" s="307" cm="1">
        <f t="array" ref="AG51">SUMPRODUCT((L51:N51="x")*$L$8:$N$8)</f>
        <v>6</v>
      </c>
      <c r="AH51" s="206">
        <f t="shared" si="0"/>
        <v>0</v>
      </c>
      <c r="AI51" s="317" cm="1">
        <f t="array" ref="AI51">SUMPRODUCT((P51:AA51="x")*$P$8:$AA$8)</f>
        <v>0</v>
      </c>
      <c r="AJ51" s="325">
        <f t="shared" si="1"/>
        <v>6</v>
      </c>
      <c r="AK51" s="333">
        <f t="shared" si="2"/>
        <v>12</v>
      </c>
    </row>
    <row r="52" spans="1:37" s="6" customFormat="1" ht="18" customHeight="1" x14ac:dyDescent="0.2">
      <c r="B52" s="360"/>
      <c r="C52" s="108" t="s">
        <v>72</v>
      </c>
      <c r="D52" s="34" t="s">
        <v>198</v>
      </c>
      <c r="E52" s="145" t="s">
        <v>82</v>
      </c>
      <c r="F52" s="342" t="s">
        <v>52</v>
      </c>
      <c r="G52" s="35"/>
      <c r="H52" s="234"/>
      <c r="I52" s="22"/>
      <c r="J52" s="21"/>
      <c r="K52" s="21"/>
      <c r="L52" s="36" t="s">
        <v>38</v>
      </c>
      <c r="M52" s="37"/>
      <c r="N52" s="130"/>
      <c r="O52" s="209"/>
      <c r="P52" s="199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38"/>
      <c r="AB52" s="39"/>
      <c r="AC52" s="40"/>
      <c r="AD52" s="283"/>
      <c r="AE52" s="292" cm="1">
        <f t="array" ref="AE52">SUMPRODUCT((AB52:AD52="x")*$AB$8:$AD$8)</f>
        <v>0</v>
      </c>
      <c r="AF52" s="300" cm="1">
        <f t="array" ref="AF52">SUMPRODUCT((I52:K52="x")*$I$8:$K$8)</f>
        <v>0</v>
      </c>
      <c r="AG52" s="308" cm="1">
        <f t="array" ref="AG52">SUMPRODUCT((L52:N52="x")*$L$8:$N$8)</f>
        <v>6</v>
      </c>
      <c r="AH52" s="209">
        <f t="shared" si="0"/>
        <v>0</v>
      </c>
      <c r="AI52" s="318" cm="1">
        <f t="array" ref="AI52">SUMPRODUCT((P52:AA52="x")*$P$8:$AA$8)</f>
        <v>0</v>
      </c>
      <c r="AJ52" s="326">
        <f t="shared" si="1"/>
        <v>6</v>
      </c>
      <c r="AK52" s="334">
        <f t="shared" si="2"/>
        <v>12</v>
      </c>
    </row>
    <row r="53" spans="1:37" s="6" customFormat="1" ht="18" customHeight="1" x14ac:dyDescent="0.2">
      <c r="B53" s="360"/>
      <c r="C53" s="108" t="s">
        <v>72</v>
      </c>
      <c r="D53" s="34" t="s">
        <v>199</v>
      </c>
      <c r="E53" s="145"/>
      <c r="F53" s="342" t="s">
        <v>52</v>
      </c>
      <c r="G53" s="58"/>
      <c r="H53" s="234"/>
      <c r="I53" s="22" t="s">
        <v>66</v>
      </c>
      <c r="J53" s="21"/>
      <c r="K53" s="21"/>
      <c r="L53" s="36" t="s">
        <v>38</v>
      </c>
      <c r="M53" s="37"/>
      <c r="N53" s="130"/>
      <c r="O53" s="209"/>
      <c r="P53" s="199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38"/>
      <c r="AB53" s="39"/>
      <c r="AC53" s="40"/>
      <c r="AD53" s="283"/>
      <c r="AE53" s="292" cm="1">
        <f t="array" ref="AE53">SUMPRODUCT((AB53:AD53="x")*$AB$8:$AD$8)</f>
        <v>0</v>
      </c>
      <c r="AF53" s="300" cm="1">
        <f t="array" ref="AF53">SUMPRODUCT((I53:K53="x")*$I$8:$K$8)</f>
        <v>6</v>
      </c>
      <c r="AG53" s="308" cm="1">
        <f t="array" ref="AG53">SUMPRODUCT((L53:N53="x")*$L$8:$N$8)</f>
        <v>6</v>
      </c>
      <c r="AH53" s="209">
        <f t="shared" si="0"/>
        <v>0</v>
      </c>
      <c r="AI53" s="318" cm="1">
        <f t="array" ref="AI53">SUMPRODUCT((P53:AA53="x")*$P$8:$AA$8)</f>
        <v>0</v>
      </c>
      <c r="AJ53" s="326">
        <f t="shared" si="1"/>
        <v>12</v>
      </c>
      <c r="AK53" s="334">
        <f t="shared" si="2"/>
        <v>6</v>
      </c>
    </row>
    <row r="54" spans="1:37" s="6" customFormat="1" ht="18" customHeight="1" x14ac:dyDescent="0.2">
      <c r="B54" s="360"/>
      <c r="C54" s="108" t="s">
        <v>72</v>
      </c>
      <c r="D54" s="34" t="s">
        <v>200</v>
      </c>
      <c r="E54" s="145"/>
      <c r="F54" s="342" t="s">
        <v>54</v>
      </c>
      <c r="G54" s="58"/>
      <c r="H54" s="234"/>
      <c r="I54" s="22"/>
      <c r="J54" s="21"/>
      <c r="K54" s="21"/>
      <c r="L54" s="36"/>
      <c r="M54" s="37" t="s">
        <v>38</v>
      </c>
      <c r="N54" s="130"/>
      <c r="O54" s="209"/>
      <c r="P54" s="199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38"/>
      <c r="AB54" s="39"/>
      <c r="AC54" s="40"/>
      <c r="AD54" s="283"/>
      <c r="AE54" s="292" cm="1">
        <f t="array" ref="AE54">SUMPRODUCT((AB54:AD54="x")*$AB$8:$AD$8)</f>
        <v>0</v>
      </c>
      <c r="AF54" s="300" cm="1">
        <f t="array" ref="AF54">SUMPRODUCT((I54:K54="x")*$I$8:$K$8)</f>
        <v>0</v>
      </c>
      <c r="AG54" s="308" cm="1">
        <f t="array" ref="AG54">SUMPRODUCT((L54:N54="x")*$L$8:$N$8)</f>
        <v>6</v>
      </c>
      <c r="AH54" s="209">
        <f t="shared" si="0"/>
        <v>0</v>
      </c>
      <c r="AI54" s="318" cm="1">
        <f t="array" ref="AI54">SUMPRODUCT((P54:AA54="x")*$P$8:$AA$8)</f>
        <v>0</v>
      </c>
      <c r="AJ54" s="326">
        <f t="shared" si="1"/>
        <v>6</v>
      </c>
      <c r="AK54" s="334">
        <f t="shared" si="2"/>
        <v>12</v>
      </c>
    </row>
    <row r="55" spans="1:37" s="6" customFormat="1" ht="18" customHeight="1" x14ac:dyDescent="0.2">
      <c r="B55" s="360"/>
      <c r="C55" s="108" t="s">
        <v>72</v>
      </c>
      <c r="D55" s="34" t="s">
        <v>201</v>
      </c>
      <c r="E55" s="145"/>
      <c r="F55" s="342" t="s">
        <v>56</v>
      </c>
      <c r="G55" s="35"/>
      <c r="H55" s="234"/>
      <c r="I55" s="22"/>
      <c r="J55" s="21"/>
      <c r="K55" s="21"/>
      <c r="L55" s="36"/>
      <c r="M55" s="37" t="s">
        <v>38</v>
      </c>
      <c r="N55" s="130"/>
      <c r="O55" s="209" t="s">
        <v>38</v>
      </c>
      <c r="P55" s="199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38"/>
      <c r="AB55" s="39"/>
      <c r="AC55" s="40"/>
      <c r="AD55" s="283"/>
      <c r="AE55" s="292" cm="1">
        <f t="array" ref="AE55">SUMPRODUCT((AB55:AD55="x")*$AB$8:$AD$8)</f>
        <v>0</v>
      </c>
      <c r="AF55" s="300" cm="1">
        <f t="array" ref="AF55">SUMPRODUCT((I55:K55="x")*$I$8:$K$8)</f>
        <v>0</v>
      </c>
      <c r="AG55" s="308" cm="1">
        <f t="array" ref="AG55">SUMPRODUCT((L55:N55="x")*$L$8:$N$8)</f>
        <v>6</v>
      </c>
      <c r="AH55" s="209">
        <f t="shared" si="0"/>
        <v>6</v>
      </c>
      <c r="AI55" s="318" cm="1">
        <f t="array" ref="AI55">SUMPRODUCT((P55:AA55="x")*$P$8:$AA$8)</f>
        <v>0</v>
      </c>
      <c r="AJ55" s="326">
        <f t="shared" si="1"/>
        <v>12</v>
      </c>
      <c r="AK55" s="334">
        <f t="shared" si="2"/>
        <v>6</v>
      </c>
    </row>
    <row r="56" spans="1:37" s="6" customFormat="1" ht="18" customHeight="1" x14ac:dyDescent="0.2">
      <c r="B56" s="360"/>
      <c r="C56" s="108" t="s">
        <v>72</v>
      </c>
      <c r="D56" s="34" t="s">
        <v>202</v>
      </c>
      <c r="E56" s="145" t="s">
        <v>83</v>
      </c>
      <c r="F56" s="342" t="s">
        <v>52</v>
      </c>
      <c r="G56" s="35"/>
      <c r="H56" s="234"/>
      <c r="I56" s="22" t="s">
        <v>66</v>
      </c>
      <c r="J56" s="21"/>
      <c r="K56" s="21"/>
      <c r="L56" s="36" t="s">
        <v>38</v>
      </c>
      <c r="M56" s="37"/>
      <c r="N56" s="130"/>
      <c r="O56" s="209"/>
      <c r="P56" s="199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38"/>
      <c r="AB56" s="39"/>
      <c r="AC56" s="40"/>
      <c r="AD56" s="283"/>
      <c r="AE56" s="292" cm="1">
        <f t="array" ref="AE56">SUMPRODUCT((AB56:AD56="x")*$AB$8:$AD$8)</f>
        <v>0</v>
      </c>
      <c r="AF56" s="300" cm="1">
        <f t="array" ref="AF56">SUMPRODUCT((I56:K56="x")*$I$8:$K$8)</f>
        <v>6</v>
      </c>
      <c r="AG56" s="308" cm="1">
        <f t="array" ref="AG56">SUMPRODUCT((L56:N56="x")*$L$8:$N$8)</f>
        <v>6</v>
      </c>
      <c r="AH56" s="209">
        <f t="shared" si="0"/>
        <v>0</v>
      </c>
      <c r="AI56" s="318" cm="1">
        <f t="array" ref="AI56">SUMPRODUCT((P56:AA56="x")*$P$8:$AA$8)</f>
        <v>0</v>
      </c>
      <c r="AJ56" s="326">
        <f t="shared" si="1"/>
        <v>12</v>
      </c>
      <c r="AK56" s="334">
        <f t="shared" si="2"/>
        <v>6</v>
      </c>
    </row>
    <row r="57" spans="1:37" s="6" customFormat="1" ht="18" customHeight="1" x14ac:dyDescent="0.2">
      <c r="B57" s="360"/>
      <c r="C57" s="108" t="s">
        <v>72</v>
      </c>
      <c r="D57" s="34" t="s">
        <v>203</v>
      </c>
      <c r="E57" s="145"/>
      <c r="F57" s="342" t="s">
        <v>60</v>
      </c>
      <c r="G57" s="35"/>
      <c r="H57" s="234"/>
      <c r="I57" s="22" t="s">
        <v>66</v>
      </c>
      <c r="J57" s="21"/>
      <c r="K57" s="21"/>
      <c r="L57" s="36" t="s">
        <v>38</v>
      </c>
      <c r="M57" s="37"/>
      <c r="N57" s="130"/>
      <c r="O57" s="209"/>
      <c r="P57" s="199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38"/>
      <c r="AB57" s="39"/>
      <c r="AC57" s="40"/>
      <c r="AD57" s="283"/>
      <c r="AE57" s="292" cm="1">
        <f t="array" ref="AE57">SUMPRODUCT((AB57:AD57="x")*$AB$8:$AD$8)</f>
        <v>0</v>
      </c>
      <c r="AF57" s="300" cm="1">
        <f t="array" ref="AF57">SUMPRODUCT((I57:K57="x")*$I$8:$K$8)</f>
        <v>6</v>
      </c>
      <c r="AG57" s="308" cm="1">
        <f t="array" ref="AG57">SUMPRODUCT((L57:N57="x")*$L$8:$N$8)</f>
        <v>6</v>
      </c>
      <c r="AH57" s="209">
        <f t="shared" si="0"/>
        <v>0</v>
      </c>
      <c r="AI57" s="318" cm="1">
        <f t="array" ref="AI57">SUMPRODUCT((P57:AA57="x")*$P$8:$AA$8)</f>
        <v>0</v>
      </c>
      <c r="AJ57" s="326">
        <f t="shared" si="1"/>
        <v>12</v>
      </c>
      <c r="AK57" s="334">
        <f t="shared" si="2"/>
        <v>6</v>
      </c>
    </row>
    <row r="58" spans="1:37" s="6" customFormat="1" ht="18" customHeight="1" x14ac:dyDescent="0.2">
      <c r="B58" s="360"/>
      <c r="C58" s="108" t="s">
        <v>72</v>
      </c>
      <c r="D58" s="34" t="s">
        <v>204</v>
      </c>
      <c r="E58" s="145"/>
      <c r="F58" s="342" t="s">
        <v>52</v>
      </c>
      <c r="G58" s="35"/>
      <c r="H58" s="235"/>
      <c r="I58" s="22"/>
      <c r="J58" s="21"/>
      <c r="K58" s="21"/>
      <c r="L58" s="36" t="s">
        <v>38</v>
      </c>
      <c r="M58" s="37"/>
      <c r="N58" s="130"/>
      <c r="O58" s="209" t="s">
        <v>38</v>
      </c>
      <c r="P58" s="199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38"/>
      <c r="AB58" s="39"/>
      <c r="AC58" s="40"/>
      <c r="AD58" s="283"/>
      <c r="AE58" s="292" cm="1">
        <f t="array" ref="AE58">SUMPRODUCT((AB58:AD58="x")*$AB$8:$AD$8)</f>
        <v>0</v>
      </c>
      <c r="AF58" s="300" cm="1">
        <f t="array" ref="AF58">SUMPRODUCT((I58:K58="x")*$I$8:$K$8)</f>
        <v>0</v>
      </c>
      <c r="AG58" s="308" cm="1">
        <f t="array" ref="AG58">SUMPRODUCT((L58:N58="x")*$L$8:$N$8)</f>
        <v>6</v>
      </c>
      <c r="AH58" s="209">
        <f t="shared" si="0"/>
        <v>6</v>
      </c>
      <c r="AI58" s="318" cm="1">
        <f t="array" ref="AI58">SUMPRODUCT((P58:AA58="x")*$P$8:$AA$8)</f>
        <v>0</v>
      </c>
      <c r="AJ58" s="326">
        <f t="shared" si="1"/>
        <v>12</v>
      </c>
      <c r="AK58" s="334">
        <f t="shared" si="2"/>
        <v>6</v>
      </c>
    </row>
    <row r="59" spans="1:37" s="6" customFormat="1" ht="18" customHeight="1" x14ac:dyDescent="0.2">
      <c r="B59" s="360"/>
      <c r="C59" s="108" t="s">
        <v>72</v>
      </c>
      <c r="D59" s="34" t="s">
        <v>205</v>
      </c>
      <c r="E59" s="145" t="s">
        <v>83</v>
      </c>
      <c r="F59" s="342" t="s">
        <v>54</v>
      </c>
      <c r="G59" s="35"/>
      <c r="H59" s="234"/>
      <c r="I59" s="22"/>
      <c r="J59" s="21"/>
      <c r="K59" s="21"/>
      <c r="L59" s="36"/>
      <c r="M59" s="37" t="s">
        <v>38</v>
      </c>
      <c r="N59" s="130"/>
      <c r="O59" s="209"/>
      <c r="P59" s="199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38"/>
      <c r="AB59" s="39"/>
      <c r="AC59" s="40"/>
      <c r="AD59" s="283"/>
      <c r="AE59" s="292" cm="1">
        <f t="array" ref="AE59">SUMPRODUCT((AB59:AD59="x")*$AB$8:$AD$8)</f>
        <v>0</v>
      </c>
      <c r="AF59" s="300" cm="1">
        <f t="array" ref="AF59">SUMPRODUCT((I59:K59="x")*$I$8:$K$8)</f>
        <v>0</v>
      </c>
      <c r="AG59" s="308" cm="1">
        <f t="array" ref="AG59">SUMPRODUCT((L59:N59="x")*$L$8:$N$8)</f>
        <v>6</v>
      </c>
      <c r="AH59" s="209">
        <f t="shared" si="0"/>
        <v>0</v>
      </c>
      <c r="AI59" s="318" cm="1">
        <f t="array" ref="AI59">SUMPRODUCT((P59:AA59="x")*$P$8:$AA$8)</f>
        <v>0</v>
      </c>
      <c r="AJ59" s="326">
        <f t="shared" si="1"/>
        <v>6</v>
      </c>
      <c r="AK59" s="334">
        <f t="shared" si="2"/>
        <v>12</v>
      </c>
    </row>
    <row r="60" spans="1:37" s="6" customFormat="1" ht="18" customHeight="1" x14ac:dyDescent="0.2">
      <c r="B60" s="360"/>
      <c r="C60" s="108" t="s">
        <v>72</v>
      </c>
      <c r="D60" s="34" t="s">
        <v>206</v>
      </c>
      <c r="E60" s="145" t="s">
        <v>84</v>
      </c>
      <c r="F60" s="342" t="s">
        <v>28</v>
      </c>
      <c r="G60" s="35"/>
      <c r="H60" s="235"/>
      <c r="I60" s="22"/>
      <c r="J60" s="21"/>
      <c r="K60" s="21"/>
      <c r="L60" s="36"/>
      <c r="M60" s="37" t="s">
        <v>38</v>
      </c>
      <c r="N60" s="130"/>
      <c r="O60" s="209"/>
      <c r="P60" s="199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38"/>
      <c r="AB60" s="39"/>
      <c r="AC60" s="40"/>
      <c r="AD60" s="283"/>
      <c r="AE60" s="292" cm="1">
        <f t="array" ref="AE60">SUMPRODUCT((AB60:AD60="x")*$AB$8:$AD$8)</f>
        <v>0</v>
      </c>
      <c r="AF60" s="300" cm="1">
        <f t="array" ref="AF60">SUMPRODUCT((I60:K60="x")*$I$8:$K$8)</f>
        <v>0</v>
      </c>
      <c r="AG60" s="308" cm="1">
        <f t="array" ref="AG60">SUMPRODUCT((L60:N60="x")*$L$8:$N$8)</f>
        <v>6</v>
      </c>
      <c r="AH60" s="209">
        <f t="shared" si="0"/>
        <v>0</v>
      </c>
      <c r="AI60" s="318" cm="1">
        <f t="array" ref="AI60">SUMPRODUCT((P60:AA60="x")*$P$8:$AA$8)</f>
        <v>0</v>
      </c>
      <c r="AJ60" s="326">
        <f t="shared" si="1"/>
        <v>6</v>
      </c>
      <c r="AK60" s="334">
        <f t="shared" si="2"/>
        <v>12</v>
      </c>
    </row>
    <row r="61" spans="1:37" s="6" customFormat="1" ht="18" customHeight="1" x14ac:dyDescent="0.2">
      <c r="B61" s="360"/>
      <c r="C61" s="108" t="s">
        <v>72</v>
      </c>
      <c r="D61" s="34" t="s">
        <v>207</v>
      </c>
      <c r="E61" s="145"/>
      <c r="F61" s="342" t="s">
        <v>54</v>
      </c>
      <c r="G61" s="35"/>
      <c r="H61" s="235"/>
      <c r="I61" s="22"/>
      <c r="J61" s="21"/>
      <c r="K61" s="21"/>
      <c r="L61" s="36"/>
      <c r="M61" s="37" t="s">
        <v>38</v>
      </c>
      <c r="N61" s="130"/>
      <c r="O61" s="209" t="s">
        <v>38</v>
      </c>
      <c r="P61" s="199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38"/>
      <c r="AB61" s="39"/>
      <c r="AC61" s="40"/>
      <c r="AD61" s="283"/>
      <c r="AE61" s="292" cm="1">
        <f t="array" ref="AE61">SUMPRODUCT((AB61:AD61="x")*$AB$8:$AD$8)</f>
        <v>0</v>
      </c>
      <c r="AF61" s="300" cm="1">
        <f t="array" ref="AF61">SUMPRODUCT((I61:K61="x")*$I$8:$K$8)</f>
        <v>0</v>
      </c>
      <c r="AG61" s="308" cm="1">
        <f t="array" ref="AG61">SUMPRODUCT((L61:N61="x")*$L$8:$N$8)</f>
        <v>6</v>
      </c>
      <c r="AH61" s="209">
        <f t="shared" si="0"/>
        <v>6</v>
      </c>
      <c r="AI61" s="318" cm="1">
        <f t="array" ref="AI61">SUMPRODUCT((P61:AA61="x")*$P$8:$AA$8)</f>
        <v>0</v>
      </c>
      <c r="AJ61" s="326">
        <f t="shared" si="1"/>
        <v>12</v>
      </c>
      <c r="AK61" s="334">
        <f t="shared" si="2"/>
        <v>6</v>
      </c>
    </row>
    <row r="62" spans="1:37" s="6" customFormat="1" ht="18" customHeight="1" x14ac:dyDescent="0.2">
      <c r="B62" s="360"/>
      <c r="C62" s="108" t="s">
        <v>72</v>
      </c>
      <c r="D62" s="34" t="s">
        <v>208</v>
      </c>
      <c r="E62" s="145"/>
      <c r="F62" s="342" t="s">
        <v>54</v>
      </c>
      <c r="G62" s="35"/>
      <c r="H62" s="235"/>
      <c r="I62" s="22"/>
      <c r="J62" s="21"/>
      <c r="K62" s="21"/>
      <c r="L62" s="36"/>
      <c r="M62" s="37" t="s">
        <v>38</v>
      </c>
      <c r="N62" s="130"/>
      <c r="O62" s="209" t="s">
        <v>38</v>
      </c>
      <c r="P62" s="199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38"/>
      <c r="AB62" s="39"/>
      <c r="AC62" s="40"/>
      <c r="AD62" s="283"/>
      <c r="AE62" s="292" cm="1">
        <f t="array" ref="AE62">SUMPRODUCT((AB62:AD62="x")*$AB$8:$AD$8)</f>
        <v>0</v>
      </c>
      <c r="AF62" s="300" cm="1">
        <f t="array" ref="AF62">SUMPRODUCT((I62:K62="x")*$I$8:$K$8)</f>
        <v>0</v>
      </c>
      <c r="AG62" s="308" cm="1">
        <f t="array" ref="AG62">SUMPRODUCT((L62:N62="x")*$L$8:$N$8)</f>
        <v>6</v>
      </c>
      <c r="AH62" s="209">
        <f t="shared" si="0"/>
        <v>6</v>
      </c>
      <c r="AI62" s="318" cm="1">
        <f t="array" ref="AI62">SUMPRODUCT((P62:AA62="x")*$P$8:$AA$8)</f>
        <v>0</v>
      </c>
      <c r="AJ62" s="326">
        <f t="shared" si="1"/>
        <v>12</v>
      </c>
      <c r="AK62" s="334">
        <f t="shared" si="2"/>
        <v>6</v>
      </c>
    </row>
    <row r="63" spans="1:37" s="6" customFormat="1" ht="18" customHeight="1" x14ac:dyDescent="0.2">
      <c r="B63" s="360"/>
      <c r="C63" s="108" t="s">
        <v>72</v>
      </c>
      <c r="D63" s="34" t="s">
        <v>209</v>
      </c>
      <c r="E63" s="145"/>
      <c r="F63" s="342" t="s">
        <v>55</v>
      </c>
      <c r="G63" s="35"/>
      <c r="H63" s="235"/>
      <c r="I63" s="22"/>
      <c r="J63" s="21"/>
      <c r="K63" s="21"/>
      <c r="L63" s="36"/>
      <c r="M63" s="37"/>
      <c r="N63" s="130" t="s">
        <v>38</v>
      </c>
      <c r="O63" s="209" t="s">
        <v>38</v>
      </c>
      <c r="P63" s="199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38"/>
      <c r="AB63" s="39"/>
      <c r="AC63" s="40"/>
      <c r="AD63" s="283"/>
      <c r="AE63" s="292" cm="1">
        <f t="array" ref="AE63">SUMPRODUCT((AB63:AD63="x")*$AB$8:$AD$8)</f>
        <v>0</v>
      </c>
      <c r="AF63" s="300" cm="1">
        <f t="array" ref="AF63">SUMPRODUCT((I63:K63="x")*$I$8:$K$8)</f>
        <v>0</v>
      </c>
      <c r="AG63" s="308" cm="1">
        <f t="array" ref="AG63">SUMPRODUCT((L63:N63="x")*$L$8:$N$8)</f>
        <v>6</v>
      </c>
      <c r="AH63" s="209">
        <f t="shared" si="0"/>
        <v>6</v>
      </c>
      <c r="AI63" s="318" cm="1">
        <f t="array" ref="AI63">SUMPRODUCT((P63:AA63="x")*$P$8:$AA$8)</f>
        <v>0</v>
      </c>
      <c r="AJ63" s="326">
        <f t="shared" si="1"/>
        <v>12</v>
      </c>
      <c r="AK63" s="334">
        <f t="shared" si="2"/>
        <v>6</v>
      </c>
    </row>
    <row r="64" spans="1:37" s="6" customFormat="1" ht="18" customHeight="1" x14ac:dyDescent="0.2">
      <c r="B64" s="360"/>
      <c r="C64" s="108" t="s">
        <v>72</v>
      </c>
      <c r="D64" s="34" t="s">
        <v>210</v>
      </c>
      <c r="E64" s="145" t="s">
        <v>85</v>
      </c>
      <c r="F64" s="342" t="s">
        <v>54</v>
      </c>
      <c r="G64" s="35"/>
      <c r="H64" s="235"/>
      <c r="I64" s="22"/>
      <c r="J64" s="21"/>
      <c r="K64" s="21"/>
      <c r="L64" s="36"/>
      <c r="M64" s="37" t="s">
        <v>38</v>
      </c>
      <c r="N64" s="130"/>
      <c r="O64" s="209" t="s">
        <v>38</v>
      </c>
      <c r="P64" s="199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38"/>
      <c r="AB64" s="39"/>
      <c r="AC64" s="40"/>
      <c r="AD64" s="283"/>
      <c r="AE64" s="292" cm="1">
        <f t="array" ref="AE64">SUMPRODUCT((AB64:AD64="x")*$AB$8:$AD$8)</f>
        <v>0</v>
      </c>
      <c r="AF64" s="300" cm="1">
        <f t="array" ref="AF64">SUMPRODUCT((I64:K64="x")*$I$8:$K$8)</f>
        <v>0</v>
      </c>
      <c r="AG64" s="308" cm="1">
        <f t="array" ref="AG64">SUMPRODUCT((L64:N64="x")*$L$8:$N$8)</f>
        <v>6</v>
      </c>
      <c r="AH64" s="209">
        <f t="shared" si="0"/>
        <v>6</v>
      </c>
      <c r="AI64" s="318" cm="1">
        <f t="array" ref="AI64">SUMPRODUCT((P64:AA64="x")*$P$8:$AA$8)</f>
        <v>0</v>
      </c>
      <c r="AJ64" s="326">
        <f t="shared" si="1"/>
        <v>12</v>
      </c>
      <c r="AK64" s="334">
        <f t="shared" si="2"/>
        <v>6</v>
      </c>
    </row>
    <row r="65" spans="1:37" s="6" customFormat="1" ht="18" customHeight="1" x14ac:dyDescent="0.2">
      <c r="B65" s="360"/>
      <c r="C65" s="108" t="s">
        <v>72</v>
      </c>
      <c r="D65" s="34" t="s">
        <v>211</v>
      </c>
      <c r="E65" s="145" t="s">
        <v>86</v>
      </c>
      <c r="F65" s="342" t="s">
        <v>28</v>
      </c>
      <c r="G65" s="35"/>
      <c r="H65" s="239"/>
      <c r="I65" s="22"/>
      <c r="J65" s="21"/>
      <c r="K65" s="21"/>
      <c r="L65" s="36"/>
      <c r="M65" s="37" t="s">
        <v>38</v>
      </c>
      <c r="N65" s="130"/>
      <c r="O65" s="209"/>
      <c r="P65" s="199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38"/>
      <c r="AB65" s="39"/>
      <c r="AC65" s="40"/>
      <c r="AD65" s="283"/>
      <c r="AE65" s="292" cm="1">
        <f t="array" ref="AE65">SUMPRODUCT((AB65:AD65="x")*$AB$8:$AD$8)</f>
        <v>0</v>
      </c>
      <c r="AF65" s="300" cm="1">
        <f t="array" ref="AF65">SUMPRODUCT((I65:K65="x")*$I$8:$K$8)</f>
        <v>0</v>
      </c>
      <c r="AG65" s="308" cm="1">
        <f t="array" ref="AG65">SUMPRODUCT((L65:N65="x")*$L$8:$N$8)</f>
        <v>6</v>
      </c>
      <c r="AH65" s="209">
        <f t="shared" si="0"/>
        <v>0</v>
      </c>
      <c r="AI65" s="318" cm="1">
        <f t="array" ref="AI65">SUMPRODUCT((P65:AA65="x")*$P$8:$AA$8)</f>
        <v>0</v>
      </c>
      <c r="AJ65" s="326">
        <f t="shared" si="1"/>
        <v>6</v>
      </c>
      <c r="AK65" s="334">
        <f t="shared" si="2"/>
        <v>12</v>
      </c>
    </row>
    <row r="66" spans="1:37" s="6" customFormat="1" ht="18" customHeight="1" x14ac:dyDescent="0.2">
      <c r="B66" s="360"/>
      <c r="C66" s="108" t="s">
        <v>72</v>
      </c>
      <c r="D66" s="34" t="s">
        <v>212</v>
      </c>
      <c r="E66" s="145"/>
      <c r="F66" s="342" t="s">
        <v>55</v>
      </c>
      <c r="G66" s="35"/>
      <c r="H66" s="234"/>
      <c r="I66" s="22"/>
      <c r="J66" s="21"/>
      <c r="K66" s="21"/>
      <c r="L66" s="36"/>
      <c r="M66" s="37"/>
      <c r="N66" s="130" t="s">
        <v>38</v>
      </c>
      <c r="O66" s="209" t="s">
        <v>38</v>
      </c>
      <c r="P66" s="199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38"/>
      <c r="AB66" s="39"/>
      <c r="AC66" s="40"/>
      <c r="AD66" s="283"/>
      <c r="AE66" s="292" cm="1">
        <f t="array" ref="AE66">SUMPRODUCT((AB66:AD66="x")*$AB$8:$AD$8)</f>
        <v>0</v>
      </c>
      <c r="AF66" s="300" cm="1">
        <f t="array" ref="AF66">SUMPRODUCT((I66:K66="x")*$I$8:$K$8)</f>
        <v>0</v>
      </c>
      <c r="AG66" s="308" cm="1">
        <f t="array" ref="AG66">SUMPRODUCT((L66:N66="x")*$L$8:$N$8)</f>
        <v>6</v>
      </c>
      <c r="AH66" s="209">
        <f t="shared" si="0"/>
        <v>6</v>
      </c>
      <c r="AI66" s="318" cm="1">
        <f t="array" ref="AI66">SUMPRODUCT((P66:AA66="x")*$P$8:$AA$8)</f>
        <v>0</v>
      </c>
      <c r="AJ66" s="326">
        <f t="shared" si="1"/>
        <v>12</v>
      </c>
      <c r="AK66" s="334">
        <f t="shared" si="2"/>
        <v>6</v>
      </c>
    </row>
    <row r="67" spans="1:37" s="6" customFormat="1" ht="18" customHeight="1" x14ac:dyDescent="0.2">
      <c r="B67" s="360"/>
      <c r="C67" s="108" t="s">
        <v>72</v>
      </c>
      <c r="D67" s="34" t="s">
        <v>213</v>
      </c>
      <c r="E67" s="145" t="s">
        <v>76</v>
      </c>
      <c r="F67" s="342" t="s">
        <v>52</v>
      </c>
      <c r="G67" s="35"/>
      <c r="H67" s="235"/>
      <c r="I67" s="22" t="s">
        <v>66</v>
      </c>
      <c r="J67" s="21"/>
      <c r="K67" s="21"/>
      <c r="L67" s="36" t="s">
        <v>38</v>
      </c>
      <c r="M67" s="37"/>
      <c r="N67" s="130"/>
      <c r="O67" s="209"/>
      <c r="P67" s="199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38"/>
      <c r="AB67" s="39"/>
      <c r="AC67" s="40"/>
      <c r="AD67" s="283"/>
      <c r="AE67" s="292" cm="1">
        <f t="array" ref="AE67">SUMPRODUCT((AB67:AD67="x")*$AB$8:$AD$8)</f>
        <v>0</v>
      </c>
      <c r="AF67" s="300" cm="1">
        <f t="array" ref="AF67">SUMPRODUCT((I67:K67="x")*$I$8:$K$8)</f>
        <v>6</v>
      </c>
      <c r="AG67" s="308" cm="1">
        <f t="array" ref="AG67">SUMPRODUCT((L67:N67="x")*$L$8:$N$8)</f>
        <v>6</v>
      </c>
      <c r="AH67" s="209">
        <f t="shared" si="0"/>
        <v>0</v>
      </c>
      <c r="AI67" s="318" cm="1">
        <f t="array" ref="AI67">SUMPRODUCT((P67:AA67="x")*$P$8:$AA$8)</f>
        <v>0</v>
      </c>
      <c r="AJ67" s="326">
        <f t="shared" si="1"/>
        <v>12</v>
      </c>
      <c r="AK67" s="334">
        <f t="shared" si="2"/>
        <v>6</v>
      </c>
    </row>
    <row r="68" spans="1:37" s="6" customFormat="1" ht="18" customHeight="1" thickBot="1" x14ac:dyDescent="0.25">
      <c r="B68" s="361"/>
      <c r="C68" s="109" t="s">
        <v>72</v>
      </c>
      <c r="D68" s="41" t="s">
        <v>214</v>
      </c>
      <c r="E68" s="146"/>
      <c r="F68" s="343" t="s">
        <v>55</v>
      </c>
      <c r="G68" s="42"/>
      <c r="H68" s="236"/>
      <c r="I68" s="24"/>
      <c r="J68" s="25"/>
      <c r="K68" s="25"/>
      <c r="L68" s="28"/>
      <c r="M68" s="29"/>
      <c r="N68" s="129" t="s">
        <v>38</v>
      </c>
      <c r="O68" s="207" t="s">
        <v>38</v>
      </c>
      <c r="P68" s="19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43"/>
      <c r="AB68" s="44"/>
      <c r="AC68" s="45"/>
      <c r="AD68" s="286"/>
      <c r="AE68" s="293" cm="1">
        <f t="array" ref="AE68">SUMPRODUCT((AB68:AD68="x")*$AB$8:$AD$8)</f>
        <v>0</v>
      </c>
      <c r="AF68" s="301" cm="1">
        <f t="array" ref="AF68">SUMPRODUCT((I68:K68="x")*$I$8:$K$8)</f>
        <v>0</v>
      </c>
      <c r="AG68" s="309" cm="1">
        <f t="array" ref="AG68">SUMPRODUCT((L68:N68="x")*$L$8:$N$8)</f>
        <v>6</v>
      </c>
      <c r="AH68" s="207">
        <f t="shared" si="0"/>
        <v>6</v>
      </c>
      <c r="AI68" s="319" cm="1">
        <f t="array" ref="AI68">SUMPRODUCT((P68:AA68="x")*$P$8:$AA$8)</f>
        <v>0</v>
      </c>
      <c r="AJ68" s="327">
        <f t="shared" si="1"/>
        <v>12</v>
      </c>
      <c r="AK68" s="335">
        <f t="shared" si="2"/>
        <v>6</v>
      </c>
    </row>
    <row r="69" spans="1:37" s="6" customFormat="1" ht="18" customHeight="1" x14ac:dyDescent="0.2">
      <c r="A69" s="6" t="s">
        <v>110</v>
      </c>
      <c r="B69" s="359" t="s">
        <v>34</v>
      </c>
      <c r="C69" s="107" t="s">
        <v>72</v>
      </c>
      <c r="D69" s="33" t="s">
        <v>215</v>
      </c>
      <c r="E69" s="144"/>
      <c r="F69" s="341" t="s">
        <v>55</v>
      </c>
      <c r="G69" s="16"/>
      <c r="H69" s="233"/>
      <c r="I69" s="7"/>
      <c r="J69" s="8"/>
      <c r="K69" s="8"/>
      <c r="L69" s="46"/>
      <c r="M69" s="47"/>
      <c r="N69" s="131" t="s">
        <v>38</v>
      </c>
      <c r="O69" s="206" t="s">
        <v>38</v>
      </c>
      <c r="P69" s="198"/>
      <c r="Q69" s="9"/>
      <c r="R69" s="9"/>
      <c r="S69" s="9"/>
      <c r="T69" s="9"/>
      <c r="U69" s="9"/>
      <c r="V69" s="9"/>
      <c r="W69" s="9"/>
      <c r="X69" s="9"/>
      <c r="Y69" s="9"/>
      <c r="Z69" s="9"/>
      <c r="AA69" s="48"/>
      <c r="AB69" s="49"/>
      <c r="AC69" s="50"/>
      <c r="AD69" s="282"/>
      <c r="AE69" s="291" cm="1">
        <f t="array" ref="AE69">SUMPRODUCT((AB69:AD69="x")*$AB$8:$AD$8)</f>
        <v>0</v>
      </c>
      <c r="AF69" s="299" cm="1">
        <f t="array" ref="AF69">SUMPRODUCT((I69:K69="x")*$I$8:$K$8)</f>
        <v>0</v>
      </c>
      <c r="AG69" s="307" cm="1">
        <f t="array" ref="AG69">SUMPRODUCT((L69:N69="x")*$L$8:$N$8)</f>
        <v>6</v>
      </c>
      <c r="AH69" s="206">
        <f t="shared" si="0"/>
        <v>6</v>
      </c>
      <c r="AI69" s="317" cm="1">
        <f t="array" ref="AI69">SUMPRODUCT((P69:AA69="x")*$P$8:$AA$8)</f>
        <v>0</v>
      </c>
      <c r="AJ69" s="325">
        <f t="shared" si="1"/>
        <v>12</v>
      </c>
      <c r="AK69" s="333">
        <f t="shared" si="2"/>
        <v>6</v>
      </c>
    </row>
    <row r="70" spans="1:37" s="6" customFormat="1" ht="18" customHeight="1" x14ac:dyDescent="0.2">
      <c r="B70" s="360"/>
      <c r="C70" s="108" t="s">
        <v>72</v>
      </c>
      <c r="D70" s="34" t="s">
        <v>216</v>
      </c>
      <c r="E70" s="145"/>
      <c r="F70" s="342" t="s">
        <v>54</v>
      </c>
      <c r="G70" s="59"/>
      <c r="H70" s="235"/>
      <c r="I70" s="22"/>
      <c r="J70" s="21"/>
      <c r="K70" s="21"/>
      <c r="L70" s="36"/>
      <c r="M70" s="37" t="s">
        <v>38</v>
      </c>
      <c r="N70" s="130"/>
      <c r="O70" s="209" t="s">
        <v>38</v>
      </c>
      <c r="P70" s="199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38"/>
      <c r="AB70" s="39"/>
      <c r="AC70" s="40"/>
      <c r="AD70" s="283"/>
      <c r="AE70" s="292" cm="1">
        <f t="array" ref="AE70">SUMPRODUCT((AB70:AD70="x")*$AB$8:$AD$8)</f>
        <v>0</v>
      </c>
      <c r="AF70" s="300" cm="1">
        <f t="array" ref="AF70">SUMPRODUCT((I70:K70="x")*$I$8:$K$8)</f>
        <v>0</v>
      </c>
      <c r="AG70" s="308" cm="1">
        <f t="array" ref="AG70">SUMPRODUCT((L70:N70="x")*$L$8:$N$8)</f>
        <v>6</v>
      </c>
      <c r="AH70" s="209">
        <f t="shared" si="0"/>
        <v>6</v>
      </c>
      <c r="AI70" s="318" cm="1">
        <f t="array" ref="AI70">SUMPRODUCT((P70:AA70="x")*$P$8:$AA$8)</f>
        <v>0</v>
      </c>
      <c r="AJ70" s="326">
        <f t="shared" si="1"/>
        <v>12</v>
      </c>
      <c r="AK70" s="334">
        <f t="shared" si="2"/>
        <v>6</v>
      </c>
    </row>
    <row r="71" spans="1:37" s="6" customFormat="1" ht="18" customHeight="1" thickBot="1" x14ac:dyDescent="0.25">
      <c r="B71" s="361"/>
      <c r="C71" s="109" t="s">
        <v>72</v>
      </c>
      <c r="D71" s="41" t="s">
        <v>217</v>
      </c>
      <c r="E71" s="146"/>
      <c r="F71" s="343" t="s">
        <v>52</v>
      </c>
      <c r="G71" s="42"/>
      <c r="H71" s="236"/>
      <c r="I71" s="24"/>
      <c r="J71" s="25"/>
      <c r="K71" s="25"/>
      <c r="L71" s="28"/>
      <c r="M71" s="29"/>
      <c r="N71" s="129"/>
      <c r="O71" s="207" t="s">
        <v>38</v>
      </c>
      <c r="P71" s="19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43"/>
      <c r="AB71" s="44"/>
      <c r="AC71" s="45" t="s">
        <v>38</v>
      </c>
      <c r="AD71" s="286"/>
      <c r="AE71" s="293" cm="1">
        <f t="array" ref="AE71">SUMPRODUCT((AB71:AD71="x")*$AB$8:$AD$8)</f>
        <v>18</v>
      </c>
      <c r="AF71" s="301" cm="1">
        <f t="array" ref="AF71">SUMPRODUCT((I71:K71="x")*$I$8:$K$8)</f>
        <v>0</v>
      </c>
      <c r="AG71" s="309" cm="1">
        <f t="array" ref="AG71">SUMPRODUCT((L71:N71="x")*$L$8:$N$8)</f>
        <v>0</v>
      </c>
      <c r="AH71" s="207">
        <f t="shared" si="0"/>
        <v>6</v>
      </c>
      <c r="AI71" s="319" cm="1">
        <f t="array" ref="AI71">SUMPRODUCT((P71:AA71="x")*$P$8:$AA$8)</f>
        <v>0</v>
      </c>
      <c r="AJ71" s="327">
        <f t="shared" si="1"/>
        <v>24</v>
      </c>
      <c r="AK71" s="335">
        <f t="shared" si="2"/>
        <v>-6</v>
      </c>
    </row>
    <row r="72" spans="1:37" s="6" customFormat="1" ht="18" customHeight="1" x14ac:dyDescent="0.2">
      <c r="A72" s="6" t="s">
        <v>111</v>
      </c>
      <c r="B72" s="359" t="s">
        <v>18</v>
      </c>
      <c r="C72" s="107" t="s">
        <v>72</v>
      </c>
      <c r="D72" s="33" t="s">
        <v>218</v>
      </c>
      <c r="E72" s="144"/>
      <c r="F72" s="341" t="s">
        <v>54</v>
      </c>
      <c r="G72" s="16"/>
      <c r="H72" s="233"/>
      <c r="I72" s="7"/>
      <c r="J72" s="8"/>
      <c r="K72" s="8"/>
      <c r="L72" s="46"/>
      <c r="M72" s="47" t="s">
        <v>38</v>
      </c>
      <c r="N72" s="131"/>
      <c r="O72" s="206" t="s">
        <v>38</v>
      </c>
      <c r="P72" s="198"/>
      <c r="Q72" s="9"/>
      <c r="R72" s="9"/>
      <c r="S72" s="9"/>
      <c r="T72" s="9"/>
      <c r="U72" s="9"/>
      <c r="V72" s="9"/>
      <c r="W72" s="9"/>
      <c r="X72" s="9"/>
      <c r="Y72" s="9"/>
      <c r="Z72" s="9"/>
      <c r="AA72" s="48"/>
      <c r="AB72" s="49"/>
      <c r="AC72" s="50"/>
      <c r="AD72" s="282"/>
      <c r="AE72" s="291" cm="1">
        <f t="array" ref="AE72">SUMPRODUCT((AB72:AD72="x")*$AB$8:$AD$8)</f>
        <v>0</v>
      </c>
      <c r="AF72" s="299" cm="1">
        <f t="array" ref="AF72">SUMPRODUCT((I72:K72="x")*$I$8:$K$8)</f>
        <v>0</v>
      </c>
      <c r="AG72" s="307" cm="1">
        <f t="array" ref="AG72">SUMPRODUCT((L72:N72="x")*$L$8:$N$8)</f>
        <v>6</v>
      </c>
      <c r="AH72" s="206">
        <f t="shared" si="0"/>
        <v>6</v>
      </c>
      <c r="AI72" s="317" cm="1">
        <f t="array" ref="AI72">SUMPRODUCT((P72:AA72="x")*$P$8:$AA$8)</f>
        <v>0</v>
      </c>
      <c r="AJ72" s="325">
        <f t="shared" si="1"/>
        <v>12</v>
      </c>
      <c r="AK72" s="333">
        <f t="shared" si="2"/>
        <v>6</v>
      </c>
    </row>
    <row r="73" spans="1:37" s="6" customFormat="1" ht="18" customHeight="1" x14ac:dyDescent="0.2">
      <c r="B73" s="360"/>
      <c r="C73" s="108" t="s">
        <v>72</v>
      </c>
      <c r="D73" s="34" t="s">
        <v>219</v>
      </c>
      <c r="E73" s="145"/>
      <c r="F73" s="342" t="s">
        <v>52</v>
      </c>
      <c r="G73" s="35"/>
      <c r="H73" s="239"/>
      <c r="I73" s="22" t="s">
        <v>66</v>
      </c>
      <c r="J73" s="21"/>
      <c r="K73" s="21"/>
      <c r="L73" s="36" t="s">
        <v>38</v>
      </c>
      <c r="M73" s="37"/>
      <c r="N73" s="130"/>
      <c r="O73" s="209" t="s">
        <v>38</v>
      </c>
      <c r="P73" s="199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38"/>
      <c r="AB73" s="39"/>
      <c r="AC73" s="40"/>
      <c r="AD73" s="283"/>
      <c r="AE73" s="292" cm="1">
        <f t="array" ref="AE73">SUMPRODUCT((AB73:AD73="x")*$AB$8:$AD$8)</f>
        <v>0</v>
      </c>
      <c r="AF73" s="300" cm="1">
        <f t="array" ref="AF73">SUMPRODUCT((I73:K73="x")*$I$8:$K$8)</f>
        <v>6</v>
      </c>
      <c r="AG73" s="308" cm="1">
        <f t="array" ref="AG73">SUMPRODUCT((L73:N73="x")*$L$8:$N$8)</f>
        <v>6</v>
      </c>
      <c r="AH73" s="209">
        <f t="shared" ref="AH73:AH134" si="3">SUMPRODUCT((O73="x")*$O$8)</f>
        <v>6</v>
      </c>
      <c r="AI73" s="318" cm="1">
        <f t="array" ref="AI73">SUMPRODUCT((P73:AA73="x")*$P$8:$AA$8)</f>
        <v>0</v>
      </c>
      <c r="AJ73" s="326">
        <f t="shared" ref="AJ73:AJ132" si="4">SUM(AE73:AI73)</f>
        <v>18</v>
      </c>
      <c r="AK73" s="334">
        <f t="shared" ref="AK73:AK132" si="5">18-AJ73</f>
        <v>0</v>
      </c>
    </row>
    <row r="74" spans="1:37" s="6" customFormat="1" ht="18" customHeight="1" x14ac:dyDescent="0.2">
      <c r="B74" s="360"/>
      <c r="C74" s="108" t="s">
        <v>72</v>
      </c>
      <c r="D74" s="34" t="s">
        <v>220</v>
      </c>
      <c r="E74" s="145"/>
      <c r="F74" s="342" t="s">
        <v>52</v>
      </c>
      <c r="G74" s="35"/>
      <c r="H74" s="235"/>
      <c r="I74" s="22" t="s">
        <v>66</v>
      </c>
      <c r="J74" s="21"/>
      <c r="K74" s="21"/>
      <c r="L74" s="36" t="s">
        <v>38</v>
      </c>
      <c r="M74" s="37"/>
      <c r="N74" s="130"/>
      <c r="O74" s="209" t="s">
        <v>38</v>
      </c>
      <c r="P74" s="199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38"/>
      <c r="AB74" s="39"/>
      <c r="AC74" s="40"/>
      <c r="AD74" s="283"/>
      <c r="AE74" s="292" cm="1">
        <f t="array" ref="AE74">SUMPRODUCT((AB74:AD74="x")*$AB$8:$AD$8)</f>
        <v>0</v>
      </c>
      <c r="AF74" s="300" cm="1">
        <f t="array" ref="AF74">SUMPRODUCT((I74:K74="x")*$I$8:$K$8)</f>
        <v>6</v>
      </c>
      <c r="AG74" s="308" cm="1">
        <f t="array" ref="AG74">SUMPRODUCT((L74:N74="x")*$L$8:$N$8)</f>
        <v>6</v>
      </c>
      <c r="AH74" s="209">
        <f t="shared" si="3"/>
        <v>6</v>
      </c>
      <c r="AI74" s="318" cm="1">
        <f t="array" ref="AI74">SUMPRODUCT((P74:AA74="x")*$P$8:$AA$8)</f>
        <v>0</v>
      </c>
      <c r="AJ74" s="326">
        <f t="shared" si="4"/>
        <v>18</v>
      </c>
      <c r="AK74" s="334">
        <f t="shared" si="5"/>
        <v>0</v>
      </c>
    </row>
    <row r="75" spans="1:37" s="6" customFormat="1" ht="18" customHeight="1" x14ac:dyDescent="0.2">
      <c r="B75" s="360"/>
      <c r="C75" s="108" t="s">
        <v>72</v>
      </c>
      <c r="D75" s="34" t="s">
        <v>221</v>
      </c>
      <c r="E75" s="145" t="s">
        <v>87</v>
      </c>
      <c r="F75" s="342" t="s">
        <v>54</v>
      </c>
      <c r="G75" s="35"/>
      <c r="H75" s="235"/>
      <c r="I75" s="22"/>
      <c r="J75" s="21"/>
      <c r="K75" s="21"/>
      <c r="L75" s="36"/>
      <c r="M75" s="37" t="s">
        <v>38</v>
      </c>
      <c r="N75" s="130"/>
      <c r="O75" s="209" t="s">
        <v>38</v>
      </c>
      <c r="P75" s="199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38"/>
      <c r="AB75" s="39"/>
      <c r="AC75" s="40"/>
      <c r="AD75" s="283"/>
      <c r="AE75" s="292" cm="1">
        <f t="array" ref="AE75">SUMPRODUCT((AB75:AD75="x")*$AB$8:$AD$8)</f>
        <v>0</v>
      </c>
      <c r="AF75" s="300" cm="1">
        <f t="array" ref="AF75">SUMPRODUCT((I75:K75="x")*$I$8:$K$8)</f>
        <v>0</v>
      </c>
      <c r="AG75" s="308" cm="1">
        <f t="array" ref="AG75">SUMPRODUCT((L75:N75="x")*$L$8:$N$8)</f>
        <v>6</v>
      </c>
      <c r="AH75" s="209">
        <f t="shared" si="3"/>
        <v>6</v>
      </c>
      <c r="AI75" s="318" cm="1">
        <f t="array" ref="AI75">SUMPRODUCT((P75:AA75="x")*$P$8:$AA$8)</f>
        <v>0</v>
      </c>
      <c r="AJ75" s="326">
        <f t="shared" si="4"/>
        <v>12</v>
      </c>
      <c r="AK75" s="334">
        <f t="shared" si="5"/>
        <v>6</v>
      </c>
    </row>
    <row r="76" spans="1:37" s="6" customFormat="1" ht="18" customHeight="1" x14ac:dyDescent="0.2">
      <c r="B76" s="360"/>
      <c r="C76" s="108" t="s">
        <v>73</v>
      </c>
      <c r="D76" s="34" t="s">
        <v>222</v>
      </c>
      <c r="E76" s="145"/>
      <c r="F76" s="342" t="s">
        <v>56</v>
      </c>
      <c r="G76" s="35"/>
      <c r="H76" s="235"/>
      <c r="I76" s="22"/>
      <c r="J76" s="21"/>
      <c r="K76" s="21"/>
      <c r="L76" s="36"/>
      <c r="M76" s="37" t="s">
        <v>38</v>
      </c>
      <c r="N76" s="130"/>
      <c r="O76" s="209" t="s">
        <v>38</v>
      </c>
      <c r="P76" s="199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38"/>
      <c r="AB76" s="39"/>
      <c r="AC76" s="40"/>
      <c r="AD76" s="283"/>
      <c r="AE76" s="292" cm="1">
        <f t="array" ref="AE76">SUMPRODUCT((AB76:AD76="x")*$AB$8:$AD$8)</f>
        <v>0</v>
      </c>
      <c r="AF76" s="300" cm="1">
        <f t="array" ref="AF76">SUMPRODUCT((I76:K76="x")*$I$8:$K$8)</f>
        <v>0</v>
      </c>
      <c r="AG76" s="308" cm="1">
        <f t="array" ref="AG76">SUMPRODUCT((L76:N76="x")*$L$8:$N$8)</f>
        <v>6</v>
      </c>
      <c r="AH76" s="209">
        <f t="shared" si="3"/>
        <v>6</v>
      </c>
      <c r="AI76" s="318" cm="1">
        <f t="array" ref="AI76">SUMPRODUCT((P76:AA76="x")*$P$8:$AA$8)</f>
        <v>0</v>
      </c>
      <c r="AJ76" s="326">
        <f t="shared" si="4"/>
        <v>12</v>
      </c>
      <c r="AK76" s="334">
        <f t="shared" si="5"/>
        <v>6</v>
      </c>
    </row>
    <row r="77" spans="1:37" s="6" customFormat="1" ht="18" customHeight="1" thickBot="1" x14ac:dyDescent="0.25">
      <c r="B77" s="361"/>
      <c r="C77" s="109" t="s">
        <v>72</v>
      </c>
      <c r="D77" s="41" t="s">
        <v>223</v>
      </c>
      <c r="E77" s="146"/>
      <c r="F77" s="343" t="s">
        <v>55</v>
      </c>
      <c r="G77" s="42"/>
      <c r="H77" s="236"/>
      <c r="I77" s="24"/>
      <c r="J77" s="25"/>
      <c r="K77" s="25"/>
      <c r="L77" s="28"/>
      <c r="M77" s="29"/>
      <c r="N77" s="129" t="s">
        <v>38</v>
      </c>
      <c r="O77" s="207" t="s">
        <v>38</v>
      </c>
      <c r="P77" s="19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43"/>
      <c r="AB77" s="44"/>
      <c r="AC77" s="45"/>
      <c r="AD77" s="286"/>
      <c r="AE77" s="293" cm="1">
        <f t="array" ref="AE77">SUMPRODUCT((AB77:AD77="x")*$AB$8:$AD$8)</f>
        <v>0</v>
      </c>
      <c r="AF77" s="301" cm="1">
        <f t="array" ref="AF77">SUMPRODUCT((I77:K77="x")*$I$8:$K$8)</f>
        <v>0</v>
      </c>
      <c r="AG77" s="309" cm="1">
        <f t="array" ref="AG77">SUMPRODUCT((L77:N77="x")*$L$8:$N$8)</f>
        <v>6</v>
      </c>
      <c r="AH77" s="207">
        <f t="shared" si="3"/>
        <v>6</v>
      </c>
      <c r="AI77" s="319" cm="1">
        <f t="array" ref="AI77">SUMPRODUCT((P77:AA77="x")*$P$8:$AA$8)</f>
        <v>0</v>
      </c>
      <c r="AJ77" s="327">
        <f t="shared" si="4"/>
        <v>12</v>
      </c>
      <c r="AK77" s="335">
        <f t="shared" si="5"/>
        <v>6</v>
      </c>
    </row>
    <row r="78" spans="1:37" s="6" customFormat="1" ht="18" customHeight="1" x14ac:dyDescent="0.2">
      <c r="A78" s="6" t="s">
        <v>112</v>
      </c>
      <c r="B78" s="364" t="s">
        <v>19</v>
      </c>
      <c r="C78" s="113" t="s">
        <v>72</v>
      </c>
      <c r="D78" s="33" t="s">
        <v>224</v>
      </c>
      <c r="E78" s="144"/>
      <c r="F78" s="341" t="s">
        <v>52</v>
      </c>
      <c r="G78" s="16"/>
      <c r="H78" s="233"/>
      <c r="I78" s="7" t="s">
        <v>66</v>
      </c>
      <c r="J78" s="8"/>
      <c r="K78" s="8"/>
      <c r="L78" s="46" t="s">
        <v>66</v>
      </c>
      <c r="M78" s="47"/>
      <c r="N78" s="131"/>
      <c r="O78" s="206"/>
      <c r="P78" s="198"/>
      <c r="Q78" s="9"/>
      <c r="R78" s="9"/>
      <c r="S78" s="9"/>
      <c r="T78" s="9"/>
      <c r="U78" s="9"/>
      <c r="V78" s="9"/>
      <c r="W78" s="9"/>
      <c r="X78" s="9"/>
      <c r="Y78" s="9"/>
      <c r="Z78" s="9"/>
      <c r="AA78" s="48"/>
      <c r="AB78" s="49"/>
      <c r="AC78" s="50"/>
      <c r="AD78" s="282" t="s">
        <v>38</v>
      </c>
      <c r="AE78" s="291" cm="1">
        <f t="array" ref="AE78">SUMPRODUCT((AB78:AD78="x")*$AB$8:$AD$8)</f>
        <v>18</v>
      </c>
      <c r="AF78" s="299" cm="1">
        <f t="array" ref="AF78">SUMPRODUCT((I78:K78="x")*$I$8:$K$8)</f>
        <v>6</v>
      </c>
      <c r="AG78" s="307" cm="1">
        <f t="array" ref="AG78">SUMPRODUCT((L78:N78="x")*$L$8:$N$8)</f>
        <v>6</v>
      </c>
      <c r="AH78" s="206">
        <f t="shared" si="3"/>
        <v>0</v>
      </c>
      <c r="AI78" s="317" cm="1">
        <f t="array" ref="AI78">SUMPRODUCT((P78:AA78="x")*$P$8:$AA$8)</f>
        <v>0</v>
      </c>
      <c r="AJ78" s="325">
        <f t="shared" si="4"/>
        <v>30</v>
      </c>
      <c r="AK78" s="333">
        <f t="shared" si="5"/>
        <v>-12</v>
      </c>
    </row>
    <row r="79" spans="1:37" s="6" customFormat="1" ht="18" customHeight="1" x14ac:dyDescent="0.2">
      <c r="B79" s="365"/>
      <c r="C79" s="114" t="s">
        <v>72</v>
      </c>
      <c r="D79" s="34" t="s">
        <v>225</v>
      </c>
      <c r="E79" s="145" t="s">
        <v>88</v>
      </c>
      <c r="F79" s="342" t="s">
        <v>56</v>
      </c>
      <c r="G79" s="51"/>
      <c r="H79" s="239"/>
      <c r="I79" s="22"/>
      <c r="J79" s="21"/>
      <c r="K79" s="21"/>
      <c r="L79" s="36"/>
      <c r="M79" s="37"/>
      <c r="N79" s="130" t="s">
        <v>38</v>
      </c>
      <c r="O79" s="209"/>
      <c r="P79" s="199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38"/>
      <c r="AB79" s="39"/>
      <c r="AC79" s="40"/>
      <c r="AD79" s="283"/>
      <c r="AE79" s="292" cm="1">
        <f t="array" ref="AE79">SUMPRODUCT((AB79:AD79="x")*$AB$8:$AD$8)</f>
        <v>0</v>
      </c>
      <c r="AF79" s="300" cm="1">
        <f t="array" ref="AF79">SUMPRODUCT((I79:K79="x")*$I$8:$K$8)</f>
        <v>0</v>
      </c>
      <c r="AG79" s="308" cm="1">
        <f t="array" ref="AG79">SUMPRODUCT((L79:N79="x")*$L$8:$N$8)</f>
        <v>6</v>
      </c>
      <c r="AH79" s="209">
        <f t="shared" si="3"/>
        <v>0</v>
      </c>
      <c r="AI79" s="318" cm="1">
        <f t="array" ref="AI79">SUMPRODUCT((P79:AA79="x")*$P$8:$AA$8)</f>
        <v>0</v>
      </c>
      <c r="AJ79" s="326">
        <f t="shared" si="4"/>
        <v>6</v>
      </c>
      <c r="AK79" s="334">
        <f t="shared" si="5"/>
        <v>12</v>
      </c>
    </row>
    <row r="80" spans="1:37" s="6" customFormat="1" ht="18" customHeight="1" x14ac:dyDescent="0.2">
      <c r="B80" s="365"/>
      <c r="C80" s="114" t="s">
        <v>72</v>
      </c>
      <c r="D80" s="34" t="s">
        <v>226</v>
      </c>
      <c r="E80" s="147">
        <v>1</v>
      </c>
      <c r="F80" s="342" t="s">
        <v>53</v>
      </c>
      <c r="G80" s="35"/>
      <c r="H80" s="234"/>
      <c r="I80" s="22"/>
      <c r="J80" s="21"/>
      <c r="K80" s="21"/>
      <c r="L80" s="36"/>
      <c r="M80" s="37"/>
      <c r="N80" s="130" t="s">
        <v>38</v>
      </c>
      <c r="O80" s="209" t="s">
        <v>38</v>
      </c>
      <c r="P80" s="199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38"/>
      <c r="AB80" s="39"/>
      <c r="AC80" s="40"/>
      <c r="AD80" s="283"/>
      <c r="AE80" s="292" cm="1">
        <f t="array" ref="AE80">SUMPRODUCT((AB80:AD80="x")*$AB$8:$AD$8)</f>
        <v>0</v>
      </c>
      <c r="AF80" s="300" cm="1">
        <f t="array" ref="AF80">SUMPRODUCT((I80:K80="x")*$I$8:$K$8)</f>
        <v>0</v>
      </c>
      <c r="AG80" s="308" cm="1">
        <f t="array" ref="AG80">SUMPRODUCT((L80:N80="x")*$L$8:$N$8)</f>
        <v>6</v>
      </c>
      <c r="AH80" s="209">
        <f t="shared" si="3"/>
        <v>6</v>
      </c>
      <c r="AI80" s="318" cm="1">
        <f t="array" ref="AI80">SUMPRODUCT((P80:AA80="x")*$P$8:$AA$8)</f>
        <v>0</v>
      </c>
      <c r="AJ80" s="326">
        <f t="shared" si="4"/>
        <v>12</v>
      </c>
      <c r="AK80" s="334">
        <f t="shared" si="5"/>
        <v>6</v>
      </c>
    </row>
    <row r="81" spans="1:37" s="6" customFormat="1" ht="18" customHeight="1" x14ac:dyDescent="0.2">
      <c r="B81" s="365"/>
      <c r="C81" s="114" t="s">
        <v>72</v>
      </c>
      <c r="D81" s="34" t="s">
        <v>227</v>
      </c>
      <c r="E81" s="145"/>
      <c r="F81" s="342" t="s">
        <v>52</v>
      </c>
      <c r="G81" s="35"/>
      <c r="H81" s="235"/>
      <c r="I81" s="22" t="s">
        <v>66</v>
      </c>
      <c r="J81" s="21"/>
      <c r="K81" s="21"/>
      <c r="L81" s="36" t="s">
        <v>66</v>
      </c>
      <c r="M81" s="37"/>
      <c r="N81" s="130"/>
      <c r="O81" s="209"/>
      <c r="P81" s="199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38"/>
      <c r="AB81" s="39"/>
      <c r="AC81" s="40"/>
      <c r="AD81" s="283" t="s">
        <v>38</v>
      </c>
      <c r="AE81" s="292" cm="1">
        <f t="array" ref="AE81">SUMPRODUCT((AB81:AD81="x")*$AB$8:$AD$8)</f>
        <v>18</v>
      </c>
      <c r="AF81" s="300" cm="1">
        <f t="array" ref="AF81">SUMPRODUCT((I81:K81="x")*$I$8:$K$8)</f>
        <v>6</v>
      </c>
      <c r="AG81" s="308" cm="1">
        <f t="array" ref="AG81">SUMPRODUCT((L81:N81="x")*$L$8:$N$8)</f>
        <v>6</v>
      </c>
      <c r="AH81" s="209">
        <f t="shared" si="3"/>
        <v>0</v>
      </c>
      <c r="AI81" s="318" cm="1">
        <f t="array" ref="AI81">SUMPRODUCT((P81:AA81="x")*$P$8:$AA$8)</f>
        <v>0</v>
      </c>
      <c r="AJ81" s="326">
        <f t="shared" si="4"/>
        <v>30</v>
      </c>
      <c r="AK81" s="334">
        <f t="shared" si="5"/>
        <v>-12</v>
      </c>
    </row>
    <row r="82" spans="1:37" s="6" customFormat="1" ht="18" customHeight="1" x14ac:dyDescent="0.2">
      <c r="B82" s="365"/>
      <c r="C82" s="114" t="s">
        <v>72</v>
      </c>
      <c r="D82" s="34" t="s">
        <v>228</v>
      </c>
      <c r="E82" s="145"/>
      <c r="F82" s="342" t="s">
        <v>60</v>
      </c>
      <c r="G82" s="35"/>
      <c r="H82" s="234"/>
      <c r="I82" s="22" t="s">
        <v>66</v>
      </c>
      <c r="J82" s="21"/>
      <c r="K82" s="21"/>
      <c r="L82" s="36" t="s">
        <v>66</v>
      </c>
      <c r="M82" s="37"/>
      <c r="N82" s="130"/>
      <c r="O82" s="209" t="s">
        <v>38</v>
      </c>
      <c r="P82" s="199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38"/>
      <c r="AB82" s="39"/>
      <c r="AC82" s="40"/>
      <c r="AD82" s="283" t="s">
        <v>38</v>
      </c>
      <c r="AE82" s="292" cm="1">
        <f t="array" ref="AE82">SUMPRODUCT((AB82:AD82="x")*$AB$8:$AD$8)</f>
        <v>18</v>
      </c>
      <c r="AF82" s="300" cm="1">
        <f t="array" ref="AF82">SUMPRODUCT((I82:K82="x")*$I$8:$K$8)</f>
        <v>6</v>
      </c>
      <c r="AG82" s="308" cm="1">
        <f t="array" ref="AG82">SUMPRODUCT((L82:N82="x")*$L$8:$N$8)</f>
        <v>6</v>
      </c>
      <c r="AH82" s="209">
        <f t="shared" si="3"/>
        <v>6</v>
      </c>
      <c r="AI82" s="318" cm="1">
        <f t="array" ref="AI82">SUMPRODUCT((P82:AA82="x")*$P$8:$AA$8)</f>
        <v>0</v>
      </c>
      <c r="AJ82" s="326">
        <f t="shared" si="4"/>
        <v>36</v>
      </c>
      <c r="AK82" s="334">
        <f t="shared" si="5"/>
        <v>-18</v>
      </c>
    </row>
    <row r="83" spans="1:37" s="6" customFormat="1" ht="18" customHeight="1" x14ac:dyDescent="0.2">
      <c r="B83" s="365"/>
      <c r="C83" s="114" t="s">
        <v>72</v>
      </c>
      <c r="D83" s="34" t="s">
        <v>229</v>
      </c>
      <c r="E83" s="145"/>
      <c r="F83" s="342" t="s">
        <v>54</v>
      </c>
      <c r="G83" s="35"/>
      <c r="H83" s="235"/>
      <c r="I83" s="22"/>
      <c r="J83" s="21"/>
      <c r="K83" s="21"/>
      <c r="L83" s="36"/>
      <c r="M83" s="37" t="s">
        <v>38</v>
      </c>
      <c r="N83" s="130"/>
      <c r="O83" s="209" t="s">
        <v>38</v>
      </c>
      <c r="P83" s="199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38"/>
      <c r="AB83" s="39"/>
      <c r="AC83" s="40"/>
      <c r="AD83" s="283"/>
      <c r="AE83" s="292" cm="1">
        <f t="array" ref="AE83">SUMPRODUCT((AB83:AD83="x")*$AB$8:$AD$8)</f>
        <v>0</v>
      </c>
      <c r="AF83" s="300" cm="1">
        <f t="array" ref="AF83">SUMPRODUCT((I83:K83="x")*$I$8:$K$8)</f>
        <v>0</v>
      </c>
      <c r="AG83" s="308" cm="1">
        <f t="array" ref="AG83">SUMPRODUCT((L83:N83="x")*$L$8:$N$8)</f>
        <v>6</v>
      </c>
      <c r="AH83" s="209">
        <f t="shared" si="3"/>
        <v>6</v>
      </c>
      <c r="AI83" s="318" cm="1">
        <f t="array" ref="AI83">SUMPRODUCT((P83:AA83="x")*$P$8:$AA$8)</f>
        <v>0</v>
      </c>
      <c r="AJ83" s="326">
        <f t="shared" si="4"/>
        <v>12</v>
      </c>
      <c r="AK83" s="334">
        <f t="shared" si="5"/>
        <v>6</v>
      </c>
    </row>
    <row r="84" spans="1:37" s="6" customFormat="1" ht="18" customHeight="1" thickBot="1" x14ac:dyDescent="0.25">
      <c r="B84" s="365"/>
      <c r="C84" s="114" t="s">
        <v>72</v>
      </c>
      <c r="D84" s="34" t="s">
        <v>230</v>
      </c>
      <c r="E84" s="145"/>
      <c r="F84" s="342" t="s">
        <v>55</v>
      </c>
      <c r="G84" s="35"/>
      <c r="H84" s="234"/>
      <c r="I84" s="24"/>
      <c r="J84" s="25"/>
      <c r="K84" s="25"/>
      <c r="L84" s="28"/>
      <c r="M84" s="29"/>
      <c r="N84" s="129" t="s">
        <v>38</v>
      </c>
      <c r="O84" s="207" t="s">
        <v>38</v>
      </c>
      <c r="P84" s="19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43"/>
      <c r="AB84" s="44"/>
      <c r="AC84" s="45"/>
      <c r="AD84" s="286"/>
      <c r="AE84" s="293" cm="1">
        <f t="array" ref="AE84">SUMPRODUCT((AB84:AD84="x")*$AB$8:$AD$8)</f>
        <v>0</v>
      </c>
      <c r="AF84" s="301" cm="1">
        <f t="array" ref="AF84">SUMPRODUCT((I84:K84="x")*$I$8:$K$8)</f>
        <v>0</v>
      </c>
      <c r="AG84" s="309" cm="1">
        <f t="array" ref="AG84">SUMPRODUCT((L84:N84="x")*$L$8:$N$8)</f>
        <v>6</v>
      </c>
      <c r="AH84" s="207">
        <f t="shared" si="3"/>
        <v>6</v>
      </c>
      <c r="AI84" s="319" cm="1">
        <f t="array" ref="AI84">SUMPRODUCT((P84:AA84="x")*$P$8:$AA$8)</f>
        <v>0</v>
      </c>
      <c r="AJ84" s="327">
        <f t="shared" si="4"/>
        <v>12</v>
      </c>
      <c r="AK84" s="335">
        <f t="shared" si="5"/>
        <v>6</v>
      </c>
    </row>
    <row r="85" spans="1:37" s="6" customFormat="1" ht="18" customHeight="1" thickBot="1" x14ac:dyDescent="0.25">
      <c r="B85" s="366"/>
      <c r="C85" s="115" t="s">
        <v>72</v>
      </c>
      <c r="D85" s="41" t="s">
        <v>231</v>
      </c>
      <c r="E85" s="146"/>
      <c r="F85" s="343" t="s">
        <v>54</v>
      </c>
      <c r="G85" s="42"/>
      <c r="H85" s="241"/>
      <c r="I85" s="186"/>
      <c r="J85" s="187"/>
      <c r="K85" s="187"/>
      <c r="L85" s="188"/>
      <c r="M85" s="189" t="s">
        <v>38</v>
      </c>
      <c r="N85" s="190"/>
      <c r="O85" s="208"/>
      <c r="P85" s="197"/>
      <c r="Q85" s="173"/>
      <c r="R85" s="173"/>
      <c r="S85" s="173"/>
      <c r="T85" s="173"/>
      <c r="U85" s="173"/>
      <c r="V85" s="173"/>
      <c r="W85" s="173"/>
      <c r="X85" s="173"/>
      <c r="Y85" s="173"/>
      <c r="Z85" s="173"/>
      <c r="AA85" s="174"/>
      <c r="AB85" s="191"/>
      <c r="AC85" s="192"/>
      <c r="AD85" s="288"/>
      <c r="AE85" s="296" cm="1">
        <f t="array" ref="AE85">SUMPRODUCT((AB85:AD85="x")*$AB$8:$AD$8)</f>
        <v>0</v>
      </c>
      <c r="AF85" s="304" cm="1">
        <f t="array" ref="AF85">SUMPRODUCT((I85:K85="x")*$I$8:$K$8)</f>
        <v>0</v>
      </c>
      <c r="AG85" s="312" cm="1">
        <f t="array" ref="AG85">SUMPRODUCT((L85:N85="x")*$L$8:$N$8)</f>
        <v>6</v>
      </c>
      <c r="AH85" s="208">
        <f t="shared" si="3"/>
        <v>0</v>
      </c>
      <c r="AI85" s="322" cm="1">
        <f t="array" ref="AI85">SUMPRODUCT((P85:AA85="x")*$P$8:$AA$8)</f>
        <v>0</v>
      </c>
      <c r="AJ85" s="330">
        <f t="shared" si="4"/>
        <v>6</v>
      </c>
      <c r="AK85" s="338">
        <f t="shared" si="5"/>
        <v>12</v>
      </c>
    </row>
    <row r="86" spans="1:37" s="6" customFormat="1" ht="18" customHeight="1" thickBot="1" x14ac:dyDescent="0.25">
      <c r="A86" s="6" t="s">
        <v>113</v>
      </c>
      <c r="B86" s="17" t="s">
        <v>134</v>
      </c>
      <c r="C86" s="116" t="s">
        <v>72</v>
      </c>
      <c r="D86" s="60" t="s">
        <v>232</v>
      </c>
      <c r="E86" s="148"/>
      <c r="F86" s="344" t="s">
        <v>56</v>
      </c>
      <c r="G86" s="18"/>
      <c r="H86" s="245"/>
      <c r="I86" s="61"/>
      <c r="J86" s="62"/>
      <c r="K86" s="62"/>
      <c r="L86" s="63"/>
      <c r="M86" s="64" t="s">
        <v>38</v>
      </c>
      <c r="N86" s="132"/>
      <c r="O86" s="212" t="s">
        <v>38</v>
      </c>
      <c r="P86" s="202"/>
      <c r="Q86" s="193"/>
      <c r="R86" s="194"/>
      <c r="S86" s="194"/>
      <c r="T86" s="194"/>
      <c r="U86" s="194"/>
      <c r="V86" s="194"/>
      <c r="W86" s="194"/>
      <c r="X86" s="194"/>
      <c r="Y86" s="194"/>
      <c r="Z86" s="194"/>
      <c r="AA86" s="65"/>
      <c r="AB86" s="66"/>
      <c r="AC86" s="67"/>
      <c r="AD86" s="289"/>
      <c r="AE86" s="297" cm="1">
        <f t="array" ref="AE86">SUMPRODUCT((AB86:AD86="x")*$AB$8:$AD$8)</f>
        <v>0</v>
      </c>
      <c r="AF86" s="305" cm="1">
        <f t="array" ref="AF86">SUMPRODUCT((I86:K86="x")*$I$8:$K$8)</f>
        <v>0</v>
      </c>
      <c r="AG86" s="313" cm="1">
        <f t="array" ref="AG86">SUMPRODUCT((L86:N86="x")*$L$8:$N$8)</f>
        <v>6</v>
      </c>
      <c r="AH86" s="315">
        <f t="shared" si="3"/>
        <v>6</v>
      </c>
      <c r="AI86" s="323" cm="1">
        <f t="array" ref="AI86">SUMPRODUCT((P86:AA86="x")*$P$8:$AA$8)</f>
        <v>0</v>
      </c>
      <c r="AJ86" s="331">
        <f t="shared" si="4"/>
        <v>12</v>
      </c>
      <c r="AK86" s="92">
        <f t="shared" si="5"/>
        <v>6</v>
      </c>
    </row>
    <row r="87" spans="1:37" s="6" customFormat="1" ht="18" customHeight="1" x14ac:dyDescent="0.2">
      <c r="A87" s="6" t="s">
        <v>114</v>
      </c>
      <c r="B87" s="359" t="s">
        <v>21</v>
      </c>
      <c r="C87" s="107" t="s">
        <v>72</v>
      </c>
      <c r="D87" s="33" t="s">
        <v>233</v>
      </c>
      <c r="E87" s="144"/>
      <c r="F87" s="341" t="s">
        <v>53</v>
      </c>
      <c r="G87" s="19"/>
      <c r="H87" s="233"/>
      <c r="I87" s="7"/>
      <c r="J87" s="8"/>
      <c r="K87" s="8"/>
      <c r="L87" s="46"/>
      <c r="M87" s="47"/>
      <c r="N87" s="131"/>
      <c r="O87" s="206" t="s">
        <v>38</v>
      </c>
      <c r="P87" s="198"/>
      <c r="Q87" s="9"/>
      <c r="R87" s="9"/>
      <c r="S87" s="9"/>
      <c r="T87" s="9"/>
      <c r="U87" s="9"/>
      <c r="V87" s="9"/>
      <c r="W87" s="9"/>
      <c r="X87" s="9"/>
      <c r="Y87" s="9"/>
      <c r="Z87" s="9"/>
      <c r="AA87" s="48"/>
      <c r="AB87" s="49"/>
      <c r="AC87" s="50"/>
      <c r="AD87" s="282"/>
      <c r="AE87" s="291" cm="1">
        <f t="array" ref="AE87">SUMPRODUCT((AB87:AD87="x")*$AB$8:$AD$8)</f>
        <v>0</v>
      </c>
      <c r="AF87" s="299" cm="1">
        <f t="array" ref="AF87">SUMPRODUCT((I87:K87="x")*$I$8:$K$8)</f>
        <v>0</v>
      </c>
      <c r="AG87" s="307" cm="1">
        <f t="array" ref="AG87">SUMPRODUCT((L87:N87="x")*$L$8:$N$8)</f>
        <v>0</v>
      </c>
      <c r="AH87" s="206">
        <f t="shared" si="3"/>
        <v>6</v>
      </c>
      <c r="AI87" s="317" cm="1">
        <f t="array" ref="AI87">SUMPRODUCT((P87:AA87="x")*$P$8:$AA$8)</f>
        <v>0</v>
      </c>
      <c r="AJ87" s="325">
        <f t="shared" si="4"/>
        <v>6</v>
      </c>
      <c r="AK87" s="333">
        <f t="shared" si="5"/>
        <v>12</v>
      </c>
    </row>
    <row r="88" spans="1:37" s="6" customFormat="1" ht="18" customHeight="1" x14ac:dyDescent="0.2">
      <c r="B88" s="360"/>
      <c r="C88" s="108" t="s">
        <v>72</v>
      </c>
      <c r="D88" s="34" t="s">
        <v>234</v>
      </c>
      <c r="E88" s="145"/>
      <c r="F88" s="342" t="s">
        <v>54</v>
      </c>
      <c r="G88" s="52"/>
      <c r="H88" s="235"/>
      <c r="I88" s="68"/>
      <c r="J88" s="69"/>
      <c r="K88" s="69"/>
      <c r="L88" s="70"/>
      <c r="M88" s="71"/>
      <c r="N88" s="133"/>
      <c r="O88" s="213" t="s">
        <v>38</v>
      </c>
      <c r="P88" s="203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3"/>
      <c r="AB88" s="39" t="s">
        <v>38</v>
      </c>
      <c r="AC88" s="40"/>
      <c r="AD88" s="283"/>
      <c r="AE88" s="292" cm="1">
        <f t="array" ref="AE88">SUMPRODUCT((AB88:AD88="x")*$AB$8:$AD$8)</f>
        <v>18</v>
      </c>
      <c r="AF88" s="300" cm="1">
        <f t="array" ref="AF88">SUMPRODUCT((I88:K88="x")*$I$8:$K$8)</f>
        <v>0</v>
      </c>
      <c r="AG88" s="308" cm="1">
        <f t="array" ref="AG88">SUMPRODUCT((L88:N88="x")*$L$8:$N$8)</f>
        <v>0</v>
      </c>
      <c r="AH88" s="209">
        <f t="shared" si="3"/>
        <v>6</v>
      </c>
      <c r="AI88" s="318" cm="1">
        <f t="array" ref="AI88">SUMPRODUCT((P88:AA88="x")*$P$8:$AA$8)</f>
        <v>0</v>
      </c>
      <c r="AJ88" s="326">
        <f t="shared" si="4"/>
        <v>24</v>
      </c>
      <c r="AK88" s="334">
        <f t="shared" si="5"/>
        <v>-6</v>
      </c>
    </row>
    <row r="89" spans="1:37" s="6" customFormat="1" ht="18" customHeight="1" x14ac:dyDescent="0.2">
      <c r="B89" s="360"/>
      <c r="C89" s="108" t="s">
        <v>72</v>
      </c>
      <c r="D89" s="34" t="s">
        <v>235</v>
      </c>
      <c r="E89" s="145"/>
      <c r="F89" s="342" t="s">
        <v>54</v>
      </c>
      <c r="G89" s="52"/>
      <c r="H89" s="235"/>
      <c r="I89" s="68"/>
      <c r="J89" s="69"/>
      <c r="K89" s="69"/>
      <c r="L89" s="70"/>
      <c r="M89" s="71"/>
      <c r="N89" s="133"/>
      <c r="O89" s="213" t="s">
        <v>38</v>
      </c>
      <c r="P89" s="203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3"/>
      <c r="AB89" s="39" t="s">
        <v>38</v>
      </c>
      <c r="AC89" s="40"/>
      <c r="AD89" s="283"/>
      <c r="AE89" s="292" cm="1">
        <f t="array" ref="AE89">SUMPRODUCT((AB89:AD89="x")*$AB$8:$AD$8)</f>
        <v>18</v>
      </c>
      <c r="AF89" s="300" cm="1">
        <f t="array" ref="AF89">SUMPRODUCT((I89:K89="x")*$I$8:$K$8)</f>
        <v>0</v>
      </c>
      <c r="AG89" s="308" cm="1">
        <f t="array" ref="AG89">SUMPRODUCT((L89:N89="x")*$L$8:$N$8)</f>
        <v>0</v>
      </c>
      <c r="AH89" s="209">
        <f t="shared" si="3"/>
        <v>6</v>
      </c>
      <c r="AI89" s="318" cm="1">
        <f t="array" ref="AI89">SUMPRODUCT((P89:AA89="x")*$P$8:$AA$8)</f>
        <v>0</v>
      </c>
      <c r="AJ89" s="326">
        <f t="shared" si="4"/>
        <v>24</v>
      </c>
      <c r="AK89" s="334">
        <f t="shared" si="5"/>
        <v>-6</v>
      </c>
    </row>
    <row r="90" spans="1:37" s="6" customFormat="1" ht="18" customHeight="1" x14ac:dyDescent="0.2">
      <c r="B90" s="360"/>
      <c r="C90" s="108" t="s">
        <v>73</v>
      </c>
      <c r="D90" s="34" t="s">
        <v>236</v>
      </c>
      <c r="E90" s="145"/>
      <c r="F90" s="342" t="s">
        <v>54</v>
      </c>
      <c r="G90" s="52"/>
      <c r="H90" s="235"/>
      <c r="I90" s="68"/>
      <c r="J90" s="69"/>
      <c r="K90" s="69"/>
      <c r="L90" s="70"/>
      <c r="M90" s="71"/>
      <c r="N90" s="133"/>
      <c r="O90" s="213"/>
      <c r="P90" s="203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3"/>
      <c r="AB90" s="39" t="s">
        <v>38</v>
      </c>
      <c r="AC90" s="40"/>
      <c r="AD90" s="283"/>
      <c r="AE90" s="292" cm="1">
        <f t="array" ref="AE90">SUMPRODUCT((AB90:AD90="x")*$AB$8:$AD$8)</f>
        <v>18</v>
      </c>
      <c r="AF90" s="300" cm="1">
        <f t="array" ref="AF90">SUMPRODUCT((I90:K90="x")*$I$8:$K$8)</f>
        <v>0</v>
      </c>
      <c r="AG90" s="308" cm="1">
        <f t="array" ref="AG90">SUMPRODUCT((L90:N90="x")*$L$8:$N$8)</f>
        <v>0</v>
      </c>
      <c r="AH90" s="209">
        <f t="shared" si="3"/>
        <v>0</v>
      </c>
      <c r="AI90" s="318" cm="1">
        <f t="array" ref="AI90">SUMPRODUCT((P90:AA90="x")*$P$8:$AA$8)</f>
        <v>0</v>
      </c>
      <c r="AJ90" s="326">
        <f t="shared" si="4"/>
        <v>18</v>
      </c>
      <c r="AK90" s="334">
        <f t="shared" si="5"/>
        <v>0</v>
      </c>
    </row>
    <row r="91" spans="1:37" s="6" customFormat="1" ht="18" customHeight="1" x14ac:dyDescent="0.2">
      <c r="B91" s="360"/>
      <c r="C91" s="108" t="s">
        <v>72</v>
      </c>
      <c r="D91" s="34" t="s">
        <v>237</v>
      </c>
      <c r="E91" s="145"/>
      <c r="F91" s="342" t="s">
        <v>54</v>
      </c>
      <c r="G91" s="52"/>
      <c r="H91" s="235"/>
      <c r="I91" s="68"/>
      <c r="J91" s="69"/>
      <c r="K91" s="69"/>
      <c r="L91" s="70"/>
      <c r="M91" s="71"/>
      <c r="N91" s="133"/>
      <c r="O91" s="213"/>
      <c r="P91" s="203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3"/>
      <c r="AB91" s="39" t="s">
        <v>38</v>
      </c>
      <c r="AC91" s="40"/>
      <c r="AD91" s="283"/>
      <c r="AE91" s="292" cm="1">
        <f t="array" ref="AE91">SUMPRODUCT((AB91:AD91="x")*$AB$8:$AD$8)</f>
        <v>18</v>
      </c>
      <c r="AF91" s="300" cm="1">
        <f t="array" ref="AF91">SUMPRODUCT((I91:K91="x")*$I$8:$K$8)</f>
        <v>0</v>
      </c>
      <c r="AG91" s="308" cm="1">
        <f t="array" ref="AG91">SUMPRODUCT((L91:N91="x")*$L$8:$N$8)</f>
        <v>0</v>
      </c>
      <c r="AH91" s="209">
        <f t="shared" si="3"/>
        <v>0</v>
      </c>
      <c r="AI91" s="318" cm="1">
        <f t="array" ref="AI91">SUMPRODUCT((P91:AA91="x")*$P$8:$AA$8)</f>
        <v>0</v>
      </c>
      <c r="AJ91" s="326">
        <f t="shared" si="4"/>
        <v>18</v>
      </c>
      <c r="AK91" s="334">
        <f t="shared" si="5"/>
        <v>0</v>
      </c>
    </row>
    <row r="92" spans="1:37" s="6" customFormat="1" ht="18" customHeight="1" x14ac:dyDescent="0.2">
      <c r="B92" s="360"/>
      <c r="C92" s="108" t="s">
        <v>73</v>
      </c>
      <c r="D92" s="34" t="s">
        <v>238</v>
      </c>
      <c r="E92" s="145"/>
      <c r="F92" s="342" t="s">
        <v>54</v>
      </c>
      <c r="G92" s="52"/>
      <c r="H92" s="235"/>
      <c r="I92" s="68"/>
      <c r="J92" s="69"/>
      <c r="K92" s="69"/>
      <c r="L92" s="70"/>
      <c r="M92" s="71"/>
      <c r="N92" s="133"/>
      <c r="O92" s="213"/>
      <c r="P92" s="203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3"/>
      <c r="AB92" s="39" t="s">
        <v>38</v>
      </c>
      <c r="AC92" s="40"/>
      <c r="AD92" s="283"/>
      <c r="AE92" s="292" cm="1">
        <f t="array" ref="AE92">SUMPRODUCT((AB92:AD92="x")*$AB$8:$AD$8)</f>
        <v>18</v>
      </c>
      <c r="AF92" s="300" cm="1">
        <f t="array" ref="AF92">SUMPRODUCT((I92:K92="x")*$I$8:$K$8)</f>
        <v>0</v>
      </c>
      <c r="AG92" s="308" cm="1">
        <f t="array" ref="AG92">SUMPRODUCT((L92:N92="x")*$L$8:$N$8)</f>
        <v>0</v>
      </c>
      <c r="AH92" s="209">
        <f t="shared" si="3"/>
        <v>0</v>
      </c>
      <c r="AI92" s="318" cm="1">
        <f t="array" ref="AI92">SUMPRODUCT((P92:AA92="x")*$P$8:$AA$8)</f>
        <v>0</v>
      </c>
      <c r="AJ92" s="326">
        <f t="shared" si="4"/>
        <v>18</v>
      </c>
      <c r="AK92" s="334">
        <f t="shared" si="5"/>
        <v>0</v>
      </c>
    </row>
    <row r="93" spans="1:37" s="6" customFormat="1" ht="18" customHeight="1" x14ac:dyDescent="0.2">
      <c r="B93" s="360"/>
      <c r="C93" s="108" t="s">
        <v>72</v>
      </c>
      <c r="D93" s="34" t="s">
        <v>239</v>
      </c>
      <c r="E93" s="145"/>
      <c r="F93" s="342" t="s">
        <v>54</v>
      </c>
      <c r="G93" s="52"/>
      <c r="H93" s="235"/>
      <c r="I93" s="68"/>
      <c r="J93" s="69"/>
      <c r="K93" s="69"/>
      <c r="L93" s="70"/>
      <c r="M93" s="71"/>
      <c r="N93" s="133"/>
      <c r="O93" s="213"/>
      <c r="P93" s="203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3"/>
      <c r="AB93" s="39" t="s">
        <v>38</v>
      </c>
      <c r="AC93" s="40"/>
      <c r="AD93" s="283"/>
      <c r="AE93" s="292" cm="1">
        <f t="array" ref="AE93">SUMPRODUCT((AB93:AD93="x")*$AB$8:$AD$8)</f>
        <v>18</v>
      </c>
      <c r="AF93" s="300" cm="1">
        <f t="array" ref="AF93">SUMPRODUCT((I93:K93="x")*$I$8:$K$8)</f>
        <v>0</v>
      </c>
      <c r="AG93" s="308" cm="1">
        <f t="array" ref="AG93">SUMPRODUCT((L93:N93="x")*$L$8:$N$8)</f>
        <v>0</v>
      </c>
      <c r="AH93" s="209">
        <f t="shared" si="3"/>
        <v>0</v>
      </c>
      <c r="AI93" s="318" cm="1">
        <f t="array" ref="AI93">SUMPRODUCT((P93:AA93="x")*$P$8:$AA$8)</f>
        <v>0</v>
      </c>
      <c r="AJ93" s="326">
        <f t="shared" si="4"/>
        <v>18</v>
      </c>
      <c r="AK93" s="334">
        <f t="shared" si="5"/>
        <v>0</v>
      </c>
    </row>
    <row r="94" spans="1:37" s="6" customFormat="1" ht="18" customHeight="1" x14ac:dyDescent="0.2">
      <c r="B94" s="360"/>
      <c r="C94" s="108" t="s">
        <v>72</v>
      </c>
      <c r="D94" s="34" t="s">
        <v>240</v>
      </c>
      <c r="E94" s="145"/>
      <c r="F94" s="342" t="s">
        <v>54</v>
      </c>
      <c r="G94" s="52"/>
      <c r="H94" s="234"/>
      <c r="I94" s="68"/>
      <c r="J94" s="69"/>
      <c r="K94" s="69"/>
      <c r="L94" s="70"/>
      <c r="M94" s="71"/>
      <c r="N94" s="133"/>
      <c r="O94" s="213"/>
      <c r="P94" s="203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3"/>
      <c r="AB94" s="39" t="s">
        <v>38</v>
      </c>
      <c r="AC94" s="40"/>
      <c r="AD94" s="283"/>
      <c r="AE94" s="292" cm="1">
        <f t="array" ref="AE94">SUMPRODUCT((AB94:AD94="x")*$AB$8:$AD$8)</f>
        <v>18</v>
      </c>
      <c r="AF94" s="300" cm="1">
        <f t="array" ref="AF94">SUMPRODUCT((I94:K94="x")*$I$8:$K$8)</f>
        <v>0</v>
      </c>
      <c r="AG94" s="308" cm="1">
        <f t="array" ref="AG94">SUMPRODUCT((L94:N94="x")*$L$8:$N$8)</f>
        <v>0</v>
      </c>
      <c r="AH94" s="209">
        <f t="shared" si="3"/>
        <v>0</v>
      </c>
      <c r="AI94" s="318" cm="1">
        <f t="array" ref="AI94">SUMPRODUCT((P94:AA94="x")*$P$8:$AA$8)</f>
        <v>0</v>
      </c>
      <c r="AJ94" s="326">
        <f t="shared" si="4"/>
        <v>18</v>
      </c>
      <c r="AK94" s="334">
        <f t="shared" si="5"/>
        <v>0</v>
      </c>
    </row>
    <row r="95" spans="1:37" s="6" customFormat="1" ht="18" customHeight="1" x14ac:dyDescent="0.2">
      <c r="B95" s="360"/>
      <c r="C95" s="108" t="s">
        <v>72</v>
      </c>
      <c r="D95" s="34" t="s">
        <v>241</v>
      </c>
      <c r="E95" s="145"/>
      <c r="F95" s="342" t="s">
        <v>54</v>
      </c>
      <c r="G95" s="52"/>
      <c r="H95" s="235"/>
      <c r="I95" s="68"/>
      <c r="J95" s="69"/>
      <c r="K95" s="69"/>
      <c r="L95" s="70"/>
      <c r="M95" s="71"/>
      <c r="N95" s="133"/>
      <c r="O95" s="213"/>
      <c r="P95" s="203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3"/>
      <c r="AB95" s="39" t="s">
        <v>38</v>
      </c>
      <c r="AC95" s="40"/>
      <c r="AD95" s="283"/>
      <c r="AE95" s="292" cm="1">
        <f t="array" ref="AE95">SUMPRODUCT((AB95:AD95="x")*$AB$8:$AD$8)</f>
        <v>18</v>
      </c>
      <c r="AF95" s="300" cm="1">
        <f t="array" ref="AF95">SUMPRODUCT((I95:K95="x")*$I$8:$K$8)</f>
        <v>0</v>
      </c>
      <c r="AG95" s="308" cm="1">
        <f t="array" ref="AG95">SUMPRODUCT((L95:N95="x")*$L$8:$N$8)</f>
        <v>0</v>
      </c>
      <c r="AH95" s="209">
        <f t="shared" si="3"/>
        <v>0</v>
      </c>
      <c r="AI95" s="318" cm="1">
        <f t="array" ref="AI95">SUMPRODUCT((P95:AA95="x")*$P$8:$AA$8)</f>
        <v>0</v>
      </c>
      <c r="AJ95" s="326">
        <f t="shared" si="4"/>
        <v>18</v>
      </c>
      <c r="AK95" s="334">
        <f t="shared" si="5"/>
        <v>0</v>
      </c>
    </row>
    <row r="96" spans="1:37" s="6" customFormat="1" ht="18" customHeight="1" x14ac:dyDescent="0.2">
      <c r="B96" s="360"/>
      <c r="C96" s="108" t="s">
        <v>72</v>
      </c>
      <c r="D96" s="34" t="s">
        <v>242</v>
      </c>
      <c r="E96" s="145"/>
      <c r="F96" s="342" t="s">
        <v>55</v>
      </c>
      <c r="G96" s="52"/>
      <c r="H96" s="235"/>
      <c r="I96" s="68"/>
      <c r="J96" s="69"/>
      <c r="K96" s="69"/>
      <c r="L96" s="70"/>
      <c r="M96" s="71"/>
      <c r="N96" s="133"/>
      <c r="O96" s="213"/>
      <c r="P96" s="203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3"/>
      <c r="AB96" s="39" t="s">
        <v>38</v>
      </c>
      <c r="AC96" s="40"/>
      <c r="AD96" s="283"/>
      <c r="AE96" s="292" cm="1">
        <f t="array" ref="AE96">SUMPRODUCT((AB96:AD96="x")*$AB$8:$AD$8)</f>
        <v>18</v>
      </c>
      <c r="AF96" s="300" cm="1">
        <f t="array" ref="AF96">SUMPRODUCT((I96:K96="x")*$I$8:$K$8)</f>
        <v>0</v>
      </c>
      <c r="AG96" s="308" cm="1">
        <f t="array" ref="AG96">SUMPRODUCT((L96:N96="x")*$L$8:$N$8)</f>
        <v>0</v>
      </c>
      <c r="AH96" s="209">
        <f t="shared" si="3"/>
        <v>0</v>
      </c>
      <c r="AI96" s="318" cm="1">
        <f t="array" ref="AI96">SUMPRODUCT((P96:AA96="x")*$P$8:$AA$8)</f>
        <v>0</v>
      </c>
      <c r="AJ96" s="326">
        <f t="shared" si="4"/>
        <v>18</v>
      </c>
      <c r="AK96" s="334">
        <f t="shared" si="5"/>
        <v>0</v>
      </c>
    </row>
    <row r="97" spans="1:37" s="6" customFormat="1" ht="18" customHeight="1" x14ac:dyDescent="0.2">
      <c r="B97" s="360"/>
      <c r="C97" s="108" t="s">
        <v>72</v>
      </c>
      <c r="D97" s="34" t="s">
        <v>243</v>
      </c>
      <c r="E97" s="145"/>
      <c r="F97" s="342" t="s">
        <v>54</v>
      </c>
      <c r="G97" s="52"/>
      <c r="H97" s="235"/>
      <c r="I97" s="68"/>
      <c r="J97" s="69"/>
      <c r="K97" s="69"/>
      <c r="L97" s="70"/>
      <c r="M97" s="71"/>
      <c r="N97" s="133"/>
      <c r="O97" s="213"/>
      <c r="P97" s="203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3"/>
      <c r="AB97" s="39" t="s">
        <v>38</v>
      </c>
      <c r="AC97" s="40"/>
      <c r="AD97" s="283"/>
      <c r="AE97" s="292" cm="1">
        <f t="array" ref="AE97">SUMPRODUCT((AB97:AD97="x")*$AB$8:$AD$8)</f>
        <v>18</v>
      </c>
      <c r="AF97" s="300" cm="1">
        <f t="array" ref="AF97">SUMPRODUCT((I97:K97="x")*$I$8:$K$8)</f>
        <v>0</v>
      </c>
      <c r="AG97" s="308" cm="1">
        <f t="array" ref="AG97">SUMPRODUCT((L97:N97="x")*$L$8:$N$8)</f>
        <v>0</v>
      </c>
      <c r="AH97" s="209">
        <f t="shared" si="3"/>
        <v>0</v>
      </c>
      <c r="AI97" s="318" cm="1">
        <f t="array" ref="AI97">SUMPRODUCT((P97:AA97="x")*$P$8:$AA$8)</f>
        <v>0</v>
      </c>
      <c r="AJ97" s="326">
        <f t="shared" si="4"/>
        <v>18</v>
      </c>
      <c r="AK97" s="334">
        <f t="shared" si="5"/>
        <v>0</v>
      </c>
    </row>
    <row r="98" spans="1:37" s="6" customFormat="1" ht="18" customHeight="1" x14ac:dyDescent="0.2">
      <c r="B98" s="360"/>
      <c r="C98" s="108" t="s">
        <v>72</v>
      </c>
      <c r="D98" s="34" t="s">
        <v>244</v>
      </c>
      <c r="E98" s="145"/>
      <c r="F98" s="342" t="s">
        <v>54</v>
      </c>
      <c r="G98" s="52"/>
      <c r="H98" s="234"/>
      <c r="I98" s="68"/>
      <c r="J98" s="69"/>
      <c r="K98" s="69"/>
      <c r="L98" s="70"/>
      <c r="M98" s="71"/>
      <c r="N98" s="133"/>
      <c r="O98" s="213"/>
      <c r="P98" s="203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3"/>
      <c r="AB98" s="39" t="s">
        <v>38</v>
      </c>
      <c r="AC98" s="40"/>
      <c r="AD98" s="283"/>
      <c r="AE98" s="292" cm="1">
        <f t="array" ref="AE98">SUMPRODUCT((AB98:AD98="x")*$AB$8:$AD$8)</f>
        <v>18</v>
      </c>
      <c r="AF98" s="300" cm="1">
        <f t="array" ref="AF98">SUMPRODUCT((I98:K98="x")*$I$8:$K$8)</f>
        <v>0</v>
      </c>
      <c r="AG98" s="308" cm="1">
        <f t="array" ref="AG98">SUMPRODUCT((L98:N98="x")*$L$8:$N$8)</f>
        <v>0</v>
      </c>
      <c r="AH98" s="209">
        <f t="shared" si="3"/>
        <v>0</v>
      </c>
      <c r="AI98" s="318" cm="1">
        <f t="array" ref="AI98">SUMPRODUCT((P98:AA98="x")*$P$8:$AA$8)</f>
        <v>0</v>
      </c>
      <c r="AJ98" s="326">
        <f t="shared" si="4"/>
        <v>18</v>
      </c>
      <c r="AK98" s="334">
        <f t="shared" si="5"/>
        <v>0</v>
      </c>
    </row>
    <row r="99" spans="1:37" s="6" customFormat="1" ht="18" customHeight="1" x14ac:dyDescent="0.2">
      <c r="B99" s="360"/>
      <c r="C99" s="108" t="s">
        <v>72</v>
      </c>
      <c r="D99" s="34" t="s">
        <v>245</v>
      </c>
      <c r="E99" s="145"/>
      <c r="F99" s="342" t="s">
        <v>54</v>
      </c>
      <c r="G99" s="52"/>
      <c r="H99" s="235"/>
      <c r="I99" s="68"/>
      <c r="J99" s="69"/>
      <c r="K99" s="69"/>
      <c r="L99" s="70"/>
      <c r="M99" s="71"/>
      <c r="N99" s="133"/>
      <c r="O99" s="213"/>
      <c r="P99" s="203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3"/>
      <c r="AB99" s="39" t="s">
        <v>38</v>
      </c>
      <c r="AC99" s="40"/>
      <c r="AD99" s="283"/>
      <c r="AE99" s="292" cm="1">
        <f t="array" ref="AE99">SUMPRODUCT((AB99:AD99="x")*$AB$8:$AD$8)</f>
        <v>18</v>
      </c>
      <c r="AF99" s="300" cm="1">
        <f t="array" ref="AF99">SUMPRODUCT((I99:K99="x")*$I$8:$K$8)</f>
        <v>0</v>
      </c>
      <c r="AG99" s="308" cm="1">
        <f t="array" ref="AG99">SUMPRODUCT((L99:N99="x")*$L$8:$N$8)</f>
        <v>0</v>
      </c>
      <c r="AH99" s="209">
        <f t="shared" si="3"/>
        <v>0</v>
      </c>
      <c r="AI99" s="318" cm="1">
        <f t="array" ref="AI99">SUMPRODUCT((P99:AA99="x")*$P$8:$AA$8)</f>
        <v>0</v>
      </c>
      <c r="AJ99" s="326">
        <f t="shared" si="4"/>
        <v>18</v>
      </c>
      <c r="AK99" s="334">
        <f t="shared" si="5"/>
        <v>0</v>
      </c>
    </row>
    <row r="100" spans="1:37" s="6" customFormat="1" ht="18" customHeight="1" x14ac:dyDescent="0.2">
      <c r="B100" s="360"/>
      <c r="C100" s="108" t="s">
        <v>72</v>
      </c>
      <c r="D100" s="34" t="s">
        <v>246</v>
      </c>
      <c r="E100" s="145" t="s">
        <v>77</v>
      </c>
      <c r="F100" s="342" t="s">
        <v>55</v>
      </c>
      <c r="G100" s="74"/>
      <c r="H100" s="235"/>
      <c r="I100" s="68"/>
      <c r="J100" s="69"/>
      <c r="K100" s="69"/>
      <c r="L100" s="70"/>
      <c r="M100" s="71"/>
      <c r="N100" s="133"/>
      <c r="O100" s="213"/>
      <c r="P100" s="203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3"/>
      <c r="AB100" s="39" t="s">
        <v>38</v>
      </c>
      <c r="AC100" s="40"/>
      <c r="AD100" s="283"/>
      <c r="AE100" s="292" cm="1">
        <f t="array" ref="AE100">SUMPRODUCT((AB100:AD100="x")*$AB$8:$AD$8)</f>
        <v>18</v>
      </c>
      <c r="AF100" s="300" cm="1">
        <f t="array" ref="AF100">SUMPRODUCT((I100:K100="x")*$I$8:$K$8)</f>
        <v>0</v>
      </c>
      <c r="AG100" s="308" cm="1">
        <f t="array" ref="AG100">SUMPRODUCT((L100:N100="x")*$L$8:$N$8)</f>
        <v>0</v>
      </c>
      <c r="AH100" s="209">
        <f t="shared" si="3"/>
        <v>0</v>
      </c>
      <c r="AI100" s="318" cm="1">
        <f t="array" ref="AI100">SUMPRODUCT((P100:AA100="x")*$P$8:$AA$8)</f>
        <v>0</v>
      </c>
      <c r="AJ100" s="326">
        <f t="shared" si="4"/>
        <v>18</v>
      </c>
      <c r="AK100" s="334">
        <f t="shared" si="5"/>
        <v>0</v>
      </c>
    </row>
    <row r="101" spans="1:37" s="6" customFormat="1" ht="18" customHeight="1" x14ac:dyDescent="0.2">
      <c r="B101" s="360"/>
      <c r="C101" s="108" t="s">
        <v>72</v>
      </c>
      <c r="D101" s="34" t="s">
        <v>247</v>
      </c>
      <c r="E101" s="145" t="s">
        <v>77</v>
      </c>
      <c r="F101" s="342" t="s">
        <v>55</v>
      </c>
      <c r="G101" s="35"/>
      <c r="H101" s="234"/>
      <c r="I101" s="68"/>
      <c r="J101" s="69"/>
      <c r="K101" s="69"/>
      <c r="L101" s="70"/>
      <c r="M101" s="71"/>
      <c r="N101" s="133"/>
      <c r="O101" s="213"/>
      <c r="P101" s="203"/>
      <c r="Q101" s="72"/>
      <c r="R101" s="72"/>
      <c r="S101" s="72"/>
      <c r="T101" s="72"/>
      <c r="U101" s="72"/>
      <c r="V101" s="72"/>
      <c r="W101" s="72"/>
      <c r="X101" s="72"/>
      <c r="Y101" s="72"/>
      <c r="Z101" s="72"/>
      <c r="AA101" s="73"/>
      <c r="AB101" s="39" t="s">
        <v>38</v>
      </c>
      <c r="AC101" s="40"/>
      <c r="AD101" s="283"/>
      <c r="AE101" s="292" cm="1">
        <f t="array" ref="AE101">SUMPRODUCT((AB101:AD101="x")*$AB$8:$AD$8)</f>
        <v>18</v>
      </c>
      <c r="AF101" s="300" cm="1">
        <f t="array" ref="AF101">SUMPRODUCT((I101:K101="x")*$I$8:$K$8)</f>
        <v>0</v>
      </c>
      <c r="AG101" s="308" cm="1">
        <f t="array" ref="AG101">SUMPRODUCT((L101:N101="x")*$L$8:$N$8)</f>
        <v>0</v>
      </c>
      <c r="AH101" s="209">
        <f t="shared" si="3"/>
        <v>0</v>
      </c>
      <c r="AI101" s="318" cm="1">
        <f t="array" ref="AI101">SUMPRODUCT((P101:AA101="x")*$P$8:$AA$8)</f>
        <v>0</v>
      </c>
      <c r="AJ101" s="326">
        <f t="shared" si="4"/>
        <v>18</v>
      </c>
      <c r="AK101" s="334">
        <f t="shared" si="5"/>
        <v>0</v>
      </c>
    </row>
    <row r="102" spans="1:37" s="6" customFormat="1" ht="18" customHeight="1" x14ac:dyDescent="0.2">
      <c r="B102" s="360"/>
      <c r="C102" s="108" t="s">
        <v>72</v>
      </c>
      <c r="D102" s="34" t="s">
        <v>248</v>
      </c>
      <c r="E102" s="145"/>
      <c r="F102" s="342" t="s">
        <v>55</v>
      </c>
      <c r="G102" s="52"/>
      <c r="H102" s="235"/>
      <c r="I102" s="68"/>
      <c r="J102" s="69"/>
      <c r="K102" s="69"/>
      <c r="L102" s="70"/>
      <c r="M102" s="71"/>
      <c r="N102" s="133"/>
      <c r="O102" s="213"/>
      <c r="P102" s="203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3"/>
      <c r="AB102" s="39" t="s">
        <v>38</v>
      </c>
      <c r="AC102" s="40"/>
      <c r="AD102" s="283"/>
      <c r="AE102" s="292" cm="1">
        <f t="array" ref="AE102">SUMPRODUCT((AB102:AD102="x")*$AB$8:$AD$8)</f>
        <v>18</v>
      </c>
      <c r="AF102" s="300" cm="1">
        <f t="array" ref="AF102">SUMPRODUCT((I102:K102="x")*$I$8:$K$8)</f>
        <v>0</v>
      </c>
      <c r="AG102" s="308" cm="1">
        <f t="array" ref="AG102">SUMPRODUCT((L102:N102="x")*$L$8:$N$8)</f>
        <v>0</v>
      </c>
      <c r="AH102" s="209">
        <f t="shared" si="3"/>
        <v>0</v>
      </c>
      <c r="AI102" s="318" cm="1">
        <f t="array" ref="AI102">SUMPRODUCT((P102:AA102="x")*$P$8:$AA$8)</f>
        <v>0</v>
      </c>
      <c r="AJ102" s="326">
        <f t="shared" si="4"/>
        <v>18</v>
      </c>
      <c r="AK102" s="334">
        <f t="shared" si="5"/>
        <v>0</v>
      </c>
    </row>
    <row r="103" spans="1:37" s="6" customFormat="1" ht="18" customHeight="1" x14ac:dyDescent="0.2">
      <c r="B103" s="360"/>
      <c r="C103" s="108" t="s">
        <v>72</v>
      </c>
      <c r="D103" s="34" t="s">
        <v>249</v>
      </c>
      <c r="E103" s="145" t="s">
        <v>76</v>
      </c>
      <c r="F103" s="342" t="s">
        <v>55</v>
      </c>
      <c r="G103" s="52"/>
      <c r="H103" s="234"/>
      <c r="I103" s="68"/>
      <c r="J103" s="69"/>
      <c r="K103" s="69"/>
      <c r="L103" s="70"/>
      <c r="M103" s="71"/>
      <c r="N103" s="133"/>
      <c r="O103" s="213"/>
      <c r="P103" s="203"/>
      <c r="Q103" s="72"/>
      <c r="R103" s="72"/>
      <c r="S103" s="72"/>
      <c r="T103" s="72"/>
      <c r="U103" s="72"/>
      <c r="V103" s="72"/>
      <c r="W103" s="72"/>
      <c r="X103" s="72"/>
      <c r="Y103" s="72"/>
      <c r="Z103" s="72"/>
      <c r="AA103" s="73"/>
      <c r="AB103" s="39"/>
      <c r="AC103" s="40"/>
      <c r="AD103" s="283"/>
      <c r="AE103" s="292" cm="1">
        <f t="array" ref="AE103">SUMPRODUCT((AB103:AD103="x")*$AB$8:$AD$8)</f>
        <v>0</v>
      </c>
      <c r="AF103" s="300" cm="1">
        <f t="array" ref="AF103">SUMPRODUCT((I103:K103="x")*$I$8:$K$8)</f>
        <v>0</v>
      </c>
      <c r="AG103" s="308" cm="1">
        <f t="array" ref="AG103">SUMPRODUCT((L103:N103="x")*$L$8:$N$8)</f>
        <v>0</v>
      </c>
      <c r="AH103" s="209">
        <f t="shared" si="3"/>
        <v>0</v>
      </c>
      <c r="AI103" s="318" cm="1">
        <f t="array" ref="AI103">SUMPRODUCT((P103:AA103="x")*$P$8:$AA$8)</f>
        <v>0</v>
      </c>
      <c r="AJ103" s="326">
        <f t="shared" si="4"/>
        <v>0</v>
      </c>
      <c r="AK103" s="334">
        <f t="shared" si="5"/>
        <v>18</v>
      </c>
    </row>
    <row r="104" spans="1:37" s="6" customFormat="1" ht="18" customHeight="1" x14ac:dyDescent="0.2">
      <c r="B104" s="360"/>
      <c r="C104" s="108" t="s">
        <v>72</v>
      </c>
      <c r="D104" s="34" t="s">
        <v>250</v>
      </c>
      <c r="E104" s="145" t="s">
        <v>78</v>
      </c>
      <c r="F104" s="342" t="s">
        <v>55</v>
      </c>
      <c r="G104" s="52"/>
      <c r="H104" s="234"/>
      <c r="I104" s="68"/>
      <c r="J104" s="69"/>
      <c r="K104" s="69"/>
      <c r="L104" s="70"/>
      <c r="M104" s="71"/>
      <c r="N104" s="133" t="s">
        <v>38</v>
      </c>
      <c r="O104" s="213" t="s">
        <v>38</v>
      </c>
      <c r="P104" s="203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3"/>
      <c r="AB104" s="39"/>
      <c r="AC104" s="40"/>
      <c r="AD104" s="283"/>
      <c r="AE104" s="292" cm="1">
        <f t="array" ref="AE104">SUMPRODUCT((AB104:AD104="x")*$AB$8:$AD$8)</f>
        <v>0</v>
      </c>
      <c r="AF104" s="300" cm="1">
        <f t="array" ref="AF104">SUMPRODUCT((I104:K104="x")*$I$8:$K$8)</f>
        <v>0</v>
      </c>
      <c r="AG104" s="308" cm="1">
        <f t="array" ref="AG104">SUMPRODUCT((L104:N104="x")*$L$8:$N$8)</f>
        <v>6</v>
      </c>
      <c r="AH104" s="209">
        <f t="shared" si="3"/>
        <v>6</v>
      </c>
      <c r="AI104" s="318" cm="1">
        <f t="array" ref="AI104">SUMPRODUCT((P104:AA104="x")*$P$8:$AA$8)</f>
        <v>0</v>
      </c>
      <c r="AJ104" s="326">
        <f t="shared" si="4"/>
        <v>12</v>
      </c>
      <c r="AK104" s="334">
        <f t="shared" si="5"/>
        <v>6</v>
      </c>
    </row>
    <row r="105" spans="1:37" s="6" customFormat="1" ht="18" customHeight="1" x14ac:dyDescent="0.2">
      <c r="B105" s="360"/>
      <c r="C105" s="108" t="s">
        <v>72</v>
      </c>
      <c r="D105" s="34" t="s">
        <v>251</v>
      </c>
      <c r="E105" s="145" t="s">
        <v>89</v>
      </c>
      <c r="F105" s="342" t="s">
        <v>61</v>
      </c>
      <c r="G105" s="52"/>
      <c r="H105" s="235"/>
      <c r="I105" s="68"/>
      <c r="J105" s="69"/>
      <c r="K105" s="69"/>
      <c r="L105" s="70"/>
      <c r="M105" s="71"/>
      <c r="N105" s="133"/>
      <c r="O105" s="213"/>
      <c r="P105" s="203"/>
      <c r="Q105" s="72"/>
      <c r="R105" s="72"/>
      <c r="S105" s="72"/>
      <c r="T105" s="72"/>
      <c r="U105" s="72"/>
      <c r="V105" s="72"/>
      <c r="W105" s="72"/>
      <c r="X105" s="72"/>
      <c r="Y105" s="72"/>
      <c r="Z105" s="72"/>
      <c r="AA105" s="73"/>
      <c r="AB105" s="39"/>
      <c r="AC105" s="40"/>
      <c r="AD105" s="283"/>
      <c r="AE105" s="292" cm="1">
        <f t="array" ref="AE105">SUMPRODUCT((AB105:AD105="x")*$AB$8:$AD$8)</f>
        <v>0</v>
      </c>
      <c r="AF105" s="300" cm="1">
        <f t="array" ref="AF105">SUMPRODUCT((I105:K105="x")*$I$8:$K$8)</f>
        <v>0</v>
      </c>
      <c r="AG105" s="308" cm="1">
        <f t="array" ref="AG105">SUMPRODUCT((L105:N105="x")*$L$8:$N$8)</f>
        <v>0</v>
      </c>
      <c r="AH105" s="209">
        <f t="shared" si="3"/>
        <v>0</v>
      </c>
      <c r="AI105" s="318" cm="1">
        <f t="array" ref="AI105">SUMPRODUCT((P105:AA105="x")*$P$8:$AA$8)</f>
        <v>0</v>
      </c>
      <c r="AJ105" s="326">
        <f t="shared" si="4"/>
        <v>0</v>
      </c>
      <c r="AK105" s="334">
        <f t="shared" si="5"/>
        <v>18</v>
      </c>
    </row>
    <row r="106" spans="1:37" s="6" customFormat="1" ht="18" customHeight="1" thickBot="1" x14ac:dyDescent="0.25">
      <c r="B106" s="360"/>
      <c r="C106" s="108" t="s">
        <v>73</v>
      </c>
      <c r="D106" s="34" t="s">
        <v>252</v>
      </c>
      <c r="E106" s="145" t="s">
        <v>90</v>
      </c>
      <c r="F106" s="342" t="s">
        <v>61</v>
      </c>
      <c r="G106" s="35"/>
      <c r="H106" s="234"/>
      <c r="I106" s="68"/>
      <c r="J106" s="69"/>
      <c r="K106" s="69"/>
      <c r="L106" s="70"/>
      <c r="M106" s="71"/>
      <c r="N106" s="133"/>
      <c r="O106" s="213"/>
      <c r="P106" s="203"/>
      <c r="Q106" s="72"/>
      <c r="R106" s="72"/>
      <c r="S106" s="72"/>
      <c r="T106" s="72"/>
      <c r="U106" s="72"/>
      <c r="V106" s="72"/>
      <c r="W106" s="72"/>
      <c r="X106" s="72"/>
      <c r="Y106" s="72"/>
      <c r="Z106" s="72"/>
      <c r="AA106" s="73"/>
      <c r="AB106" s="39"/>
      <c r="AC106" s="40"/>
      <c r="AD106" s="283"/>
      <c r="AE106" s="292" cm="1">
        <f t="array" ref="AE106">SUMPRODUCT((AB106:AD106="x")*$AB$8:$AD$8)</f>
        <v>0</v>
      </c>
      <c r="AF106" s="300" cm="1">
        <f t="array" ref="AF106">SUMPRODUCT((I106:K106="x")*$I$8:$K$8)</f>
        <v>0</v>
      </c>
      <c r="AG106" s="308" cm="1">
        <f t="array" ref="AG106">SUMPRODUCT((L106:N106="x")*$L$8:$N$8)</f>
        <v>0</v>
      </c>
      <c r="AH106" s="209">
        <f t="shared" si="3"/>
        <v>0</v>
      </c>
      <c r="AI106" s="318" cm="1">
        <f t="array" ref="AI106">SUMPRODUCT((P106:AA106="x")*$P$8:$AA$8)</f>
        <v>0</v>
      </c>
      <c r="AJ106" s="326">
        <f t="shared" si="4"/>
        <v>0</v>
      </c>
      <c r="AK106" s="334">
        <f t="shared" si="5"/>
        <v>18</v>
      </c>
    </row>
    <row r="107" spans="1:37" s="6" customFormat="1" ht="18" customHeight="1" x14ac:dyDescent="0.2">
      <c r="A107" s="6" t="s">
        <v>115</v>
      </c>
      <c r="B107" s="359" t="s">
        <v>22</v>
      </c>
      <c r="C107" s="107" t="s">
        <v>72</v>
      </c>
      <c r="D107" s="33" t="s">
        <v>253</v>
      </c>
      <c r="E107" s="144"/>
      <c r="F107" s="341" t="s">
        <v>55</v>
      </c>
      <c r="G107" s="19"/>
      <c r="H107" s="242"/>
      <c r="I107" s="79"/>
      <c r="J107" s="80"/>
      <c r="K107" s="80"/>
      <c r="L107" s="81"/>
      <c r="M107" s="82"/>
      <c r="N107" s="135" t="s">
        <v>38</v>
      </c>
      <c r="O107" s="215"/>
      <c r="P107" s="205"/>
      <c r="Q107" s="138"/>
      <c r="R107" s="138"/>
      <c r="S107" s="138"/>
      <c r="T107" s="138"/>
      <c r="U107" s="138"/>
      <c r="V107" s="138"/>
      <c r="W107" s="138"/>
      <c r="X107" s="138"/>
      <c r="Y107" s="138"/>
      <c r="Z107" s="138"/>
      <c r="AA107" s="139"/>
      <c r="AB107" s="49"/>
      <c r="AC107" s="50"/>
      <c r="AD107" s="282"/>
      <c r="AE107" s="291" cm="1">
        <f t="array" ref="AE107">SUMPRODUCT((AB107:AD107="x")*$AB$8:$AD$8)</f>
        <v>0</v>
      </c>
      <c r="AF107" s="299" cm="1">
        <f t="array" ref="AF107">SUMPRODUCT((I107:K107="x")*$I$8:$K$8)</f>
        <v>0</v>
      </c>
      <c r="AG107" s="307" cm="1">
        <f t="array" ref="AG107">SUMPRODUCT((L107:N107="x")*$L$8:$N$8)</f>
        <v>6</v>
      </c>
      <c r="AH107" s="206">
        <f t="shared" si="3"/>
        <v>0</v>
      </c>
      <c r="AI107" s="317" cm="1">
        <f t="array" ref="AI107">SUMPRODUCT((P107:AA107="x")*$P$8:$AA$8)</f>
        <v>0</v>
      </c>
      <c r="AJ107" s="325">
        <f t="shared" si="4"/>
        <v>6</v>
      </c>
      <c r="AK107" s="333">
        <f t="shared" si="5"/>
        <v>12</v>
      </c>
    </row>
    <row r="108" spans="1:37" s="6" customFormat="1" ht="18" customHeight="1" x14ac:dyDescent="0.2">
      <c r="B108" s="360"/>
      <c r="C108" s="108" t="s">
        <v>72</v>
      </c>
      <c r="D108" s="34" t="s">
        <v>254</v>
      </c>
      <c r="E108" s="145"/>
      <c r="F108" s="342" t="s">
        <v>52</v>
      </c>
      <c r="G108" s="35"/>
      <c r="H108" s="235"/>
      <c r="I108" s="22"/>
      <c r="J108" s="21"/>
      <c r="K108" s="21"/>
      <c r="L108" s="36" t="s">
        <v>66</v>
      </c>
      <c r="M108" s="37"/>
      <c r="N108" s="130"/>
      <c r="O108" s="209" t="s">
        <v>38</v>
      </c>
      <c r="P108" s="199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38"/>
      <c r="AB108" s="39"/>
      <c r="AC108" s="40"/>
      <c r="AD108" s="283" t="s">
        <v>38</v>
      </c>
      <c r="AE108" s="292" cm="1">
        <f t="array" ref="AE108">SUMPRODUCT((AB108:AD108="x")*$AB$8:$AD$8)</f>
        <v>18</v>
      </c>
      <c r="AF108" s="300" cm="1">
        <f t="array" ref="AF108">SUMPRODUCT((I108:K108="x")*$I$8:$K$8)</f>
        <v>0</v>
      </c>
      <c r="AG108" s="308" cm="1">
        <f t="array" ref="AG108">SUMPRODUCT((L108:N108="x")*$L$8:$N$8)</f>
        <v>6</v>
      </c>
      <c r="AH108" s="209">
        <f t="shared" si="3"/>
        <v>6</v>
      </c>
      <c r="AI108" s="318" cm="1">
        <f t="array" ref="AI108">SUMPRODUCT((P108:AA108="x")*$P$8:$AA$8)</f>
        <v>0</v>
      </c>
      <c r="AJ108" s="326">
        <f t="shared" si="4"/>
        <v>30</v>
      </c>
      <c r="AK108" s="334">
        <f t="shared" si="5"/>
        <v>-12</v>
      </c>
    </row>
    <row r="109" spans="1:37" s="6" customFormat="1" ht="18" customHeight="1" x14ac:dyDescent="0.2">
      <c r="B109" s="360"/>
      <c r="C109" s="108" t="s">
        <v>72</v>
      </c>
      <c r="D109" s="34" t="s">
        <v>255</v>
      </c>
      <c r="E109" s="145" t="s">
        <v>78</v>
      </c>
      <c r="F109" s="342" t="s">
        <v>52</v>
      </c>
      <c r="G109" s="52"/>
      <c r="H109" s="235"/>
      <c r="I109" s="22"/>
      <c r="J109" s="21"/>
      <c r="K109" s="21"/>
      <c r="L109" s="36" t="s">
        <v>66</v>
      </c>
      <c r="M109" s="37"/>
      <c r="N109" s="130"/>
      <c r="O109" s="209"/>
      <c r="P109" s="199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38"/>
      <c r="AB109" s="39"/>
      <c r="AC109" s="40"/>
      <c r="AD109" s="283" t="s">
        <v>38</v>
      </c>
      <c r="AE109" s="292" cm="1">
        <f t="array" ref="AE109">SUMPRODUCT((AB109:AD109="x")*$AB$8:$AD$8)</f>
        <v>18</v>
      </c>
      <c r="AF109" s="300" cm="1">
        <f t="array" ref="AF109">SUMPRODUCT((I109:K109="x")*$I$8:$K$8)</f>
        <v>0</v>
      </c>
      <c r="AG109" s="308" cm="1">
        <f t="array" ref="AG109">SUMPRODUCT((L109:N109="x")*$L$8:$N$8)</f>
        <v>6</v>
      </c>
      <c r="AH109" s="209">
        <f t="shared" si="3"/>
        <v>0</v>
      </c>
      <c r="AI109" s="318" cm="1">
        <f t="array" ref="AI109">SUMPRODUCT((P109:AA109="x")*$P$8:$AA$8)</f>
        <v>0</v>
      </c>
      <c r="AJ109" s="326">
        <f t="shared" si="4"/>
        <v>24</v>
      </c>
      <c r="AK109" s="334">
        <f t="shared" si="5"/>
        <v>-6</v>
      </c>
    </row>
    <row r="110" spans="1:37" s="6" customFormat="1" ht="18" customHeight="1" x14ac:dyDescent="0.2">
      <c r="B110" s="360"/>
      <c r="C110" s="108" t="s">
        <v>72</v>
      </c>
      <c r="D110" s="34" t="s">
        <v>256</v>
      </c>
      <c r="E110" s="145" t="s">
        <v>76</v>
      </c>
      <c r="F110" s="342" t="s">
        <v>55</v>
      </c>
      <c r="G110" s="52"/>
      <c r="H110" s="235"/>
      <c r="I110" s="22"/>
      <c r="J110" s="21"/>
      <c r="K110" s="21"/>
      <c r="L110" s="36"/>
      <c r="M110" s="37"/>
      <c r="N110" s="130" t="s">
        <v>38</v>
      </c>
      <c r="O110" s="209" t="s">
        <v>38</v>
      </c>
      <c r="P110" s="199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38"/>
      <c r="AB110" s="39"/>
      <c r="AC110" s="40"/>
      <c r="AD110" s="283"/>
      <c r="AE110" s="292" cm="1">
        <f t="array" ref="AE110">SUMPRODUCT((AB110:AD110="x")*$AB$8:$AD$8)</f>
        <v>0</v>
      </c>
      <c r="AF110" s="300" cm="1">
        <f t="array" ref="AF110">SUMPRODUCT((I110:K110="x")*$I$8:$K$8)</f>
        <v>0</v>
      </c>
      <c r="AG110" s="308" cm="1">
        <f t="array" ref="AG110">SUMPRODUCT((L110:N110="x")*$L$8:$N$8)</f>
        <v>6</v>
      </c>
      <c r="AH110" s="209">
        <f t="shared" si="3"/>
        <v>6</v>
      </c>
      <c r="AI110" s="318" cm="1">
        <f t="array" ref="AI110">SUMPRODUCT((P110:AA110="x")*$P$8:$AA$8)</f>
        <v>0</v>
      </c>
      <c r="AJ110" s="326">
        <f t="shared" si="4"/>
        <v>12</v>
      </c>
      <c r="AK110" s="334">
        <f t="shared" si="5"/>
        <v>6</v>
      </c>
    </row>
    <row r="111" spans="1:37" s="6" customFormat="1" ht="18" customHeight="1" x14ac:dyDescent="0.2">
      <c r="B111" s="360"/>
      <c r="C111" s="108" t="s">
        <v>72</v>
      </c>
      <c r="D111" s="34" t="s">
        <v>257</v>
      </c>
      <c r="E111" s="145"/>
      <c r="F111" s="342" t="s">
        <v>54</v>
      </c>
      <c r="G111" s="52"/>
      <c r="H111" s="235"/>
      <c r="I111" s="22"/>
      <c r="J111" s="21"/>
      <c r="K111" s="21"/>
      <c r="L111" s="36"/>
      <c r="M111" s="37" t="s">
        <v>38</v>
      </c>
      <c r="N111" s="130"/>
      <c r="O111" s="209" t="s">
        <v>38</v>
      </c>
      <c r="P111" s="199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38"/>
      <c r="AB111" s="39"/>
      <c r="AC111" s="40"/>
      <c r="AD111" s="283"/>
      <c r="AE111" s="292" cm="1">
        <f t="array" ref="AE111">SUMPRODUCT((AB111:AD111="x")*$AB$8:$AD$8)</f>
        <v>0</v>
      </c>
      <c r="AF111" s="300" cm="1">
        <f t="array" ref="AF111">SUMPRODUCT((I111:K111="x")*$I$8:$K$8)</f>
        <v>0</v>
      </c>
      <c r="AG111" s="308" cm="1">
        <f t="array" ref="AG111">SUMPRODUCT((L111:N111="x")*$L$8:$N$8)</f>
        <v>6</v>
      </c>
      <c r="AH111" s="209">
        <f t="shared" si="3"/>
        <v>6</v>
      </c>
      <c r="AI111" s="318" cm="1">
        <f t="array" ref="AI111">SUMPRODUCT((P111:AA111="x")*$P$8:$AA$8)</f>
        <v>0</v>
      </c>
      <c r="AJ111" s="326">
        <f t="shared" si="4"/>
        <v>12</v>
      </c>
      <c r="AK111" s="334">
        <f t="shared" si="5"/>
        <v>6</v>
      </c>
    </row>
    <row r="112" spans="1:37" s="6" customFormat="1" ht="18" customHeight="1" x14ac:dyDescent="0.2">
      <c r="B112" s="360"/>
      <c r="C112" s="108" t="s">
        <v>72</v>
      </c>
      <c r="D112" s="34" t="s">
        <v>258</v>
      </c>
      <c r="E112" s="145" t="s">
        <v>91</v>
      </c>
      <c r="F112" s="342" t="s">
        <v>54</v>
      </c>
      <c r="G112" s="52"/>
      <c r="H112" s="235"/>
      <c r="I112" s="22"/>
      <c r="J112" s="21"/>
      <c r="K112" s="21"/>
      <c r="L112" s="36"/>
      <c r="M112" s="37" t="s">
        <v>38</v>
      </c>
      <c r="N112" s="130"/>
      <c r="O112" s="209"/>
      <c r="P112" s="199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38"/>
      <c r="AB112" s="39"/>
      <c r="AC112" s="40"/>
      <c r="AD112" s="283"/>
      <c r="AE112" s="292" cm="1">
        <f t="array" ref="AE112">SUMPRODUCT((AB112:AD112="x")*$AB$8:$AD$8)</f>
        <v>0</v>
      </c>
      <c r="AF112" s="300" cm="1">
        <f t="array" ref="AF112">SUMPRODUCT((I112:K112="x")*$I$8:$K$8)</f>
        <v>0</v>
      </c>
      <c r="AG112" s="308" cm="1">
        <f t="array" ref="AG112">SUMPRODUCT((L112:N112="x")*$L$8:$N$8)</f>
        <v>6</v>
      </c>
      <c r="AH112" s="209">
        <f t="shared" si="3"/>
        <v>0</v>
      </c>
      <c r="AI112" s="318" cm="1">
        <f t="array" ref="AI112">SUMPRODUCT((P112:AA112="x")*$P$8:$AA$8)</f>
        <v>0</v>
      </c>
      <c r="AJ112" s="326">
        <f t="shared" si="4"/>
        <v>6</v>
      </c>
      <c r="AK112" s="334">
        <f t="shared" si="5"/>
        <v>12</v>
      </c>
    </row>
    <row r="113" spans="1:37" s="6" customFormat="1" ht="18" customHeight="1" x14ac:dyDescent="0.2">
      <c r="B113" s="360"/>
      <c r="C113" s="108" t="s">
        <v>72</v>
      </c>
      <c r="D113" s="34" t="s">
        <v>259</v>
      </c>
      <c r="E113" s="145"/>
      <c r="F113" s="342" t="s">
        <v>54</v>
      </c>
      <c r="G113" s="52"/>
      <c r="H113" s="235"/>
      <c r="I113" s="22"/>
      <c r="J113" s="21"/>
      <c r="K113" s="21"/>
      <c r="L113" s="36"/>
      <c r="M113" s="37" t="s">
        <v>38</v>
      </c>
      <c r="N113" s="130"/>
      <c r="O113" s="209" t="s">
        <v>38</v>
      </c>
      <c r="P113" s="199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38"/>
      <c r="AB113" s="39"/>
      <c r="AC113" s="40"/>
      <c r="AD113" s="283"/>
      <c r="AE113" s="292" cm="1">
        <f t="array" ref="AE113">SUMPRODUCT((AB113:AD113="x")*$AB$8:$AD$8)</f>
        <v>0</v>
      </c>
      <c r="AF113" s="300" cm="1">
        <f t="array" ref="AF113">SUMPRODUCT((I113:K113="x")*$I$8:$K$8)</f>
        <v>0</v>
      </c>
      <c r="AG113" s="308" cm="1">
        <f t="array" ref="AG113">SUMPRODUCT((L113:N113="x")*$L$8:$N$8)</f>
        <v>6</v>
      </c>
      <c r="AH113" s="209">
        <f t="shared" si="3"/>
        <v>6</v>
      </c>
      <c r="AI113" s="318" cm="1">
        <f t="array" ref="AI113">SUMPRODUCT((P113:AA113="x")*$P$8:$AA$8)</f>
        <v>0</v>
      </c>
      <c r="AJ113" s="326">
        <f t="shared" si="4"/>
        <v>12</v>
      </c>
      <c r="AK113" s="334">
        <f t="shared" si="5"/>
        <v>6</v>
      </c>
    </row>
    <row r="114" spans="1:37" s="6" customFormat="1" ht="18" customHeight="1" x14ac:dyDescent="0.2">
      <c r="B114" s="360"/>
      <c r="C114" s="108" t="s">
        <v>72</v>
      </c>
      <c r="D114" s="34" t="s">
        <v>260</v>
      </c>
      <c r="E114" s="145"/>
      <c r="F114" s="342" t="s">
        <v>52</v>
      </c>
      <c r="G114" s="52"/>
      <c r="H114" s="235"/>
      <c r="I114" s="22"/>
      <c r="J114" s="21"/>
      <c r="K114" s="21"/>
      <c r="L114" s="36" t="s">
        <v>66</v>
      </c>
      <c r="M114" s="37"/>
      <c r="N114" s="130"/>
      <c r="O114" s="209"/>
      <c r="P114" s="199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38"/>
      <c r="AB114" s="39"/>
      <c r="AC114" s="40"/>
      <c r="AD114" s="283" t="s">
        <v>38</v>
      </c>
      <c r="AE114" s="292" cm="1">
        <f t="array" ref="AE114">SUMPRODUCT((AB114:AD114="x")*$AB$8:$AD$8)</f>
        <v>18</v>
      </c>
      <c r="AF114" s="300" cm="1">
        <f t="array" ref="AF114">SUMPRODUCT((I114:K114="x")*$I$8:$K$8)</f>
        <v>0</v>
      </c>
      <c r="AG114" s="308" cm="1">
        <f t="array" ref="AG114">SUMPRODUCT((L114:N114="x")*$L$8:$N$8)</f>
        <v>6</v>
      </c>
      <c r="AH114" s="209">
        <f t="shared" si="3"/>
        <v>0</v>
      </c>
      <c r="AI114" s="318" cm="1">
        <f t="array" ref="AI114">SUMPRODUCT((P114:AA114="x")*$P$8:$AA$8)</f>
        <v>0</v>
      </c>
      <c r="AJ114" s="326">
        <f t="shared" si="4"/>
        <v>24</v>
      </c>
      <c r="AK114" s="334">
        <f t="shared" si="5"/>
        <v>-6</v>
      </c>
    </row>
    <row r="115" spans="1:37" s="6" customFormat="1" ht="18" customHeight="1" thickBot="1" x14ac:dyDescent="0.25">
      <c r="B115" s="361"/>
      <c r="C115" s="109" t="s">
        <v>72</v>
      </c>
      <c r="D115" s="41" t="s">
        <v>261</v>
      </c>
      <c r="E115" s="146" t="s">
        <v>92</v>
      </c>
      <c r="F115" s="343" t="s">
        <v>61</v>
      </c>
      <c r="G115" s="83"/>
      <c r="H115" s="236"/>
      <c r="I115" s="24"/>
      <c r="J115" s="25"/>
      <c r="K115" s="25"/>
      <c r="L115" s="28" t="s">
        <v>38</v>
      </c>
      <c r="M115" s="29"/>
      <c r="N115" s="129"/>
      <c r="O115" s="207"/>
      <c r="P115" s="19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43"/>
      <c r="AB115" s="44"/>
      <c r="AC115" s="45"/>
      <c r="AD115" s="286"/>
      <c r="AE115" s="293" cm="1">
        <f t="array" ref="AE115">SUMPRODUCT((AB115:AD115="x")*$AB$8:$AD$8)</f>
        <v>0</v>
      </c>
      <c r="AF115" s="301" cm="1">
        <f t="array" ref="AF115">SUMPRODUCT((I115:K115="x")*$I$8:$K$8)</f>
        <v>0</v>
      </c>
      <c r="AG115" s="309" cm="1">
        <f t="array" ref="AG115">SUMPRODUCT((L115:N115="x")*$L$8:$N$8)</f>
        <v>6</v>
      </c>
      <c r="AH115" s="207">
        <f t="shared" si="3"/>
        <v>0</v>
      </c>
      <c r="AI115" s="319" cm="1">
        <f t="array" ref="AI115">SUMPRODUCT((P115:AA115="x")*$P$8:$AA$8)</f>
        <v>0</v>
      </c>
      <c r="AJ115" s="327">
        <f t="shared" si="4"/>
        <v>6</v>
      </c>
      <c r="AK115" s="335">
        <f t="shared" si="5"/>
        <v>12</v>
      </c>
    </row>
    <row r="116" spans="1:37" s="6" customFormat="1" ht="18" customHeight="1" x14ac:dyDescent="0.2">
      <c r="A116" s="6" t="s">
        <v>116</v>
      </c>
      <c r="B116" s="359" t="s">
        <v>23</v>
      </c>
      <c r="C116" s="107" t="s">
        <v>72</v>
      </c>
      <c r="D116" s="33" t="s">
        <v>262</v>
      </c>
      <c r="E116" s="144"/>
      <c r="F116" s="341" t="s">
        <v>53</v>
      </c>
      <c r="G116" s="19"/>
      <c r="H116" s="233"/>
      <c r="I116" s="7"/>
      <c r="J116" s="8"/>
      <c r="K116" s="8"/>
      <c r="L116" s="46"/>
      <c r="M116" s="47"/>
      <c r="N116" s="131" t="s">
        <v>38</v>
      </c>
      <c r="O116" s="206" t="s">
        <v>38</v>
      </c>
      <c r="P116" s="198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48" t="s">
        <v>66</v>
      </c>
      <c r="AB116" s="49"/>
      <c r="AC116" s="50"/>
      <c r="AD116" s="282"/>
      <c r="AE116" s="291" cm="1">
        <f t="array" ref="AE116">SUMPRODUCT((AB116:AD116="x")*$AB$8:$AD$8)</f>
        <v>0</v>
      </c>
      <c r="AF116" s="299" cm="1">
        <f t="array" ref="AF116">SUMPRODUCT((I116:K116="x")*$I$8:$K$8)</f>
        <v>0</v>
      </c>
      <c r="AG116" s="307" cm="1">
        <f t="array" ref="AG116">SUMPRODUCT((L116:N116="x")*$L$8:$N$8)</f>
        <v>6</v>
      </c>
      <c r="AH116" s="206">
        <f t="shared" si="3"/>
        <v>6</v>
      </c>
      <c r="AI116" s="317" cm="1">
        <f t="array" ref="AI116">SUMPRODUCT((P116:AA116="x")*$P$8:$AA$8)</f>
        <v>3</v>
      </c>
      <c r="AJ116" s="325">
        <f t="shared" si="4"/>
        <v>15</v>
      </c>
      <c r="AK116" s="333">
        <f t="shared" si="5"/>
        <v>3</v>
      </c>
    </row>
    <row r="117" spans="1:37" s="6" customFormat="1" ht="18" customHeight="1" x14ac:dyDescent="0.2">
      <c r="B117" s="360"/>
      <c r="C117" s="108" t="s">
        <v>72</v>
      </c>
      <c r="D117" s="34" t="s">
        <v>263</v>
      </c>
      <c r="E117" s="145"/>
      <c r="F117" s="342" t="s">
        <v>54</v>
      </c>
      <c r="G117" s="84"/>
      <c r="H117" s="239"/>
      <c r="I117" s="22"/>
      <c r="J117" s="21"/>
      <c r="K117" s="21"/>
      <c r="L117" s="36"/>
      <c r="M117" s="37" t="s">
        <v>38</v>
      </c>
      <c r="N117" s="130"/>
      <c r="O117" s="209" t="s">
        <v>38</v>
      </c>
      <c r="P117" s="199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38" t="s">
        <v>66</v>
      </c>
      <c r="AB117" s="39"/>
      <c r="AC117" s="40"/>
      <c r="AD117" s="283"/>
      <c r="AE117" s="292" cm="1">
        <f t="array" ref="AE117">SUMPRODUCT((AB117:AD117="x")*$AB$8:$AD$8)</f>
        <v>0</v>
      </c>
      <c r="AF117" s="300" cm="1">
        <f t="array" ref="AF117">SUMPRODUCT((I117:K117="x")*$I$8:$K$8)</f>
        <v>0</v>
      </c>
      <c r="AG117" s="308" cm="1">
        <f t="array" ref="AG117">SUMPRODUCT((L117:N117="x")*$L$8:$N$8)</f>
        <v>6</v>
      </c>
      <c r="AH117" s="209">
        <f t="shared" si="3"/>
        <v>6</v>
      </c>
      <c r="AI117" s="318" cm="1">
        <f t="array" ref="AI117">SUMPRODUCT((P117:AA117="x")*$P$8:$AA$8)</f>
        <v>3</v>
      </c>
      <c r="AJ117" s="326">
        <f t="shared" si="4"/>
        <v>15</v>
      </c>
      <c r="AK117" s="334">
        <f t="shared" si="5"/>
        <v>3</v>
      </c>
    </row>
    <row r="118" spans="1:37" s="6" customFormat="1" ht="18" customHeight="1" x14ac:dyDescent="0.2">
      <c r="B118" s="360"/>
      <c r="C118" s="108" t="s">
        <v>72</v>
      </c>
      <c r="D118" s="34" t="s">
        <v>264</v>
      </c>
      <c r="E118" s="145"/>
      <c r="F118" s="342" t="s">
        <v>54</v>
      </c>
      <c r="G118" s="52"/>
      <c r="H118" s="235"/>
      <c r="I118" s="22"/>
      <c r="J118" s="21"/>
      <c r="K118" s="21"/>
      <c r="L118" s="36"/>
      <c r="M118" s="37" t="s">
        <v>38</v>
      </c>
      <c r="N118" s="130"/>
      <c r="O118" s="209" t="s">
        <v>38</v>
      </c>
      <c r="P118" s="199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38" t="s">
        <v>66</v>
      </c>
      <c r="AB118" s="39"/>
      <c r="AC118" s="40"/>
      <c r="AD118" s="283"/>
      <c r="AE118" s="292" cm="1">
        <f t="array" ref="AE118">SUMPRODUCT((AB118:AD118="x")*$AB$8:$AD$8)</f>
        <v>0</v>
      </c>
      <c r="AF118" s="300" cm="1">
        <f t="array" ref="AF118">SUMPRODUCT((I118:K118="x")*$I$8:$K$8)</f>
        <v>0</v>
      </c>
      <c r="AG118" s="308" cm="1">
        <f t="array" ref="AG118">SUMPRODUCT((L118:N118="x")*$L$8:$N$8)</f>
        <v>6</v>
      </c>
      <c r="AH118" s="209">
        <f t="shared" si="3"/>
        <v>6</v>
      </c>
      <c r="AI118" s="318" cm="1">
        <f t="array" ref="AI118">SUMPRODUCT((P118:AA118="x")*$P$8:$AA$8)</f>
        <v>3</v>
      </c>
      <c r="AJ118" s="326">
        <f t="shared" si="4"/>
        <v>15</v>
      </c>
      <c r="AK118" s="334">
        <f t="shared" si="5"/>
        <v>3</v>
      </c>
    </row>
    <row r="119" spans="1:37" s="6" customFormat="1" ht="18" customHeight="1" x14ac:dyDescent="0.2">
      <c r="B119" s="360"/>
      <c r="C119" s="108" t="s">
        <v>72</v>
      </c>
      <c r="D119" s="34" t="s">
        <v>265</v>
      </c>
      <c r="E119" s="145"/>
      <c r="F119" s="342" t="s">
        <v>55</v>
      </c>
      <c r="G119" s="52"/>
      <c r="H119" s="235"/>
      <c r="I119" s="68"/>
      <c r="J119" s="69"/>
      <c r="K119" s="69"/>
      <c r="L119" s="70"/>
      <c r="M119" s="71"/>
      <c r="N119" s="133" t="s">
        <v>38</v>
      </c>
      <c r="O119" s="213" t="s">
        <v>38</v>
      </c>
      <c r="P119" s="203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3" t="s">
        <v>66</v>
      </c>
      <c r="AB119" s="39"/>
      <c r="AC119" s="40"/>
      <c r="AD119" s="283"/>
      <c r="AE119" s="292" cm="1">
        <f t="array" ref="AE119">SUMPRODUCT((AB119:AD119="x")*$AB$8:$AD$8)</f>
        <v>0</v>
      </c>
      <c r="AF119" s="300" cm="1">
        <f t="array" ref="AF119">SUMPRODUCT((I119:K119="x")*$I$8:$K$8)</f>
        <v>0</v>
      </c>
      <c r="AG119" s="308" cm="1">
        <f t="array" ref="AG119">SUMPRODUCT((L119:N119="x")*$L$8:$N$8)</f>
        <v>6</v>
      </c>
      <c r="AH119" s="209">
        <f t="shared" si="3"/>
        <v>6</v>
      </c>
      <c r="AI119" s="318" cm="1">
        <f t="array" ref="AI119">SUMPRODUCT((P119:AA119="x")*$P$8:$AA$8)</f>
        <v>3</v>
      </c>
      <c r="AJ119" s="326">
        <f t="shared" si="4"/>
        <v>15</v>
      </c>
      <c r="AK119" s="334">
        <f t="shared" si="5"/>
        <v>3</v>
      </c>
    </row>
    <row r="120" spans="1:37" s="6" customFormat="1" ht="18" customHeight="1" x14ac:dyDescent="0.2">
      <c r="B120" s="360"/>
      <c r="C120" s="108" t="s">
        <v>72</v>
      </c>
      <c r="D120" s="34" t="s">
        <v>266</v>
      </c>
      <c r="E120" s="145"/>
      <c r="F120" s="342" t="s">
        <v>54</v>
      </c>
      <c r="G120" s="52"/>
      <c r="H120" s="235"/>
      <c r="I120" s="68"/>
      <c r="J120" s="69"/>
      <c r="K120" s="69"/>
      <c r="L120" s="70"/>
      <c r="M120" s="71" t="s">
        <v>38</v>
      </c>
      <c r="N120" s="133"/>
      <c r="O120" s="213" t="s">
        <v>38</v>
      </c>
      <c r="P120" s="203"/>
      <c r="Q120" s="72"/>
      <c r="R120" s="72"/>
      <c r="S120" s="72"/>
      <c r="T120" s="72"/>
      <c r="U120" s="72"/>
      <c r="V120" s="72"/>
      <c r="W120" s="72"/>
      <c r="X120" s="72"/>
      <c r="Y120" s="72"/>
      <c r="Z120" s="72"/>
      <c r="AA120" s="73" t="s">
        <v>66</v>
      </c>
      <c r="AB120" s="39"/>
      <c r="AC120" s="40"/>
      <c r="AD120" s="283"/>
      <c r="AE120" s="292" cm="1">
        <f t="array" ref="AE120">SUMPRODUCT((AB120:AD120="x")*$AB$8:$AD$8)</f>
        <v>0</v>
      </c>
      <c r="AF120" s="300" cm="1">
        <f t="array" ref="AF120">SUMPRODUCT((I120:K120="x")*$I$8:$K$8)</f>
        <v>0</v>
      </c>
      <c r="AG120" s="308" cm="1">
        <f t="array" ref="AG120">SUMPRODUCT((L120:N120="x")*$L$8:$N$8)</f>
        <v>6</v>
      </c>
      <c r="AH120" s="209">
        <f t="shared" si="3"/>
        <v>6</v>
      </c>
      <c r="AI120" s="318" cm="1">
        <f t="array" ref="AI120">SUMPRODUCT((P120:AA120="x")*$P$8:$AA$8)</f>
        <v>3</v>
      </c>
      <c r="AJ120" s="326">
        <f t="shared" si="4"/>
        <v>15</v>
      </c>
      <c r="AK120" s="334">
        <f t="shared" si="5"/>
        <v>3</v>
      </c>
    </row>
    <row r="121" spans="1:37" s="6" customFormat="1" ht="18" customHeight="1" x14ac:dyDescent="0.2">
      <c r="B121" s="360"/>
      <c r="C121" s="108" t="s">
        <v>72</v>
      </c>
      <c r="D121" s="34" t="s">
        <v>267</v>
      </c>
      <c r="E121" s="145"/>
      <c r="F121" s="342" t="s">
        <v>55</v>
      </c>
      <c r="G121" s="52"/>
      <c r="H121" s="235"/>
      <c r="I121" s="68"/>
      <c r="J121" s="69"/>
      <c r="K121" s="69"/>
      <c r="L121" s="70"/>
      <c r="M121" s="71"/>
      <c r="N121" s="133" t="s">
        <v>38</v>
      </c>
      <c r="O121" s="213"/>
      <c r="P121" s="203"/>
      <c r="Q121" s="72"/>
      <c r="R121" s="72"/>
      <c r="S121" s="72"/>
      <c r="T121" s="72"/>
      <c r="U121" s="72"/>
      <c r="V121" s="72"/>
      <c r="W121" s="72"/>
      <c r="X121" s="72"/>
      <c r="Y121" s="72"/>
      <c r="Z121" s="72"/>
      <c r="AA121" s="73" t="s">
        <v>66</v>
      </c>
      <c r="AB121" s="39"/>
      <c r="AC121" s="40"/>
      <c r="AD121" s="283"/>
      <c r="AE121" s="292" cm="1">
        <f t="array" ref="AE121">SUMPRODUCT((AB121:AD121="x")*$AB$8:$AD$8)</f>
        <v>0</v>
      </c>
      <c r="AF121" s="300" cm="1">
        <f t="array" ref="AF121">SUMPRODUCT((I121:K121="x")*$I$8:$K$8)</f>
        <v>0</v>
      </c>
      <c r="AG121" s="308" cm="1">
        <f t="array" ref="AG121">SUMPRODUCT((L121:N121="x")*$L$8:$N$8)</f>
        <v>6</v>
      </c>
      <c r="AH121" s="209">
        <f t="shared" si="3"/>
        <v>0</v>
      </c>
      <c r="AI121" s="318" cm="1">
        <f t="array" ref="AI121">SUMPRODUCT((P121:AA121="x")*$P$8:$AA$8)</f>
        <v>3</v>
      </c>
      <c r="AJ121" s="326">
        <f t="shared" si="4"/>
        <v>9</v>
      </c>
      <c r="AK121" s="334">
        <f t="shared" si="5"/>
        <v>9</v>
      </c>
    </row>
    <row r="122" spans="1:37" s="6" customFormat="1" ht="18" customHeight="1" x14ac:dyDescent="0.2">
      <c r="B122" s="360"/>
      <c r="C122" s="108" t="s">
        <v>72</v>
      </c>
      <c r="D122" s="34" t="s">
        <v>268</v>
      </c>
      <c r="E122" s="145"/>
      <c r="F122" s="342" t="s">
        <v>54</v>
      </c>
      <c r="G122" s="52"/>
      <c r="H122" s="235"/>
      <c r="I122" s="68"/>
      <c r="J122" s="69"/>
      <c r="K122" s="69"/>
      <c r="L122" s="70"/>
      <c r="M122" s="71" t="s">
        <v>38</v>
      </c>
      <c r="N122" s="133"/>
      <c r="O122" s="213" t="s">
        <v>38</v>
      </c>
      <c r="P122" s="203"/>
      <c r="Q122" s="72"/>
      <c r="R122" s="72"/>
      <c r="S122" s="72"/>
      <c r="T122" s="72"/>
      <c r="U122" s="72"/>
      <c r="V122" s="72"/>
      <c r="W122" s="72"/>
      <c r="X122" s="72"/>
      <c r="Y122" s="72"/>
      <c r="Z122" s="72"/>
      <c r="AA122" s="73" t="s">
        <v>66</v>
      </c>
      <c r="AB122" s="39"/>
      <c r="AC122" s="40"/>
      <c r="AD122" s="283"/>
      <c r="AE122" s="292" cm="1">
        <f t="array" ref="AE122">SUMPRODUCT((AB122:AD122="x")*$AB$8:$AD$8)</f>
        <v>0</v>
      </c>
      <c r="AF122" s="300" cm="1">
        <f t="array" ref="AF122">SUMPRODUCT((I122:K122="x")*$I$8:$K$8)</f>
        <v>0</v>
      </c>
      <c r="AG122" s="308" cm="1">
        <f t="array" ref="AG122">SUMPRODUCT((L122:N122="x")*$L$8:$N$8)</f>
        <v>6</v>
      </c>
      <c r="AH122" s="209">
        <f t="shared" si="3"/>
        <v>6</v>
      </c>
      <c r="AI122" s="318" cm="1">
        <f t="array" ref="AI122">SUMPRODUCT((P122:AA122="x")*$P$8:$AA$8)</f>
        <v>3</v>
      </c>
      <c r="AJ122" s="326">
        <f t="shared" si="4"/>
        <v>15</v>
      </c>
      <c r="AK122" s="334">
        <f t="shared" si="5"/>
        <v>3</v>
      </c>
    </row>
    <row r="123" spans="1:37" s="6" customFormat="1" ht="18" customHeight="1" x14ac:dyDescent="0.2">
      <c r="B123" s="360"/>
      <c r="C123" s="108" t="s">
        <v>72</v>
      </c>
      <c r="D123" s="34" t="s">
        <v>269</v>
      </c>
      <c r="E123" s="145" t="s">
        <v>91</v>
      </c>
      <c r="F123" s="342" t="s">
        <v>54</v>
      </c>
      <c r="G123" s="52"/>
      <c r="H123" s="235"/>
      <c r="I123" s="68"/>
      <c r="J123" s="69"/>
      <c r="K123" s="69"/>
      <c r="L123" s="70"/>
      <c r="M123" s="71" t="s">
        <v>38</v>
      </c>
      <c r="N123" s="133"/>
      <c r="O123" s="213"/>
      <c r="P123" s="203"/>
      <c r="Q123" s="72"/>
      <c r="R123" s="72"/>
      <c r="S123" s="72"/>
      <c r="T123" s="72"/>
      <c r="U123" s="72"/>
      <c r="V123" s="72"/>
      <c r="W123" s="72"/>
      <c r="X123" s="72"/>
      <c r="Y123" s="72"/>
      <c r="Z123" s="72"/>
      <c r="AA123" s="73" t="s">
        <v>66</v>
      </c>
      <c r="AB123" s="39"/>
      <c r="AC123" s="40"/>
      <c r="AD123" s="283"/>
      <c r="AE123" s="292" cm="1">
        <f t="array" ref="AE123">SUMPRODUCT((AB123:AD123="x")*$AB$8:$AD$8)</f>
        <v>0</v>
      </c>
      <c r="AF123" s="300" cm="1">
        <f t="array" ref="AF123">SUMPRODUCT((I123:K123="x")*$I$8:$K$8)</f>
        <v>0</v>
      </c>
      <c r="AG123" s="308" cm="1">
        <f t="array" ref="AG123">SUMPRODUCT((L123:N123="x")*$L$8:$N$8)</f>
        <v>6</v>
      </c>
      <c r="AH123" s="209">
        <f t="shared" si="3"/>
        <v>0</v>
      </c>
      <c r="AI123" s="318" cm="1">
        <f t="array" ref="AI123">SUMPRODUCT((P123:AA123="x")*$P$8:$AA$8)</f>
        <v>3</v>
      </c>
      <c r="AJ123" s="326">
        <f t="shared" si="4"/>
        <v>9</v>
      </c>
      <c r="AK123" s="334">
        <f t="shared" si="5"/>
        <v>9</v>
      </c>
    </row>
    <row r="124" spans="1:37" s="6" customFormat="1" ht="18" customHeight="1" x14ac:dyDescent="0.2">
      <c r="B124" s="360"/>
      <c r="C124" s="108" t="s">
        <v>73</v>
      </c>
      <c r="D124" s="34" t="s">
        <v>270</v>
      </c>
      <c r="E124" s="145"/>
      <c r="F124" s="342" t="s">
        <v>54</v>
      </c>
      <c r="G124" s="52"/>
      <c r="H124" s="235"/>
      <c r="I124" s="68"/>
      <c r="J124" s="69"/>
      <c r="K124" s="69"/>
      <c r="L124" s="70"/>
      <c r="M124" s="71" t="s">
        <v>38</v>
      </c>
      <c r="N124" s="133"/>
      <c r="O124" s="213"/>
      <c r="P124" s="203"/>
      <c r="Q124" s="72"/>
      <c r="R124" s="72"/>
      <c r="S124" s="72"/>
      <c r="T124" s="72"/>
      <c r="U124" s="72"/>
      <c r="V124" s="72"/>
      <c r="W124" s="72"/>
      <c r="X124" s="72"/>
      <c r="Y124" s="72"/>
      <c r="Z124" s="72"/>
      <c r="AA124" s="73" t="s">
        <v>66</v>
      </c>
      <c r="AB124" s="39"/>
      <c r="AC124" s="40"/>
      <c r="AD124" s="283"/>
      <c r="AE124" s="292" cm="1">
        <f t="array" ref="AE124">SUMPRODUCT((AB124:AD124="x")*$AB$8:$AD$8)</f>
        <v>0</v>
      </c>
      <c r="AF124" s="300" cm="1">
        <f t="array" ref="AF124">SUMPRODUCT((I124:K124="x")*$I$8:$K$8)</f>
        <v>0</v>
      </c>
      <c r="AG124" s="308" cm="1">
        <f t="array" ref="AG124">SUMPRODUCT((L124:N124="x")*$L$8:$N$8)</f>
        <v>6</v>
      </c>
      <c r="AH124" s="209">
        <f t="shared" si="3"/>
        <v>0</v>
      </c>
      <c r="AI124" s="318" cm="1">
        <f t="array" ref="AI124">SUMPRODUCT((P124:AA124="x")*$P$8:$AA$8)</f>
        <v>3</v>
      </c>
      <c r="AJ124" s="326">
        <f t="shared" si="4"/>
        <v>9</v>
      </c>
      <c r="AK124" s="334">
        <f t="shared" si="5"/>
        <v>9</v>
      </c>
    </row>
    <row r="125" spans="1:37" s="6" customFormat="1" ht="18" customHeight="1" x14ac:dyDescent="0.2">
      <c r="B125" s="360"/>
      <c r="C125" s="108" t="s">
        <v>72</v>
      </c>
      <c r="D125" s="34" t="s">
        <v>271</v>
      </c>
      <c r="E125" s="145"/>
      <c r="F125" s="342" t="s">
        <v>54</v>
      </c>
      <c r="G125" s="52"/>
      <c r="H125" s="235"/>
      <c r="I125" s="68"/>
      <c r="J125" s="69"/>
      <c r="K125" s="69"/>
      <c r="L125" s="70"/>
      <c r="M125" s="71" t="s">
        <v>38</v>
      </c>
      <c r="N125" s="133"/>
      <c r="O125" s="213"/>
      <c r="P125" s="203"/>
      <c r="Q125" s="72"/>
      <c r="R125" s="72"/>
      <c r="S125" s="72"/>
      <c r="T125" s="72"/>
      <c r="U125" s="72"/>
      <c r="V125" s="72"/>
      <c r="W125" s="72"/>
      <c r="X125" s="72"/>
      <c r="Y125" s="72"/>
      <c r="Z125" s="72"/>
      <c r="AA125" s="73" t="s">
        <v>66</v>
      </c>
      <c r="AB125" s="39"/>
      <c r="AC125" s="40"/>
      <c r="AD125" s="283"/>
      <c r="AE125" s="292" cm="1">
        <f t="array" ref="AE125">SUMPRODUCT((AB125:AD125="x")*$AB$8:$AD$8)</f>
        <v>0</v>
      </c>
      <c r="AF125" s="300" cm="1">
        <f t="array" ref="AF125">SUMPRODUCT((I125:K125="x")*$I$8:$K$8)</f>
        <v>0</v>
      </c>
      <c r="AG125" s="308" cm="1">
        <f t="array" ref="AG125">SUMPRODUCT((L125:N125="x")*$L$8:$N$8)</f>
        <v>6</v>
      </c>
      <c r="AH125" s="209">
        <f t="shared" si="3"/>
        <v>0</v>
      </c>
      <c r="AI125" s="318" cm="1">
        <f t="array" ref="AI125">SUMPRODUCT((P125:AA125="x")*$P$8:$AA$8)</f>
        <v>3</v>
      </c>
      <c r="AJ125" s="326">
        <f t="shared" si="4"/>
        <v>9</v>
      </c>
      <c r="AK125" s="334">
        <f t="shared" si="5"/>
        <v>9</v>
      </c>
    </row>
    <row r="126" spans="1:37" s="6" customFormat="1" ht="18" customHeight="1" x14ac:dyDescent="0.2">
      <c r="B126" s="360"/>
      <c r="C126" s="108" t="s">
        <v>72</v>
      </c>
      <c r="D126" s="34" t="s">
        <v>272</v>
      </c>
      <c r="E126" s="145"/>
      <c r="F126" s="342" t="s">
        <v>54</v>
      </c>
      <c r="G126" s="52"/>
      <c r="H126" s="235"/>
      <c r="I126" s="68"/>
      <c r="J126" s="69"/>
      <c r="K126" s="69"/>
      <c r="L126" s="70"/>
      <c r="M126" s="71" t="s">
        <v>38</v>
      </c>
      <c r="N126" s="133"/>
      <c r="O126" s="213" t="s">
        <v>38</v>
      </c>
      <c r="P126" s="203"/>
      <c r="Q126" s="72"/>
      <c r="R126" s="72"/>
      <c r="S126" s="72"/>
      <c r="T126" s="72"/>
      <c r="U126" s="72"/>
      <c r="V126" s="72"/>
      <c r="W126" s="72"/>
      <c r="X126" s="72"/>
      <c r="Y126" s="72"/>
      <c r="Z126" s="72"/>
      <c r="AA126" s="73" t="s">
        <v>66</v>
      </c>
      <c r="AB126" s="39"/>
      <c r="AC126" s="40"/>
      <c r="AD126" s="283"/>
      <c r="AE126" s="292" cm="1">
        <f t="array" ref="AE126">SUMPRODUCT((AB126:AD126="x")*$AB$8:$AD$8)</f>
        <v>0</v>
      </c>
      <c r="AF126" s="300" cm="1">
        <f t="array" ref="AF126">SUMPRODUCT((I126:K126="x")*$I$8:$K$8)</f>
        <v>0</v>
      </c>
      <c r="AG126" s="308" cm="1">
        <f t="array" ref="AG126">SUMPRODUCT((L126:N126="x")*$L$8:$N$8)</f>
        <v>6</v>
      </c>
      <c r="AH126" s="209">
        <f t="shared" si="3"/>
        <v>6</v>
      </c>
      <c r="AI126" s="318" cm="1">
        <f t="array" ref="AI126">SUMPRODUCT((P126:AA126="x")*$P$8:$AA$8)</f>
        <v>3</v>
      </c>
      <c r="AJ126" s="326">
        <f t="shared" si="4"/>
        <v>15</v>
      </c>
      <c r="AK126" s="334">
        <f t="shared" si="5"/>
        <v>3</v>
      </c>
    </row>
    <row r="127" spans="1:37" s="6" customFormat="1" ht="18" customHeight="1" x14ac:dyDescent="0.2">
      <c r="B127" s="360"/>
      <c r="C127" s="108" t="s">
        <v>72</v>
      </c>
      <c r="D127" s="34" t="s">
        <v>273</v>
      </c>
      <c r="E127" s="145"/>
      <c r="F127" s="342" t="s">
        <v>54</v>
      </c>
      <c r="G127" s="52"/>
      <c r="H127" s="235"/>
      <c r="I127" s="68"/>
      <c r="J127" s="69"/>
      <c r="K127" s="69"/>
      <c r="L127" s="70"/>
      <c r="M127" s="71" t="s">
        <v>38</v>
      </c>
      <c r="N127" s="133"/>
      <c r="O127" s="213" t="s">
        <v>38</v>
      </c>
      <c r="P127" s="203"/>
      <c r="Q127" s="72"/>
      <c r="R127" s="72"/>
      <c r="S127" s="72"/>
      <c r="T127" s="72"/>
      <c r="U127" s="72"/>
      <c r="V127" s="72"/>
      <c r="W127" s="72"/>
      <c r="X127" s="72"/>
      <c r="Y127" s="72"/>
      <c r="Z127" s="72"/>
      <c r="AA127" s="73" t="s">
        <v>66</v>
      </c>
      <c r="AB127" s="39"/>
      <c r="AC127" s="40"/>
      <c r="AD127" s="283"/>
      <c r="AE127" s="292" cm="1">
        <f t="array" ref="AE127">SUMPRODUCT((AB127:AD127="x")*$AB$8:$AD$8)</f>
        <v>0</v>
      </c>
      <c r="AF127" s="300" cm="1">
        <f t="array" ref="AF127">SUMPRODUCT((I127:K127="x")*$I$8:$K$8)</f>
        <v>0</v>
      </c>
      <c r="AG127" s="308" cm="1">
        <f t="array" ref="AG127">SUMPRODUCT((L127:N127="x")*$L$8:$N$8)</f>
        <v>6</v>
      </c>
      <c r="AH127" s="209">
        <f t="shared" si="3"/>
        <v>6</v>
      </c>
      <c r="AI127" s="318" cm="1">
        <f t="array" ref="AI127">SUMPRODUCT((P127:AA127="x")*$P$8:$AA$8)</f>
        <v>3</v>
      </c>
      <c r="AJ127" s="326">
        <f t="shared" si="4"/>
        <v>15</v>
      </c>
      <c r="AK127" s="334">
        <f t="shared" si="5"/>
        <v>3</v>
      </c>
    </row>
    <row r="128" spans="1:37" s="6" customFormat="1" ht="18" customHeight="1" x14ac:dyDescent="0.2">
      <c r="B128" s="360"/>
      <c r="C128" s="108" t="s">
        <v>72</v>
      </c>
      <c r="D128" s="34" t="s">
        <v>274</v>
      </c>
      <c r="E128" s="145"/>
      <c r="F128" s="342" t="s">
        <v>55</v>
      </c>
      <c r="G128" s="52"/>
      <c r="H128" s="235"/>
      <c r="I128" s="68"/>
      <c r="J128" s="69"/>
      <c r="K128" s="69"/>
      <c r="L128" s="70"/>
      <c r="M128" s="71"/>
      <c r="N128" s="133" t="s">
        <v>38</v>
      </c>
      <c r="O128" s="213" t="s">
        <v>38</v>
      </c>
      <c r="P128" s="203"/>
      <c r="Q128" s="72"/>
      <c r="R128" s="72"/>
      <c r="S128" s="72"/>
      <c r="T128" s="72"/>
      <c r="U128" s="72"/>
      <c r="V128" s="72"/>
      <c r="W128" s="72"/>
      <c r="X128" s="72"/>
      <c r="Y128" s="72"/>
      <c r="Z128" s="72"/>
      <c r="AA128" s="73" t="s">
        <v>66</v>
      </c>
      <c r="AB128" s="39"/>
      <c r="AC128" s="40"/>
      <c r="AD128" s="283"/>
      <c r="AE128" s="292" cm="1">
        <f t="array" ref="AE128">SUMPRODUCT((AB128:AD128="x")*$AB$8:$AD$8)</f>
        <v>0</v>
      </c>
      <c r="AF128" s="300" cm="1">
        <f t="array" ref="AF128">SUMPRODUCT((I128:K128="x")*$I$8:$K$8)</f>
        <v>0</v>
      </c>
      <c r="AG128" s="308" cm="1">
        <f t="array" ref="AG128">SUMPRODUCT((L128:N128="x")*$L$8:$N$8)</f>
        <v>6</v>
      </c>
      <c r="AH128" s="209">
        <f t="shared" si="3"/>
        <v>6</v>
      </c>
      <c r="AI128" s="318" cm="1">
        <f t="array" ref="AI128">SUMPRODUCT((P128:AA128="x")*$P$8:$AA$8)</f>
        <v>3</v>
      </c>
      <c r="AJ128" s="326">
        <f t="shared" si="4"/>
        <v>15</v>
      </c>
      <c r="AK128" s="334">
        <f t="shared" si="5"/>
        <v>3</v>
      </c>
    </row>
    <row r="129" spans="1:37" s="6" customFormat="1" ht="18" customHeight="1" x14ac:dyDescent="0.2">
      <c r="B129" s="360"/>
      <c r="C129" s="108" t="s">
        <v>72</v>
      </c>
      <c r="D129" s="34" t="s">
        <v>275</v>
      </c>
      <c r="E129" s="145" t="s">
        <v>77</v>
      </c>
      <c r="F129" s="342" t="s">
        <v>56</v>
      </c>
      <c r="G129" s="52"/>
      <c r="H129" s="235"/>
      <c r="I129" s="68"/>
      <c r="J129" s="69"/>
      <c r="K129" s="69"/>
      <c r="L129" s="70"/>
      <c r="M129" s="71"/>
      <c r="N129" s="133" t="s">
        <v>38</v>
      </c>
      <c r="O129" s="213"/>
      <c r="P129" s="203"/>
      <c r="Q129" s="72"/>
      <c r="R129" s="72"/>
      <c r="S129" s="72"/>
      <c r="T129" s="72"/>
      <c r="U129" s="72"/>
      <c r="V129" s="72"/>
      <c r="W129" s="72"/>
      <c r="X129" s="72"/>
      <c r="Y129" s="72"/>
      <c r="Z129" s="72"/>
      <c r="AA129" s="73" t="s">
        <v>66</v>
      </c>
      <c r="AB129" s="39"/>
      <c r="AC129" s="40"/>
      <c r="AD129" s="283"/>
      <c r="AE129" s="292" cm="1">
        <f t="array" ref="AE129">SUMPRODUCT((AB129:AD129="x")*$AB$8:$AD$8)</f>
        <v>0</v>
      </c>
      <c r="AF129" s="300" cm="1">
        <f t="array" ref="AF129">SUMPRODUCT((I129:K129="x")*$I$8:$K$8)</f>
        <v>0</v>
      </c>
      <c r="AG129" s="308" cm="1">
        <f t="array" ref="AG129">SUMPRODUCT((L129:N129="x")*$L$8:$N$8)</f>
        <v>6</v>
      </c>
      <c r="AH129" s="209">
        <f t="shared" si="3"/>
        <v>0</v>
      </c>
      <c r="AI129" s="318" cm="1">
        <f t="array" ref="AI129">SUMPRODUCT((P129:AA129="x")*$P$8:$AA$8)</f>
        <v>3</v>
      </c>
      <c r="AJ129" s="326">
        <f t="shared" si="4"/>
        <v>9</v>
      </c>
      <c r="AK129" s="334">
        <f t="shared" si="5"/>
        <v>9</v>
      </c>
    </row>
    <row r="130" spans="1:37" s="6" customFormat="1" ht="18" customHeight="1" x14ac:dyDescent="0.2">
      <c r="B130" s="360"/>
      <c r="C130" s="108" t="s">
        <v>72</v>
      </c>
      <c r="D130" s="34" t="s">
        <v>276</v>
      </c>
      <c r="E130" s="145" t="s">
        <v>77</v>
      </c>
      <c r="F130" s="342" t="s">
        <v>54</v>
      </c>
      <c r="G130" s="52"/>
      <c r="H130" s="235"/>
      <c r="I130" s="68"/>
      <c r="J130" s="69"/>
      <c r="K130" s="69"/>
      <c r="L130" s="70"/>
      <c r="M130" s="71" t="s">
        <v>38</v>
      </c>
      <c r="N130" s="133"/>
      <c r="O130" s="213"/>
      <c r="P130" s="203"/>
      <c r="Q130" s="72"/>
      <c r="R130" s="72"/>
      <c r="S130" s="72"/>
      <c r="T130" s="72"/>
      <c r="U130" s="72"/>
      <c r="V130" s="72"/>
      <c r="W130" s="72"/>
      <c r="X130" s="72"/>
      <c r="Y130" s="72"/>
      <c r="Z130" s="72"/>
      <c r="AA130" s="73" t="s">
        <v>66</v>
      </c>
      <c r="AB130" s="39"/>
      <c r="AC130" s="40"/>
      <c r="AD130" s="283"/>
      <c r="AE130" s="292" cm="1">
        <f t="array" ref="AE130">SUMPRODUCT((AB130:AD130="x")*$AB$8:$AD$8)</f>
        <v>0</v>
      </c>
      <c r="AF130" s="300" cm="1">
        <f t="array" ref="AF130">SUMPRODUCT((I130:K130="x")*$I$8:$K$8)</f>
        <v>0</v>
      </c>
      <c r="AG130" s="308" cm="1">
        <f t="array" ref="AG130">SUMPRODUCT((L130:N130="x")*$L$8:$N$8)</f>
        <v>6</v>
      </c>
      <c r="AH130" s="209">
        <f t="shared" si="3"/>
        <v>0</v>
      </c>
      <c r="AI130" s="318" cm="1">
        <f t="array" ref="AI130">SUMPRODUCT((P130:AA130="x")*$P$8:$AA$8)</f>
        <v>3</v>
      </c>
      <c r="AJ130" s="326">
        <f t="shared" si="4"/>
        <v>9</v>
      </c>
      <c r="AK130" s="334">
        <f t="shared" si="5"/>
        <v>9</v>
      </c>
    </row>
    <row r="131" spans="1:37" s="6" customFormat="1" ht="18" customHeight="1" x14ac:dyDescent="0.2">
      <c r="B131" s="360"/>
      <c r="C131" s="108" t="s">
        <v>72</v>
      </c>
      <c r="D131" s="34" t="s">
        <v>277</v>
      </c>
      <c r="E131" s="145"/>
      <c r="F131" s="342" t="s">
        <v>55</v>
      </c>
      <c r="G131" s="35"/>
      <c r="H131" s="234"/>
      <c r="I131" s="68"/>
      <c r="J131" s="69"/>
      <c r="K131" s="69"/>
      <c r="L131" s="70"/>
      <c r="M131" s="71"/>
      <c r="N131" s="133" t="s">
        <v>38</v>
      </c>
      <c r="O131" s="213"/>
      <c r="P131" s="203"/>
      <c r="Q131" s="72"/>
      <c r="R131" s="72"/>
      <c r="S131" s="72"/>
      <c r="T131" s="72"/>
      <c r="U131" s="72"/>
      <c r="V131" s="72"/>
      <c r="W131" s="72"/>
      <c r="X131" s="72"/>
      <c r="Y131" s="72"/>
      <c r="Z131" s="72"/>
      <c r="AA131" s="73" t="s">
        <v>66</v>
      </c>
      <c r="AB131" s="39"/>
      <c r="AC131" s="40"/>
      <c r="AD131" s="283"/>
      <c r="AE131" s="292" cm="1">
        <f t="array" ref="AE131">SUMPRODUCT((AB131:AD131="x")*$AB$8:$AD$8)</f>
        <v>0</v>
      </c>
      <c r="AF131" s="300" cm="1">
        <f t="array" ref="AF131">SUMPRODUCT((I131:K131="x")*$I$8:$K$8)</f>
        <v>0</v>
      </c>
      <c r="AG131" s="308" cm="1">
        <f t="array" ref="AG131">SUMPRODUCT((L131:N131="x")*$L$8:$N$8)</f>
        <v>6</v>
      </c>
      <c r="AH131" s="209">
        <f t="shared" si="3"/>
        <v>0</v>
      </c>
      <c r="AI131" s="318" cm="1">
        <f t="array" ref="AI131">SUMPRODUCT((P131:AA131="x")*$P$8:$AA$8)</f>
        <v>3</v>
      </c>
      <c r="AJ131" s="326">
        <f t="shared" si="4"/>
        <v>9</v>
      </c>
      <c r="AK131" s="334">
        <f t="shared" si="5"/>
        <v>9</v>
      </c>
    </row>
    <row r="132" spans="1:37" s="6" customFormat="1" ht="18" customHeight="1" x14ac:dyDescent="0.2">
      <c r="B132" s="360"/>
      <c r="C132" s="108" t="s">
        <v>72</v>
      </c>
      <c r="D132" s="34" t="s">
        <v>278</v>
      </c>
      <c r="E132" s="145"/>
      <c r="F132" s="342" t="s">
        <v>55</v>
      </c>
      <c r="G132" s="74"/>
      <c r="H132" s="235"/>
      <c r="I132" s="68"/>
      <c r="J132" s="69"/>
      <c r="K132" s="69"/>
      <c r="L132" s="70"/>
      <c r="M132" s="71"/>
      <c r="N132" s="133" t="s">
        <v>38</v>
      </c>
      <c r="O132" s="213"/>
      <c r="P132" s="203"/>
      <c r="Q132" s="72"/>
      <c r="R132" s="72"/>
      <c r="S132" s="72"/>
      <c r="T132" s="72"/>
      <c r="U132" s="72"/>
      <c r="V132" s="72"/>
      <c r="W132" s="72"/>
      <c r="X132" s="72"/>
      <c r="Y132" s="72"/>
      <c r="Z132" s="72"/>
      <c r="AA132" s="73" t="s">
        <v>66</v>
      </c>
      <c r="AB132" s="39"/>
      <c r="AC132" s="40"/>
      <c r="AD132" s="283"/>
      <c r="AE132" s="292" cm="1">
        <f t="array" ref="AE132">SUMPRODUCT((AB132:AD132="x")*$AB$8:$AD$8)</f>
        <v>0</v>
      </c>
      <c r="AF132" s="300" cm="1">
        <f t="array" ref="AF132">SUMPRODUCT((I132:K132="x")*$I$8:$K$8)</f>
        <v>0</v>
      </c>
      <c r="AG132" s="308" cm="1">
        <f t="array" ref="AG132">SUMPRODUCT((L132:N132="x")*$L$8:$N$8)</f>
        <v>6</v>
      </c>
      <c r="AH132" s="209">
        <f t="shared" si="3"/>
        <v>0</v>
      </c>
      <c r="AI132" s="318" cm="1">
        <f t="array" ref="AI132">SUMPRODUCT((P132:AA132="x")*$P$8:$AA$8)</f>
        <v>3</v>
      </c>
      <c r="AJ132" s="326">
        <f t="shared" si="4"/>
        <v>9</v>
      </c>
      <c r="AK132" s="334">
        <f t="shared" si="5"/>
        <v>9</v>
      </c>
    </row>
    <row r="133" spans="1:37" s="6" customFormat="1" ht="18" customHeight="1" x14ac:dyDescent="0.2">
      <c r="B133" s="360"/>
      <c r="C133" s="108" t="s">
        <v>73</v>
      </c>
      <c r="D133" s="34" t="s">
        <v>279</v>
      </c>
      <c r="E133" s="145"/>
      <c r="F133" s="342" t="s">
        <v>55</v>
      </c>
      <c r="G133" s="52"/>
      <c r="H133" s="235"/>
      <c r="I133" s="68"/>
      <c r="J133" s="69"/>
      <c r="K133" s="69"/>
      <c r="L133" s="70"/>
      <c r="M133" s="71"/>
      <c r="N133" s="133" t="s">
        <v>38</v>
      </c>
      <c r="O133" s="213"/>
      <c r="P133" s="203"/>
      <c r="Q133" s="72"/>
      <c r="R133" s="72"/>
      <c r="S133" s="72"/>
      <c r="T133" s="72"/>
      <c r="U133" s="72"/>
      <c r="V133" s="72"/>
      <c r="W133" s="72"/>
      <c r="X133" s="72"/>
      <c r="Y133" s="72"/>
      <c r="Z133" s="72"/>
      <c r="AA133" s="73" t="s">
        <v>66</v>
      </c>
      <c r="AB133" s="39"/>
      <c r="AC133" s="40"/>
      <c r="AD133" s="283"/>
      <c r="AE133" s="292" cm="1">
        <f t="array" ref="AE133">SUMPRODUCT((AB133:AD133="x")*$AB$8:$AD$8)</f>
        <v>0</v>
      </c>
      <c r="AF133" s="300" cm="1">
        <f t="array" ref="AF133">SUMPRODUCT((I133:K133="x")*$I$8:$K$8)</f>
        <v>0</v>
      </c>
      <c r="AG133" s="308" cm="1">
        <f t="array" ref="AG133">SUMPRODUCT((L133:N133="x")*$L$8:$N$8)</f>
        <v>6</v>
      </c>
      <c r="AH133" s="209">
        <f t="shared" si="3"/>
        <v>0</v>
      </c>
      <c r="AI133" s="318" cm="1">
        <f t="array" ref="AI133">SUMPRODUCT((P133:AA133="x")*$P$8:$AA$8)</f>
        <v>3</v>
      </c>
      <c r="AJ133" s="326">
        <f t="shared" ref="AJ133:AJ172" si="6">SUM(AE133:AI133)</f>
        <v>9</v>
      </c>
      <c r="AK133" s="334">
        <f t="shared" ref="AK133:AK172" si="7">18-AJ133</f>
        <v>9</v>
      </c>
    </row>
    <row r="134" spans="1:37" s="6" customFormat="1" ht="18" customHeight="1" x14ac:dyDescent="0.2">
      <c r="B134" s="360"/>
      <c r="C134" s="108" t="s">
        <v>72</v>
      </c>
      <c r="D134" s="34" t="s">
        <v>280</v>
      </c>
      <c r="E134" s="145" t="s">
        <v>61</v>
      </c>
      <c r="F134" s="342" t="s">
        <v>61</v>
      </c>
      <c r="G134" s="52"/>
      <c r="H134" s="234"/>
      <c r="I134" s="68"/>
      <c r="J134" s="69"/>
      <c r="K134" s="69"/>
      <c r="L134" s="70"/>
      <c r="M134" s="71" t="s">
        <v>38</v>
      </c>
      <c r="N134" s="133"/>
      <c r="O134" s="213"/>
      <c r="P134" s="203"/>
      <c r="Q134" s="72"/>
      <c r="R134" s="72"/>
      <c r="S134" s="72"/>
      <c r="T134" s="72"/>
      <c r="U134" s="72"/>
      <c r="V134" s="72"/>
      <c r="W134" s="72"/>
      <c r="X134" s="72"/>
      <c r="Y134" s="72"/>
      <c r="Z134" s="72"/>
      <c r="AA134" s="73" t="s">
        <v>66</v>
      </c>
      <c r="AB134" s="39"/>
      <c r="AC134" s="40"/>
      <c r="AD134" s="283"/>
      <c r="AE134" s="292" cm="1">
        <f t="array" ref="AE134">SUMPRODUCT((AB134:AD134="x")*$AB$8:$AD$8)</f>
        <v>0</v>
      </c>
      <c r="AF134" s="300" cm="1">
        <f t="array" ref="AF134">SUMPRODUCT((I134:K134="x")*$I$8:$K$8)</f>
        <v>0</v>
      </c>
      <c r="AG134" s="308" cm="1">
        <f t="array" ref="AG134">SUMPRODUCT((L134:N134="x")*$L$8:$N$8)</f>
        <v>6</v>
      </c>
      <c r="AH134" s="209">
        <f t="shared" si="3"/>
        <v>0</v>
      </c>
      <c r="AI134" s="318" cm="1">
        <f t="array" ref="AI134">SUMPRODUCT((P134:AA134="x")*$P$8:$AA$8)</f>
        <v>3</v>
      </c>
      <c r="AJ134" s="326">
        <f t="shared" si="6"/>
        <v>9</v>
      </c>
      <c r="AK134" s="334">
        <f t="shared" si="7"/>
        <v>9</v>
      </c>
    </row>
    <row r="135" spans="1:37" s="6" customFormat="1" ht="18" customHeight="1" thickBot="1" x14ac:dyDescent="0.25">
      <c r="B135" s="361"/>
      <c r="C135" s="109" t="s">
        <v>72</v>
      </c>
      <c r="D135" s="41" t="s">
        <v>281</v>
      </c>
      <c r="E135" s="146" t="s">
        <v>102</v>
      </c>
      <c r="F135" s="343" t="s">
        <v>56</v>
      </c>
      <c r="G135" s="83"/>
      <c r="H135" s="240"/>
      <c r="I135" s="75"/>
      <c r="J135" s="76"/>
      <c r="K135" s="76"/>
      <c r="L135" s="77"/>
      <c r="M135" s="78"/>
      <c r="N135" s="134" t="s">
        <v>38</v>
      </c>
      <c r="O135" s="214" t="s">
        <v>38</v>
      </c>
      <c r="P135" s="204"/>
      <c r="Q135" s="136"/>
      <c r="R135" s="136"/>
      <c r="S135" s="136"/>
      <c r="T135" s="136"/>
      <c r="U135" s="136"/>
      <c r="V135" s="136"/>
      <c r="W135" s="136"/>
      <c r="X135" s="136"/>
      <c r="Y135" s="136"/>
      <c r="Z135" s="136"/>
      <c r="AA135" s="137" t="s">
        <v>66</v>
      </c>
      <c r="AB135" s="44"/>
      <c r="AC135" s="45"/>
      <c r="AD135" s="286"/>
      <c r="AE135" s="293" cm="1">
        <f t="array" ref="AE135">SUMPRODUCT((AB135:AD135="x")*$AB$8:$AD$8)</f>
        <v>0</v>
      </c>
      <c r="AF135" s="301" cm="1">
        <f t="array" ref="AF135">SUMPRODUCT((I135:K135="x")*$I$8:$K$8)</f>
        <v>0</v>
      </c>
      <c r="AG135" s="309" cm="1">
        <f t="array" ref="AG135">SUMPRODUCT((L135:N135="x")*$L$8:$N$8)</f>
        <v>6</v>
      </c>
      <c r="AH135" s="207">
        <f t="shared" ref="AH135:AH172" si="8">SUMPRODUCT((O135="x")*$O$8)</f>
        <v>6</v>
      </c>
      <c r="AI135" s="319" cm="1">
        <f t="array" ref="AI135">SUMPRODUCT((P135:AA135="x")*$P$8:$AA$8)</f>
        <v>3</v>
      </c>
      <c r="AJ135" s="327">
        <f t="shared" si="6"/>
        <v>15</v>
      </c>
      <c r="AK135" s="335">
        <f t="shared" si="7"/>
        <v>3</v>
      </c>
    </row>
    <row r="136" spans="1:37" s="6" customFormat="1" ht="18" customHeight="1" x14ac:dyDescent="0.2">
      <c r="A136" s="6" t="s">
        <v>117</v>
      </c>
      <c r="B136" s="359" t="s">
        <v>8</v>
      </c>
      <c r="C136" s="107" t="s">
        <v>72</v>
      </c>
      <c r="D136" s="33" t="s">
        <v>282</v>
      </c>
      <c r="E136" s="144"/>
      <c r="F136" s="341" t="s">
        <v>52</v>
      </c>
      <c r="G136" s="20"/>
      <c r="H136" s="242"/>
      <c r="I136" s="79"/>
      <c r="J136" s="80"/>
      <c r="K136" s="80"/>
      <c r="L136" s="81"/>
      <c r="M136" s="82"/>
      <c r="N136" s="135"/>
      <c r="O136" s="215" t="s">
        <v>38</v>
      </c>
      <c r="P136" s="205"/>
      <c r="Q136" s="138"/>
      <c r="R136" s="138"/>
      <c r="S136" s="138"/>
      <c r="T136" s="138"/>
      <c r="U136" s="138"/>
      <c r="V136" s="138"/>
      <c r="W136" s="138"/>
      <c r="X136" s="138"/>
      <c r="Y136" s="138"/>
      <c r="Z136" s="138"/>
      <c r="AA136" s="139"/>
      <c r="AB136" s="49"/>
      <c r="AC136" s="50" t="s">
        <v>38</v>
      </c>
      <c r="AD136" s="282"/>
      <c r="AE136" s="291" cm="1">
        <f t="array" ref="AE136">SUMPRODUCT((AB136:AD136="x")*$AB$8:$AD$8)</f>
        <v>18</v>
      </c>
      <c r="AF136" s="299" cm="1">
        <f t="array" ref="AF136">SUMPRODUCT((I136:K136="x")*$I$8:$K$8)</f>
        <v>0</v>
      </c>
      <c r="AG136" s="307" cm="1">
        <f t="array" ref="AG136">SUMPRODUCT((L136:N136="x")*$L$8:$N$8)</f>
        <v>0</v>
      </c>
      <c r="AH136" s="206">
        <f t="shared" si="8"/>
        <v>6</v>
      </c>
      <c r="AI136" s="317" cm="1">
        <f t="array" ref="AI136">SUMPRODUCT((P136:AA136="x")*$P$8:$AA$8)</f>
        <v>0</v>
      </c>
      <c r="AJ136" s="325">
        <f t="shared" si="6"/>
        <v>24</v>
      </c>
      <c r="AK136" s="333">
        <f t="shared" si="7"/>
        <v>-6</v>
      </c>
    </row>
    <row r="137" spans="1:37" s="6" customFormat="1" ht="18" customHeight="1" x14ac:dyDescent="0.2">
      <c r="B137" s="360"/>
      <c r="C137" s="108" t="s">
        <v>72</v>
      </c>
      <c r="D137" s="34" t="s">
        <v>283</v>
      </c>
      <c r="E137" s="145"/>
      <c r="F137" s="342" t="s">
        <v>52</v>
      </c>
      <c r="G137" s="52"/>
      <c r="H137" s="235"/>
      <c r="I137" s="22"/>
      <c r="J137" s="21"/>
      <c r="K137" s="21"/>
      <c r="L137" s="36"/>
      <c r="M137" s="37"/>
      <c r="N137" s="130"/>
      <c r="O137" s="209" t="s">
        <v>38</v>
      </c>
      <c r="P137" s="199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38"/>
      <c r="AB137" s="39"/>
      <c r="AC137" s="40" t="s">
        <v>38</v>
      </c>
      <c r="AD137" s="283"/>
      <c r="AE137" s="292" cm="1">
        <f t="array" ref="AE137">SUMPRODUCT((AB137:AD137="x")*$AB$8:$AD$8)</f>
        <v>18</v>
      </c>
      <c r="AF137" s="300" cm="1">
        <f t="array" ref="AF137">SUMPRODUCT((I137:K137="x")*$I$8:$K$8)</f>
        <v>0</v>
      </c>
      <c r="AG137" s="308" cm="1">
        <f t="array" ref="AG137">SUMPRODUCT((L137:N137="x")*$L$8:$N$8)</f>
        <v>0</v>
      </c>
      <c r="AH137" s="209">
        <f t="shared" si="8"/>
        <v>6</v>
      </c>
      <c r="AI137" s="318" cm="1">
        <f t="array" ref="AI137">SUMPRODUCT((P137:AA137="x")*$P$8:$AA$8)</f>
        <v>0</v>
      </c>
      <c r="AJ137" s="326">
        <f t="shared" si="6"/>
        <v>24</v>
      </c>
      <c r="AK137" s="334">
        <f t="shared" si="7"/>
        <v>-6</v>
      </c>
    </row>
    <row r="138" spans="1:37" s="6" customFormat="1" ht="18" customHeight="1" x14ac:dyDescent="0.2">
      <c r="B138" s="360"/>
      <c r="C138" s="108" t="s">
        <v>72</v>
      </c>
      <c r="D138" s="34" t="s">
        <v>284</v>
      </c>
      <c r="E138" s="145" t="s">
        <v>93</v>
      </c>
      <c r="F138" s="342" t="s">
        <v>27</v>
      </c>
      <c r="G138" s="35"/>
      <c r="H138" s="235"/>
      <c r="I138" s="22"/>
      <c r="J138" s="21"/>
      <c r="K138" s="21"/>
      <c r="L138" s="36"/>
      <c r="M138" s="37"/>
      <c r="N138" s="130"/>
      <c r="O138" s="209"/>
      <c r="P138" s="199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38"/>
      <c r="AB138" s="39"/>
      <c r="AC138" s="40" t="s">
        <v>38</v>
      </c>
      <c r="AD138" s="283"/>
      <c r="AE138" s="292" cm="1">
        <f t="array" ref="AE138">SUMPRODUCT((AB138:AD138="x")*$AB$8:$AD$8)</f>
        <v>18</v>
      </c>
      <c r="AF138" s="300" cm="1">
        <f t="array" ref="AF138">SUMPRODUCT((I138:K138="x")*$I$8:$K$8)</f>
        <v>0</v>
      </c>
      <c r="AG138" s="308" cm="1">
        <f t="array" ref="AG138">SUMPRODUCT((L138:N138="x")*$L$8:$N$8)</f>
        <v>0</v>
      </c>
      <c r="AH138" s="209">
        <f t="shared" si="8"/>
        <v>0</v>
      </c>
      <c r="AI138" s="318" cm="1">
        <f t="array" ref="AI138">SUMPRODUCT((P138:AA138="x")*$P$8:$AA$8)</f>
        <v>0</v>
      </c>
      <c r="AJ138" s="326">
        <f t="shared" si="6"/>
        <v>18</v>
      </c>
      <c r="AK138" s="334">
        <f t="shared" si="7"/>
        <v>0</v>
      </c>
    </row>
    <row r="139" spans="1:37" s="6" customFormat="1" ht="18" customHeight="1" x14ac:dyDescent="0.2">
      <c r="B139" s="360"/>
      <c r="C139" s="108" t="s">
        <v>72</v>
      </c>
      <c r="D139" s="34" t="s">
        <v>285</v>
      </c>
      <c r="E139" s="145"/>
      <c r="F139" s="342" t="s">
        <v>52</v>
      </c>
      <c r="G139" s="52"/>
      <c r="H139" s="235"/>
      <c r="I139" s="22"/>
      <c r="J139" s="21"/>
      <c r="K139" s="21"/>
      <c r="L139" s="36"/>
      <c r="M139" s="37"/>
      <c r="N139" s="130"/>
      <c r="O139" s="209"/>
      <c r="P139" s="199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38"/>
      <c r="AB139" s="39"/>
      <c r="AC139" s="40" t="s">
        <v>38</v>
      </c>
      <c r="AD139" s="283"/>
      <c r="AE139" s="292" cm="1">
        <f t="array" ref="AE139">SUMPRODUCT((AB139:AD139="x")*$AB$8:$AD$8)</f>
        <v>18</v>
      </c>
      <c r="AF139" s="300" cm="1">
        <f t="array" ref="AF139">SUMPRODUCT((I139:K139="x")*$I$8:$K$8)</f>
        <v>0</v>
      </c>
      <c r="AG139" s="308" cm="1">
        <f t="array" ref="AG139">SUMPRODUCT((L139:N139="x")*$L$8:$N$8)</f>
        <v>0</v>
      </c>
      <c r="AH139" s="209">
        <f t="shared" si="8"/>
        <v>0</v>
      </c>
      <c r="AI139" s="318" cm="1">
        <f t="array" ref="AI139">SUMPRODUCT((P139:AA139="x")*$P$8:$AA$8)</f>
        <v>0</v>
      </c>
      <c r="AJ139" s="326">
        <f t="shared" si="6"/>
        <v>18</v>
      </c>
      <c r="AK139" s="334">
        <f t="shared" si="7"/>
        <v>0</v>
      </c>
    </row>
    <row r="140" spans="1:37" s="6" customFormat="1" ht="18" customHeight="1" x14ac:dyDescent="0.2">
      <c r="B140" s="360"/>
      <c r="C140" s="108" t="s">
        <v>73</v>
      </c>
      <c r="D140" s="34" t="s">
        <v>286</v>
      </c>
      <c r="E140" s="145"/>
      <c r="F140" s="342" t="s">
        <v>52</v>
      </c>
      <c r="G140" s="35"/>
      <c r="H140" s="239"/>
      <c r="I140" s="22"/>
      <c r="J140" s="21"/>
      <c r="K140" s="21"/>
      <c r="L140" s="36"/>
      <c r="M140" s="37"/>
      <c r="N140" s="130"/>
      <c r="O140" s="209"/>
      <c r="P140" s="199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38"/>
      <c r="AB140" s="39"/>
      <c r="AC140" s="40" t="s">
        <v>38</v>
      </c>
      <c r="AD140" s="283"/>
      <c r="AE140" s="292" cm="1">
        <f t="array" ref="AE140">SUMPRODUCT((AB140:AD140="x")*$AB$8:$AD$8)</f>
        <v>18</v>
      </c>
      <c r="AF140" s="300" cm="1">
        <f t="array" ref="AF140">SUMPRODUCT((I140:K140="x")*$I$8:$K$8)</f>
        <v>0</v>
      </c>
      <c r="AG140" s="308" cm="1">
        <f t="array" ref="AG140">SUMPRODUCT((L140:N140="x")*$L$8:$N$8)</f>
        <v>0</v>
      </c>
      <c r="AH140" s="209">
        <f t="shared" si="8"/>
        <v>0</v>
      </c>
      <c r="AI140" s="318" cm="1">
        <f t="array" ref="AI140">SUMPRODUCT((P140:AA140="x")*$P$8:$AA$8)</f>
        <v>0</v>
      </c>
      <c r="AJ140" s="326">
        <f t="shared" si="6"/>
        <v>18</v>
      </c>
      <c r="AK140" s="334">
        <f t="shared" si="7"/>
        <v>0</v>
      </c>
    </row>
    <row r="141" spans="1:37" s="6" customFormat="1" ht="18" customHeight="1" x14ac:dyDescent="0.2">
      <c r="B141" s="360"/>
      <c r="C141" s="108" t="s">
        <v>72</v>
      </c>
      <c r="D141" s="34" t="s">
        <v>287</v>
      </c>
      <c r="E141" s="145" t="s">
        <v>94</v>
      </c>
      <c r="F141" s="342" t="s">
        <v>27</v>
      </c>
      <c r="G141" s="52"/>
      <c r="H141" s="235"/>
      <c r="I141" s="22"/>
      <c r="J141" s="21"/>
      <c r="K141" s="21"/>
      <c r="L141" s="36" t="s">
        <v>38</v>
      </c>
      <c r="M141" s="37"/>
      <c r="N141" s="130"/>
      <c r="O141" s="209"/>
      <c r="P141" s="199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38"/>
      <c r="AB141" s="39"/>
      <c r="AC141" s="40"/>
      <c r="AD141" s="283"/>
      <c r="AE141" s="292" cm="1">
        <f t="array" ref="AE141">SUMPRODUCT((AB141:AD141="x")*$AB$8:$AD$8)</f>
        <v>0</v>
      </c>
      <c r="AF141" s="300" cm="1">
        <f t="array" ref="AF141">SUMPRODUCT((I141:K141="x")*$I$8:$K$8)</f>
        <v>0</v>
      </c>
      <c r="AG141" s="308" cm="1">
        <f t="array" ref="AG141">SUMPRODUCT((L141:N141="x")*$L$8:$N$8)</f>
        <v>6</v>
      </c>
      <c r="AH141" s="209">
        <f t="shared" si="8"/>
        <v>0</v>
      </c>
      <c r="AI141" s="318" cm="1">
        <f t="array" ref="AI141">SUMPRODUCT((P141:AA141="x")*$P$8:$AA$8)</f>
        <v>0</v>
      </c>
      <c r="AJ141" s="326">
        <f t="shared" si="6"/>
        <v>6</v>
      </c>
      <c r="AK141" s="334">
        <f t="shared" si="7"/>
        <v>12</v>
      </c>
    </row>
    <row r="142" spans="1:37" s="6" customFormat="1" ht="18" customHeight="1" x14ac:dyDescent="0.2">
      <c r="B142" s="360"/>
      <c r="C142" s="108" t="s">
        <v>72</v>
      </c>
      <c r="D142" s="34" t="s">
        <v>288</v>
      </c>
      <c r="E142" s="145"/>
      <c r="F142" s="342" t="s">
        <v>52</v>
      </c>
      <c r="G142" s="52"/>
      <c r="H142" s="235"/>
      <c r="I142" s="22"/>
      <c r="J142" s="21"/>
      <c r="K142" s="21"/>
      <c r="L142" s="36"/>
      <c r="M142" s="37"/>
      <c r="N142" s="130"/>
      <c r="O142" s="209" t="s">
        <v>38</v>
      </c>
      <c r="P142" s="199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38"/>
      <c r="AB142" s="39"/>
      <c r="AC142" s="40" t="s">
        <v>38</v>
      </c>
      <c r="AD142" s="283"/>
      <c r="AE142" s="292" cm="1">
        <f t="array" ref="AE142">SUMPRODUCT((AB142:AD142="x")*$AB$8:$AD$8)</f>
        <v>18</v>
      </c>
      <c r="AF142" s="300" cm="1">
        <f t="array" ref="AF142">SUMPRODUCT((I142:K142="x")*$I$8:$K$8)</f>
        <v>0</v>
      </c>
      <c r="AG142" s="308" cm="1">
        <f t="array" ref="AG142">SUMPRODUCT((L142:N142="x")*$L$8:$N$8)</f>
        <v>0</v>
      </c>
      <c r="AH142" s="209">
        <f t="shared" si="8"/>
        <v>6</v>
      </c>
      <c r="AI142" s="318" cm="1">
        <f t="array" ref="AI142">SUMPRODUCT((P142:AA142="x")*$P$8:$AA$8)</f>
        <v>0</v>
      </c>
      <c r="AJ142" s="326">
        <f t="shared" si="6"/>
        <v>24</v>
      </c>
      <c r="AK142" s="334">
        <f t="shared" si="7"/>
        <v>-6</v>
      </c>
    </row>
    <row r="143" spans="1:37" s="6" customFormat="1" ht="18" customHeight="1" x14ac:dyDescent="0.2">
      <c r="B143" s="360"/>
      <c r="C143" s="108" t="s">
        <v>72</v>
      </c>
      <c r="D143" s="34" t="s">
        <v>289</v>
      </c>
      <c r="E143" s="145"/>
      <c r="F143" s="342" t="s">
        <v>52</v>
      </c>
      <c r="G143" s="52"/>
      <c r="H143" s="235"/>
      <c r="I143" s="22"/>
      <c r="J143" s="21"/>
      <c r="K143" s="21"/>
      <c r="L143" s="36"/>
      <c r="M143" s="37"/>
      <c r="N143" s="130"/>
      <c r="O143" s="209"/>
      <c r="P143" s="199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38"/>
      <c r="AB143" s="39"/>
      <c r="AC143" s="40" t="s">
        <v>38</v>
      </c>
      <c r="AD143" s="283"/>
      <c r="AE143" s="292" cm="1">
        <f t="array" ref="AE143">SUMPRODUCT((AB143:AD143="x")*$AB$8:$AD$8)</f>
        <v>18</v>
      </c>
      <c r="AF143" s="300" cm="1">
        <f t="array" ref="AF143">SUMPRODUCT((I143:K143="x")*$I$8:$K$8)</f>
        <v>0</v>
      </c>
      <c r="AG143" s="308" cm="1">
        <f t="array" ref="AG143">SUMPRODUCT((L143:N143="x")*$L$8:$N$8)</f>
        <v>0</v>
      </c>
      <c r="AH143" s="209">
        <f t="shared" si="8"/>
        <v>0</v>
      </c>
      <c r="AI143" s="318" cm="1">
        <f t="array" ref="AI143">SUMPRODUCT((P143:AA143="x")*$P$8:$AA$8)</f>
        <v>0</v>
      </c>
      <c r="AJ143" s="326">
        <f t="shared" si="6"/>
        <v>18</v>
      </c>
      <c r="AK143" s="334">
        <f t="shared" si="7"/>
        <v>0</v>
      </c>
    </row>
    <row r="144" spans="1:37" s="6" customFormat="1" ht="18" customHeight="1" x14ac:dyDescent="0.2">
      <c r="B144" s="360"/>
      <c r="C144" s="108" t="s">
        <v>72</v>
      </c>
      <c r="D144" s="34" t="s">
        <v>290</v>
      </c>
      <c r="E144" s="145" t="s">
        <v>76</v>
      </c>
      <c r="F144" s="342" t="s">
        <v>52</v>
      </c>
      <c r="G144" s="52"/>
      <c r="H144" s="235"/>
      <c r="I144" s="22"/>
      <c r="J144" s="21"/>
      <c r="K144" s="21"/>
      <c r="L144" s="36"/>
      <c r="M144" s="37"/>
      <c r="N144" s="130"/>
      <c r="O144" s="209" t="s">
        <v>38</v>
      </c>
      <c r="P144" s="199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38"/>
      <c r="AB144" s="39"/>
      <c r="AC144" s="40" t="s">
        <v>38</v>
      </c>
      <c r="AD144" s="283"/>
      <c r="AE144" s="292" cm="1">
        <f t="array" ref="AE144">SUMPRODUCT((AB144:AD144="x")*$AB$8:$AD$8)</f>
        <v>18</v>
      </c>
      <c r="AF144" s="300" cm="1">
        <f t="array" ref="AF144">SUMPRODUCT((I144:K144="x")*$I$8:$K$8)</f>
        <v>0</v>
      </c>
      <c r="AG144" s="308" cm="1">
        <f t="array" ref="AG144">SUMPRODUCT((L144:N144="x")*$L$8:$N$8)</f>
        <v>0</v>
      </c>
      <c r="AH144" s="209">
        <f t="shared" si="8"/>
        <v>6</v>
      </c>
      <c r="AI144" s="318" cm="1">
        <f t="array" ref="AI144">SUMPRODUCT((P144:AA144="x")*$P$8:$AA$8)</f>
        <v>0</v>
      </c>
      <c r="AJ144" s="326">
        <f t="shared" si="6"/>
        <v>24</v>
      </c>
      <c r="AK144" s="334">
        <f t="shared" si="7"/>
        <v>-6</v>
      </c>
    </row>
    <row r="145" spans="1:37" s="6" customFormat="1" ht="18" customHeight="1" x14ac:dyDescent="0.2">
      <c r="B145" s="360"/>
      <c r="C145" s="108" t="s">
        <v>72</v>
      </c>
      <c r="D145" s="34" t="s">
        <v>291</v>
      </c>
      <c r="E145" s="145" t="s">
        <v>95</v>
      </c>
      <c r="F145" s="342" t="s">
        <v>52</v>
      </c>
      <c r="G145" s="52"/>
      <c r="H145" s="235"/>
      <c r="I145" s="22"/>
      <c r="J145" s="21"/>
      <c r="K145" s="21"/>
      <c r="L145" s="36" t="s">
        <v>38</v>
      </c>
      <c r="M145" s="37"/>
      <c r="N145" s="130"/>
      <c r="O145" s="209"/>
      <c r="P145" s="199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38"/>
      <c r="AB145" s="39"/>
      <c r="AC145" s="40"/>
      <c r="AD145" s="283"/>
      <c r="AE145" s="292" cm="1">
        <f t="array" ref="AE145">SUMPRODUCT((AB145:AD145="x")*$AB$8:$AD$8)</f>
        <v>0</v>
      </c>
      <c r="AF145" s="300" cm="1">
        <f t="array" ref="AF145">SUMPRODUCT((I145:K145="x")*$I$8:$K$8)</f>
        <v>0</v>
      </c>
      <c r="AG145" s="308" cm="1">
        <f t="array" ref="AG145">SUMPRODUCT((L145:N145="x")*$L$8:$N$8)</f>
        <v>6</v>
      </c>
      <c r="AH145" s="209">
        <f t="shared" si="8"/>
        <v>0</v>
      </c>
      <c r="AI145" s="318" cm="1">
        <f t="array" ref="AI145">SUMPRODUCT((P145:AA145="x")*$P$8:$AA$8)</f>
        <v>0</v>
      </c>
      <c r="AJ145" s="326">
        <f t="shared" si="6"/>
        <v>6</v>
      </c>
      <c r="AK145" s="334">
        <f t="shared" si="7"/>
        <v>12</v>
      </c>
    </row>
    <row r="146" spans="1:37" s="6" customFormat="1" ht="18" customHeight="1" thickBot="1" x14ac:dyDescent="0.25">
      <c r="B146" s="361"/>
      <c r="C146" s="109" t="s">
        <v>72</v>
      </c>
      <c r="D146" s="41" t="s">
        <v>292</v>
      </c>
      <c r="E146" s="146" t="s">
        <v>76</v>
      </c>
      <c r="F146" s="343" t="s">
        <v>27</v>
      </c>
      <c r="G146" s="85"/>
      <c r="H146" s="241"/>
      <c r="I146" s="161"/>
      <c r="J146" s="162"/>
      <c r="K146" s="162"/>
      <c r="L146" s="158"/>
      <c r="M146" s="159"/>
      <c r="N146" s="160"/>
      <c r="O146" s="207"/>
      <c r="P146" s="19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43"/>
      <c r="AB146" s="156"/>
      <c r="AC146" s="157" t="s">
        <v>38</v>
      </c>
      <c r="AD146" s="284"/>
      <c r="AE146" s="293" cm="1">
        <f t="array" ref="AE146">SUMPRODUCT((AB146:AD146="x")*$AB$8:$AD$8)</f>
        <v>18</v>
      </c>
      <c r="AF146" s="301" cm="1">
        <f t="array" ref="AF146">SUMPRODUCT((I146:K146="x")*$I$8:$K$8)</f>
        <v>0</v>
      </c>
      <c r="AG146" s="309" cm="1">
        <f t="array" ref="AG146">SUMPRODUCT((L146:N146="x")*$L$8:$N$8)</f>
        <v>0</v>
      </c>
      <c r="AH146" s="207">
        <f t="shared" si="8"/>
        <v>0</v>
      </c>
      <c r="AI146" s="319" cm="1">
        <f t="array" ref="AI146">SUMPRODUCT((P146:AA146="x")*$P$8:$AA$8)</f>
        <v>0</v>
      </c>
      <c r="AJ146" s="327">
        <f t="shared" si="6"/>
        <v>18</v>
      </c>
      <c r="AK146" s="335">
        <f t="shared" si="7"/>
        <v>0</v>
      </c>
    </row>
    <row r="147" spans="1:37" s="6" customFormat="1" ht="18" customHeight="1" x14ac:dyDescent="0.2">
      <c r="A147" s="6" t="s">
        <v>118</v>
      </c>
      <c r="B147" s="359" t="s">
        <v>24</v>
      </c>
      <c r="C147" s="107" t="s">
        <v>73</v>
      </c>
      <c r="D147" s="33" t="s">
        <v>293</v>
      </c>
      <c r="E147" s="144"/>
      <c r="F147" s="341" t="s">
        <v>52</v>
      </c>
      <c r="G147" s="86"/>
      <c r="H147" s="237"/>
      <c r="I147" s="7" t="s">
        <v>66</v>
      </c>
      <c r="J147" s="8"/>
      <c r="K147" s="8"/>
      <c r="L147" s="46" t="s">
        <v>38</v>
      </c>
      <c r="M147" s="47"/>
      <c r="N147" s="131"/>
      <c r="O147" s="206" t="s">
        <v>38</v>
      </c>
      <c r="P147" s="198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48"/>
      <c r="AB147" s="49"/>
      <c r="AC147" s="50"/>
      <c r="AD147" s="282"/>
      <c r="AE147" s="291" cm="1">
        <f t="array" ref="AE147">SUMPRODUCT((AB147:AD147="x")*$AB$8:$AD$8)</f>
        <v>0</v>
      </c>
      <c r="AF147" s="299" cm="1">
        <f t="array" ref="AF147">SUMPRODUCT((I147:K147="x")*$I$8:$K$8)</f>
        <v>6</v>
      </c>
      <c r="AG147" s="307" cm="1">
        <f t="array" ref="AG147">SUMPRODUCT((L147:N147="x")*$L$8:$N$8)</f>
        <v>6</v>
      </c>
      <c r="AH147" s="206">
        <f t="shared" si="8"/>
        <v>6</v>
      </c>
      <c r="AI147" s="317" cm="1">
        <f t="array" ref="AI147">SUMPRODUCT((P147:AA147="x")*$P$8:$AA$8)</f>
        <v>0</v>
      </c>
      <c r="AJ147" s="325">
        <f t="shared" si="6"/>
        <v>18</v>
      </c>
      <c r="AK147" s="333">
        <f t="shared" si="7"/>
        <v>0</v>
      </c>
    </row>
    <row r="148" spans="1:37" s="6" customFormat="1" ht="18" customHeight="1" x14ac:dyDescent="0.2">
      <c r="B148" s="360"/>
      <c r="C148" s="108" t="s">
        <v>72</v>
      </c>
      <c r="D148" s="34" t="s">
        <v>294</v>
      </c>
      <c r="E148" s="145"/>
      <c r="F148" s="342" t="s">
        <v>52</v>
      </c>
      <c r="G148" s="52"/>
      <c r="H148" s="239"/>
      <c r="I148" s="22" t="s">
        <v>66</v>
      </c>
      <c r="J148" s="21"/>
      <c r="K148" s="21"/>
      <c r="L148" s="36" t="s">
        <v>38</v>
      </c>
      <c r="M148" s="37"/>
      <c r="N148" s="130"/>
      <c r="O148" s="209" t="s">
        <v>38</v>
      </c>
      <c r="P148" s="199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38"/>
      <c r="AB148" s="39"/>
      <c r="AC148" s="40"/>
      <c r="AD148" s="283"/>
      <c r="AE148" s="292" cm="1">
        <f t="array" ref="AE148">SUMPRODUCT((AB148:AD148="x")*$AB$8:$AD$8)</f>
        <v>0</v>
      </c>
      <c r="AF148" s="300" cm="1">
        <f t="array" ref="AF148">SUMPRODUCT((I148:K148="x")*$I$8:$K$8)</f>
        <v>6</v>
      </c>
      <c r="AG148" s="308" cm="1">
        <f t="array" ref="AG148">SUMPRODUCT((L148:N148="x")*$L$8:$N$8)</f>
        <v>6</v>
      </c>
      <c r="AH148" s="209">
        <f t="shared" si="8"/>
        <v>6</v>
      </c>
      <c r="AI148" s="318" cm="1">
        <f t="array" ref="AI148">SUMPRODUCT((P148:AA148="x")*$P$8:$AA$8)</f>
        <v>0</v>
      </c>
      <c r="AJ148" s="326">
        <f t="shared" si="6"/>
        <v>18</v>
      </c>
      <c r="AK148" s="334">
        <f t="shared" si="7"/>
        <v>0</v>
      </c>
    </row>
    <row r="149" spans="1:37" s="6" customFormat="1" ht="18" customHeight="1" x14ac:dyDescent="0.2">
      <c r="B149" s="360"/>
      <c r="C149" s="108" t="s">
        <v>72</v>
      </c>
      <c r="D149" s="34" t="s">
        <v>295</v>
      </c>
      <c r="E149" s="145" t="s">
        <v>96</v>
      </c>
      <c r="F149" s="342" t="s">
        <v>52</v>
      </c>
      <c r="G149" s="35"/>
      <c r="H149" s="235"/>
      <c r="I149" s="22" t="s">
        <v>66</v>
      </c>
      <c r="J149" s="21"/>
      <c r="K149" s="21"/>
      <c r="L149" s="36" t="s">
        <v>38</v>
      </c>
      <c r="M149" s="37"/>
      <c r="N149" s="130"/>
      <c r="O149" s="209"/>
      <c r="P149" s="199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38"/>
      <c r="AB149" s="39"/>
      <c r="AC149" s="40"/>
      <c r="AD149" s="283"/>
      <c r="AE149" s="292" cm="1">
        <f t="array" ref="AE149">SUMPRODUCT((AB149:AD149="x")*$AB$8:$AD$8)</f>
        <v>0</v>
      </c>
      <c r="AF149" s="300" cm="1">
        <f t="array" ref="AF149">SUMPRODUCT((I149:K149="x")*$I$8:$K$8)</f>
        <v>6</v>
      </c>
      <c r="AG149" s="308" cm="1">
        <f t="array" ref="AG149">SUMPRODUCT((L149:N149="x")*$L$8:$N$8)</f>
        <v>6</v>
      </c>
      <c r="AH149" s="209">
        <f t="shared" si="8"/>
        <v>0</v>
      </c>
      <c r="AI149" s="318" cm="1">
        <f t="array" ref="AI149">SUMPRODUCT((P149:AA149="x")*$P$8:$AA$8)</f>
        <v>0</v>
      </c>
      <c r="AJ149" s="326">
        <f t="shared" si="6"/>
        <v>12</v>
      </c>
      <c r="AK149" s="334">
        <f t="shared" si="7"/>
        <v>6</v>
      </c>
    </row>
    <row r="150" spans="1:37" s="6" customFormat="1" ht="18" customHeight="1" x14ac:dyDescent="0.2">
      <c r="B150" s="360"/>
      <c r="C150" s="108" t="s">
        <v>72</v>
      </c>
      <c r="D150" s="34" t="s">
        <v>296</v>
      </c>
      <c r="E150" s="145"/>
      <c r="F150" s="342" t="s">
        <v>52</v>
      </c>
      <c r="G150" s="52"/>
      <c r="H150" s="235"/>
      <c r="I150" s="22" t="s">
        <v>66</v>
      </c>
      <c r="J150" s="21"/>
      <c r="K150" s="21"/>
      <c r="L150" s="36" t="s">
        <v>38</v>
      </c>
      <c r="M150" s="37"/>
      <c r="N150" s="130"/>
      <c r="O150" s="209" t="s">
        <v>38</v>
      </c>
      <c r="P150" s="199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38"/>
      <c r="AB150" s="39"/>
      <c r="AC150" s="40"/>
      <c r="AD150" s="283"/>
      <c r="AE150" s="292" cm="1">
        <f t="array" ref="AE150">SUMPRODUCT((AB150:AD150="x")*$AB$8:$AD$8)</f>
        <v>0</v>
      </c>
      <c r="AF150" s="300" cm="1">
        <f t="array" ref="AF150">SUMPRODUCT((I150:K150="x")*$I$8:$K$8)</f>
        <v>6</v>
      </c>
      <c r="AG150" s="308" cm="1">
        <f t="array" ref="AG150">SUMPRODUCT((L150:N150="x")*$L$8:$N$8)</f>
        <v>6</v>
      </c>
      <c r="AH150" s="209">
        <f t="shared" si="8"/>
        <v>6</v>
      </c>
      <c r="AI150" s="318" cm="1">
        <f t="array" ref="AI150">SUMPRODUCT((P150:AA150="x")*$P$8:$AA$8)</f>
        <v>0</v>
      </c>
      <c r="AJ150" s="326">
        <f t="shared" si="6"/>
        <v>18</v>
      </c>
      <c r="AK150" s="334">
        <f t="shared" si="7"/>
        <v>0</v>
      </c>
    </row>
    <row r="151" spans="1:37" s="6" customFormat="1" ht="18" customHeight="1" x14ac:dyDescent="0.2">
      <c r="B151" s="360"/>
      <c r="C151" s="108" t="s">
        <v>72</v>
      </c>
      <c r="D151" s="34" t="s">
        <v>297</v>
      </c>
      <c r="E151" s="145"/>
      <c r="F151" s="342" t="s">
        <v>52</v>
      </c>
      <c r="G151" s="52"/>
      <c r="H151" s="235"/>
      <c r="I151" s="22" t="s">
        <v>66</v>
      </c>
      <c r="J151" s="21"/>
      <c r="K151" s="21"/>
      <c r="L151" s="36" t="s">
        <v>38</v>
      </c>
      <c r="M151" s="37"/>
      <c r="N151" s="130"/>
      <c r="O151" s="209"/>
      <c r="P151" s="199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38"/>
      <c r="AB151" s="39"/>
      <c r="AC151" s="40"/>
      <c r="AD151" s="283"/>
      <c r="AE151" s="292" cm="1">
        <f t="array" ref="AE151">SUMPRODUCT((AB151:AD151="x")*$AB$8:$AD$8)</f>
        <v>0</v>
      </c>
      <c r="AF151" s="300" cm="1">
        <f t="array" ref="AF151">SUMPRODUCT((I151:K151="x")*$I$8:$K$8)</f>
        <v>6</v>
      </c>
      <c r="AG151" s="308" cm="1">
        <f t="array" ref="AG151">SUMPRODUCT((L151:N151="x")*$L$8:$N$8)</f>
        <v>6</v>
      </c>
      <c r="AH151" s="209">
        <f t="shared" si="8"/>
        <v>0</v>
      </c>
      <c r="AI151" s="318" cm="1">
        <f t="array" ref="AI151">SUMPRODUCT((P151:AA151="x")*$P$8:$AA$8)</f>
        <v>0</v>
      </c>
      <c r="AJ151" s="326">
        <f t="shared" si="6"/>
        <v>12</v>
      </c>
      <c r="AK151" s="334">
        <f t="shared" si="7"/>
        <v>6</v>
      </c>
    </row>
    <row r="152" spans="1:37" s="6" customFormat="1" ht="18" customHeight="1" x14ac:dyDescent="0.2">
      <c r="B152" s="360"/>
      <c r="C152" s="108" t="s">
        <v>72</v>
      </c>
      <c r="D152" s="34" t="s">
        <v>298</v>
      </c>
      <c r="E152" s="145"/>
      <c r="F152" s="342" t="s">
        <v>52</v>
      </c>
      <c r="G152" s="52"/>
      <c r="H152" s="235"/>
      <c r="I152" s="22" t="s">
        <v>66</v>
      </c>
      <c r="J152" s="21"/>
      <c r="K152" s="21"/>
      <c r="L152" s="36" t="s">
        <v>38</v>
      </c>
      <c r="M152" s="37"/>
      <c r="N152" s="130"/>
      <c r="O152" s="209"/>
      <c r="P152" s="199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38"/>
      <c r="AB152" s="39"/>
      <c r="AC152" s="40"/>
      <c r="AD152" s="283"/>
      <c r="AE152" s="292" cm="1">
        <f t="array" ref="AE152">SUMPRODUCT((AB152:AD152="x")*$AB$8:$AD$8)</f>
        <v>0</v>
      </c>
      <c r="AF152" s="300" cm="1">
        <f t="array" ref="AF152">SUMPRODUCT((I152:K152="x")*$I$8:$K$8)</f>
        <v>6</v>
      </c>
      <c r="AG152" s="308" cm="1">
        <f t="array" ref="AG152">SUMPRODUCT((L152:N152="x")*$L$8:$N$8)</f>
        <v>6</v>
      </c>
      <c r="AH152" s="209">
        <f t="shared" si="8"/>
        <v>0</v>
      </c>
      <c r="AI152" s="318" cm="1">
        <f t="array" ref="AI152">SUMPRODUCT((P152:AA152="x")*$P$8:$AA$8)</f>
        <v>0</v>
      </c>
      <c r="AJ152" s="326">
        <f t="shared" si="6"/>
        <v>12</v>
      </c>
      <c r="AK152" s="334">
        <f t="shared" si="7"/>
        <v>6</v>
      </c>
    </row>
    <row r="153" spans="1:37" s="6" customFormat="1" ht="18" customHeight="1" x14ac:dyDescent="0.2">
      <c r="B153" s="360"/>
      <c r="C153" s="108" t="s">
        <v>72</v>
      </c>
      <c r="D153" s="34" t="s">
        <v>299</v>
      </c>
      <c r="E153" s="145" t="s">
        <v>96</v>
      </c>
      <c r="F153" s="342" t="s">
        <v>52</v>
      </c>
      <c r="G153" s="52"/>
      <c r="H153" s="235"/>
      <c r="I153" s="22" t="s">
        <v>66</v>
      </c>
      <c r="J153" s="21"/>
      <c r="K153" s="21"/>
      <c r="L153" s="36" t="s">
        <v>38</v>
      </c>
      <c r="M153" s="37"/>
      <c r="N153" s="130"/>
      <c r="O153" s="209" t="s">
        <v>38</v>
      </c>
      <c r="P153" s="199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38"/>
      <c r="AB153" s="39"/>
      <c r="AC153" s="40"/>
      <c r="AD153" s="283"/>
      <c r="AE153" s="292" cm="1">
        <f t="array" ref="AE153">SUMPRODUCT((AB153:AD153="x")*$AB$8:$AD$8)</f>
        <v>0</v>
      </c>
      <c r="AF153" s="300" cm="1">
        <f t="array" ref="AF153">SUMPRODUCT((I153:K153="x")*$I$8:$K$8)</f>
        <v>6</v>
      </c>
      <c r="AG153" s="308" cm="1">
        <f t="array" ref="AG153">SUMPRODUCT((L153:N153="x")*$L$8:$N$8)</f>
        <v>6</v>
      </c>
      <c r="AH153" s="209">
        <f t="shared" si="8"/>
        <v>6</v>
      </c>
      <c r="AI153" s="318" cm="1">
        <f t="array" ref="AI153">SUMPRODUCT((P153:AA153="x")*$P$8:$AA$8)</f>
        <v>0</v>
      </c>
      <c r="AJ153" s="326">
        <f t="shared" si="6"/>
        <v>18</v>
      </c>
      <c r="AK153" s="334">
        <f t="shared" si="7"/>
        <v>0</v>
      </c>
    </row>
    <row r="154" spans="1:37" s="6" customFormat="1" ht="18" customHeight="1" x14ac:dyDescent="0.2">
      <c r="B154" s="360"/>
      <c r="C154" s="108" t="s">
        <v>72</v>
      </c>
      <c r="D154" s="34" t="s">
        <v>300</v>
      </c>
      <c r="E154" s="145" t="s">
        <v>101</v>
      </c>
      <c r="F154" s="342" t="s">
        <v>27</v>
      </c>
      <c r="G154" s="52"/>
      <c r="H154" s="235"/>
      <c r="I154" s="22" t="s">
        <v>66</v>
      </c>
      <c r="J154" s="21"/>
      <c r="K154" s="21"/>
      <c r="L154" s="36" t="s">
        <v>38</v>
      </c>
      <c r="M154" s="37"/>
      <c r="N154" s="130"/>
      <c r="O154" s="209"/>
      <c r="P154" s="199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38"/>
      <c r="AB154" s="39"/>
      <c r="AC154" s="40"/>
      <c r="AD154" s="283"/>
      <c r="AE154" s="292" cm="1">
        <f t="array" ref="AE154">SUMPRODUCT((AB154:AD154="x")*$AB$8:$AD$8)</f>
        <v>0</v>
      </c>
      <c r="AF154" s="300" cm="1">
        <f t="array" ref="AF154">SUMPRODUCT((I154:K154="x")*$I$8:$K$8)</f>
        <v>6</v>
      </c>
      <c r="AG154" s="308" cm="1">
        <f t="array" ref="AG154">SUMPRODUCT((L154:N154="x")*$L$8:$N$8)</f>
        <v>6</v>
      </c>
      <c r="AH154" s="209">
        <f t="shared" si="8"/>
        <v>0</v>
      </c>
      <c r="AI154" s="318" cm="1">
        <f t="array" ref="AI154">SUMPRODUCT((P154:AA154="x")*$P$8:$AA$8)</f>
        <v>0</v>
      </c>
      <c r="AJ154" s="326">
        <f t="shared" si="6"/>
        <v>12</v>
      </c>
      <c r="AK154" s="334">
        <f t="shared" si="7"/>
        <v>6</v>
      </c>
    </row>
    <row r="155" spans="1:37" s="6" customFormat="1" ht="18" customHeight="1" x14ac:dyDescent="0.2">
      <c r="B155" s="360"/>
      <c r="C155" s="108" t="s">
        <v>72</v>
      </c>
      <c r="D155" s="34" t="s">
        <v>301</v>
      </c>
      <c r="E155" s="145" t="s">
        <v>99</v>
      </c>
      <c r="F155" s="342" t="s">
        <v>52</v>
      </c>
      <c r="G155" s="52"/>
      <c r="H155" s="235"/>
      <c r="I155" s="22"/>
      <c r="J155" s="21"/>
      <c r="K155" s="21"/>
      <c r="L155" s="36" t="s">
        <v>38</v>
      </c>
      <c r="M155" s="37"/>
      <c r="N155" s="130"/>
      <c r="O155" s="209"/>
      <c r="P155" s="199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38"/>
      <c r="AB155" s="39"/>
      <c r="AC155" s="40"/>
      <c r="AD155" s="283"/>
      <c r="AE155" s="292" cm="1">
        <f t="array" ref="AE155">SUMPRODUCT((AB155:AD155="x")*$AB$8:$AD$8)</f>
        <v>0</v>
      </c>
      <c r="AF155" s="300" cm="1">
        <f t="array" ref="AF155">SUMPRODUCT((I155:K155="x")*$I$8:$K$8)</f>
        <v>0</v>
      </c>
      <c r="AG155" s="308" cm="1">
        <f t="array" ref="AG155">SUMPRODUCT((L155:N155="x")*$L$8:$N$8)</f>
        <v>6</v>
      </c>
      <c r="AH155" s="209">
        <f t="shared" si="8"/>
        <v>0</v>
      </c>
      <c r="AI155" s="318" cm="1">
        <f t="array" ref="AI155">SUMPRODUCT((P155:AA155="x")*$P$8:$AA$8)</f>
        <v>0</v>
      </c>
      <c r="AJ155" s="326">
        <f t="shared" si="6"/>
        <v>6</v>
      </c>
      <c r="AK155" s="334">
        <f t="shared" si="7"/>
        <v>12</v>
      </c>
    </row>
    <row r="156" spans="1:37" s="6" customFormat="1" ht="18" customHeight="1" thickBot="1" x14ac:dyDescent="0.25">
      <c r="B156" s="361"/>
      <c r="C156" s="109" t="s">
        <v>72</v>
      </c>
      <c r="D156" s="41" t="s">
        <v>302</v>
      </c>
      <c r="E156" s="146" t="s">
        <v>100</v>
      </c>
      <c r="F156" s="343" t="s">
        <v>27</v>
      </c>
      <c r="G156" s="83"/>
      <c r="H156" s="236"/>
      <c r="I156" s="24"/>
      <c r="J156" s="25"/>
      <c r="K156" s="25"/>
      <c r="L156" s="28" t="s">
        <v>38</v>
      </c>
      <c r="M156" s="29"/>
      <c r="N156" s="129"/>
      <c r="O156" s="207"/>
      <c r="P156" s="19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43"/>
      <c r="AB156" s="44"/>
      <c r="AC156" s="45"/>
      <c r="AD156" s="286"/>
      <c r="AE156" s="293" cm="1">
        <f t="array" ref="AE156">SUMPRODUCT((AB156:AD156="x")*$AB$8:$AD$8)</f>
        <v>0</v>
      </c>
      <c r="AF156" s="301" cm="1">
        <f t="array" ref="AF156">SUMPRODUCT((I156:K156="x")*$I$8:$K$8)</f>
        <v>0</v>
      </c>
      <c r="AG156" s="309" cm="1">
        <f t="array" ref="AG156">SUMPRODUCT((L156:N156="x")*$L$8:$N$8)</f>
        <v>6</v>
      </c>
      <c r="AH156" s="207">
        <f t="shared" si="8"/>
        <v>0</v>
      </c>
      <c r="AI156" s="319" cm="1">
        <f t="array" ref="AI156">SUMPRODUCT((P156:AA156="x")*$P$8:$AA$8)</f>
        <v>0</v>
      </c>
      <c r="AJ156" s="327">
        <f t="shared" si="6"/>
        <v>6</v>
      </c>
      <c r="AK156" s="335">
        <f t="shared" si="7"/>
        <v>12</v>
      </c>
    </row>
    <row r="157" spans="1:37" s="6" customFormat="1" ht="18" customHeight="1" x14ac:dyDescent="0.2">
      <c r="A157" s="6" t="s">
        <v>119</v>
      </c>
      <c r="B157" s="359" t="s">
        <v>25</v>
      </c>
      <c r="C157" s="107" t="s">
        <v>72</v>
      </c>
      <c r="D157" s="33" t="s">
        <v>303</v>
      </c>
      <c r="E157" s="144"/>
      <c r="F157" s="341" t="s">
        <v>54</v>
      </c>
      <c r="G157" s="19"/>
      <c r="H157" s="242"/>
      <c r="I157" s="7" t="s">
        <v>66</v>
      </c>
      <c r="J157" s="8"/>
      <c r="K157" s="8"/>
      <c r="L157" s="46"/>
      <c r="M157" s="47" t="s">
        <v>38</v>
      </c>
      <c r="N157" s="131"/>
      <c r="O157" s="206" t="s">
        <v>38</v>
      </c>
      <c r="P157" s="198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48"/>
      <c r="AB157" s="49"/>
      <c r="AC157" s="50"/>
      <c r="AD157" s="282"/>
      <c r="AE157" s="291" cm="1">
        <f t="array" ref="AE157">SUMPRODUCT((AB157:AD157="x")*$AB$8:$AD$8)</f>
        <v>0</v>
      </c>
      <c r="AF157" s="299" cm="1">
        <f t="array" ref="AF157">SUMPRODUCT((I157:K157="x")*$I$8:$K$8)</f>
        <v>6</v>
      </c>
      <c r="AG157" s="307" cm="1">
        <f t="array" ref="AG157">SUMPRODUCT((L157:N157="x")*$L$8:$N$8)</f>
        <v>6</v>
      </c>
      <c r="AH157" s="206">
        <f t="shared" si="8"/>
        <v>6</v>
      </c>
      <c r="AI157" s="317" cm="1">
        <f t="array" ref="AI157">SUMPRODUCT((P157:AA157="x")*$P$8:$AA$8)</f>
        <v>0</v>
      </c>
      <c r="AJ157" s="325">
        <f t="shared" si="6"/>
        <v>18</v>
      </c>
      <c r="AK157" s="333">
        <f t="shared" si="7"/>
        <v>0</v>
      </c>
    </row>
    <row r="158" spans="1:37" s="6" customFormat="1" ht="18" customHeight="1" x14ac:dyDescent="0.2">
      <c r="B158" s="360"/>
      <c r="C158" s="108" t="s">
        <v>72</v>
      </c>
      <c r="D158" s="34" t="s">
        <v>304</v>
      </c>
      <c r="E158" s="145" t="s">
        <v>97</v>
      </c>
      <c r="F158" s="342" t="s">
        <v>52</v>
      </c>
      <c r="G158" s="52"/>
      <c r="H158" s="234"/>
      <c r="I158" s="68"/>
      <c r="J158" s="69"/>
      <c r="K158" s="69"/>
      <c r="L158" s="70"/>
      <c r="M158" s="71"/>
      <c r="N158" s="133"/>
      <c r="O158" s="213"/>
      <c r="P158" s="203"/>
      <c r="Q158" s="72"/>
      <c r="R158" s="72"/>
      <c r="S158" s="72"/>
      <c r="T158" s="72"/>
      <c r="U158" s="72"/>
      <c r="V158" s="72"/>
      <c r="W158" s="72"/>
      <c r="X158" s="72"/>
      <c r="Y158" s="72"/>
      <c r="Z158" s="72"/>
      <c r="AA158" s="73"/>
      <c r="AB158" s="39"/>
      <c r="AC158" s="40" t="s">
        <v>38</v>
      </c>
      <c r="AD158" s="283"/>
      <c r="AE158" s="292" cm="1">
        <f t="array" ref="AE158">SUMPRODUCT((AB158:AD158="x")*$AB$8:$AD$8)</f>
        <v>18</v>
      </c>
      <c r="AF158" s="300" cm="1">
        <f t="array" ref="AF158">SUMPRODUCT((I158:K158="x")*$I$8:$K$8)</f>
        <v>0</v>
      </c>
      <c r="AG158" s="308" cm="1">
        <f t="array" ref="AG158">SUMPRODUCT((L158:N158="x")*$L$8:$N$8)</f>
        <v>0</v>
      </c>
      <c r="AH158" s="209">
        <f t="shared" si="8"/>
        <v>0</v>
      </c>
      <c r="AI158" s="318" cm="1">
        <f t="array" ref="AI158">SUMPRODUCT((P158:AA158="x")*$P$8:$AA$8)</f>
        <v>0</v>
      </c>
      <c r="AJ158" s="326">
        <f t="shared" si="6"/>
        <v>18</v>
      </c>
      <c r="AK158" s="334">
        <f t="shared" si="7"/>
        <v>0</v>
      </c>
    </row>
    <row r="159" spans="1:37" s="6" customFormat="1" ht="18" customHeight="1" x14ac:dyDescent="0.2">
      <c r="B159" s="360"/>
      <c r="C159" s="108" t="s">
        <v>72</v>
      </c>
      <c r="D159" s="34" t="s">
        <v>305</v>
      </c>
      <c r="E159" s="145"/>
      <c r="F159" s="342" t="s">
        <v>52</v>
      </c>
      <c r="G159" s="53"/>
      <c r="H159" s="234"/>
      <c r="I159" s="68"/>
      <c r="J159" s="69"/>
      <c r="K159" s="69"/>
      <c r="L159" s="70"/>
      <c r="M159" s="71"/>
      <c r="N159" s="133"/>
      <c r="O159" s="213" t="s">
        <v>38</v>
      </c>
      <c r="P159" s="203"/>
      <c r="Q159" s="72"/>
      <c r="R159" s="72"/>
      <c r="S159" s="72"/>
      <c r="T159" s="72"/>
      <c r="U159" s="72"/>
      <c r="V159" s="72"/>
      <c r="W159" s="72"/>
      <c r="X159" s="72"/>
      <c r="Y159" s="72"/>
      <c r="Z159" s="72"/>
      <c r="AA159" s="73"/>
      <c r="AB159" s="39"/>
      <c r="AC159" s="40" t="s">
        <v>38</v>
      </c>
      <c r="AD159" s="283"/>
      <c r="AE159" s="292" cm="1">
        <f t="array" ref="AE159">SUMPRODUCT((AB159:AD159="x")*$AB$8:$AD$8)</f>
        <v>18</v>
      </c>
      <c r="AF159" s="300" cm="1">
        <f t="array" ref="AF159">SUMPRODUCT((I159:K159="x")*$I$8:$K$8)</f>
        <v>0</v>
      </c>
      <c r="AG159" s="308" cm="1">
        <f t="array" ref="AG159">SUMPRODUCT((L159:N159="x")*$L$8:$N$8)</f>
        <v>0</v>
      </c>
      <c r="AH159" s="209">
        <f t="shared" si="8"/>
        <v>6</v>
      </c>
      <c r="AI159" s="318" cm="1">
        <f t="array" ref="AI159">SUMPRODUCT((P159:AA159="x")*$P$8:$AA$8)</f>
        <v>0</v>
      </c>
      <c r="AJ159" s="326">
        <f t="shared" si="6"/>
        <v>24</v>
      </c>
      <c r="AK159" s="334">
        <f t="shared" si="7"/>
        <v>-6</v>
      </c>
    </row>
    <row r="160" spans="1:37" s="6" customFormat="1" ht="18" customHeight="1" x14ac:dyDescent="0.2">
      <c r="B160" s="360"/>
      <c r="C160" s="108" t="s">
        <v>72</v>
      </c>
      <c r="D160" s="34" t="s">
        <v>306</v>
      </c>
      <c r="E160" s="145"/>
      <c r="F160" s="342" t="s">
        <v>52</v>
      </c>
      <c r="G160" s="35"/>
      <c r="H160" s="234"/>
      <c r="I160" s="68"/>
      <c r="J160" s="69"/>
      <c r="K160" s="69"/>
      <c r="L160" s="70"/>
      <c r="M160" s="71"/>
      <c r="N160" s="133"/>
      <c r="O160" s="213"/>
      <c r="P160" s="203"/>
      <c r="Q160" s="72"/>
      <c r="R160" s="72"/>
      <c r="S160" s="72"/>
      <c r="T160" s="72"/>
      <c r="U160" s="72"/>
      <c r="V160" s="72"/>
      <c r="W160" s="72"/>
      <c r="X160" s="72"/>
      <c r="Y160" s="72"/>
      <c r="Z160" s="72"/>
      <c r="AA160" s="73"/>
      <c r="AB160" s="39"/>
      <c r="AC160" s="40" t="s">
        <v>38</v>
      </c>
      <c r="AD160" s="283"/>
      <c r="AE160" s="292" cm="1">
        <f t="array" ref="AE160">SUMPRODUCT((AB160:AD160="x")*$AB$8:$AD$8)</f>
        <v>18</v>
      </c>
      <c r="AF160" s="300" cm="1">
        <f t="array" ref="AF160">SUMPRODUCT((I160:K160="x")*$I$8:$K$8)</f>
        <v>0</v>
      </c>
      <c r="AG160" s="308" cm="1">
        <f t="array" ref="AG160">SUMPRODUCT((L160:N160="x")*$L$8:$N$8)</f>
        <v>0</v>
      </c>
      <c r="AH160" s="209">
        <f t="shared" si="8"/>
        <v>0</v>
      </c>
      <c r="AI160" s="318" cm="1">
        <f t="array" ref="AI160">SUMPRODUCT((P160:AA160="x")*$P$8:$AA$8)</f>
        <v>0</v>
      </c>
      <c r="AJ160" s="326">
        <f t="shared" si="6"/>
        <v>18</v>
      </c>
      <c r="AK160" s="334">
        <f t="shared" si="7"/>
        <v>0</v>
      </c>
    </row>
    <row r="161" spans="1:37" s="6" customFormat="1" ht="18" customHeight="1" x14ac:dyDescent="0.2">
      <c r="B161" s="360"/>
      <c r="C161" s="108" t="s">
        <v>72</v>
      </c>
      <c r="D161" s="34" t="s">
        <v>307</v>
      </c>
      <c r="E161" s="145"/>
      <c r="F161" s="342" t="s">
        <v>60</v>
      </c>
      <c r="G161" s="52"/>
      <c r="H161" s="234"/>
      <c r="I161" s="68"/>
      <c r="J161" s="69"/>
      <c r="K161" s="69"/>
      <c r="L161" s="70"/>
      <c r="M161" s="71" t="s">
        <v>38</v>
      </c>
      <c r="N161" s="133"/>
      <c r="O161" s="213" t="s">
        <v>38</v>
      </c>
      <c r="P161" s="203"/>
      <c r="Q161" s="72"/>
      <c r="R161" s="72"/>
      <c r="S161" s="72"/>
      <c r="T161" s="72"/>
      <c r="U161" s="72"/>
      <c r="V161" s="72"/>
      <c r="W161" s="72"/>
      <c r="X161" s="72"/>
      <c r="Y161" s="72"/>
      <c r="Z161" s="72"/>
      <c r="AA161" s="73"/>
      <c r="AB161" s="39"/>
      <c r="AC161" s="40"/>
      <c r="AD161" s="283"/>
      <c r="AE161" s="292" cm="1">
        <f t="array" ref="AE161">SUMPRODUCT((AB161:AD161="x")*$AB$8:$AD$8)</f>
        <v>0</v>
      </c>
      <c r="AF161" s="300" cm="1">
        <f t="array" ref="AF161">SUMPRODUCT((I161:K161="x")*$I$8:$K$8)</f>
        <v>0</v>
      </c>
      <c r="AG161" s="308" cm="1">
        <f t="array" ref="AG161">SUMPRODUCT((L161:N161="x")*$L$8:$N$8)</f>
        <v>6</v>
      </c>
      <c r="AH161" s="209">
        <f t="shared" si="8"/>
        <v>6</v>
      </c>
      <c r="AI161" s="318" cm="1">
        <f t="array" ref="AI161">SUMPRODUCT((P161:AA161="x")*$P$8:$AA$8)</f>
        <v>0</v>
      </c>
      <c r="AJ161" s="326">
        <f t="shared" si="6"/>
        <v>12</v>
      </c>
      <c r="AK161" s="334">
        <f t="shared" si="7"/>
        <v>6</v>
      </c>
    </row>
    <row r="162" spans="1:37" s="6" customFormat="1" ht="18" customHeight="1" x14ac:dyDescent="0.2">
      <c r="B162" s="360"/>
      <c r="C162" s="108" t="s">
        <v>72</v>
      </c>
      <c r="D162" s="34" t="s">
        <v>308</v>
      </c>
      <c r="E162" s="145"/>
      <c r="F162" s="342" t="s">
        <v>54</v>
      </c>
      <c r="G162" s="35"/>
      <c r="H162" s="234"/>
      <c r="I162" s="68"/>
      <c r="J162" s="69"/>
      <c r="K162" s="69"/>
      <c r="L162" s="70"/>
      <c r="M162" s="71" t="s">
        <v>38</v>
      </c>
      <c r="N162" s="133"/>
      <c r="O162" s="213" t="s">
        <v>38</v>
      </c>
      <c r="P162" s="203"/>
      <c r="Q162" s="72"/>
      <c r="R162" s="72"/>
      <c r="S162" s="72"/>
      <c r="T162" s="72"/>
      <c r="U162" s="72"/>
      <c r="V162" s="72"/>
      <c r="W162" s="72"/>
      <c r="X162" s="72"/>
      <c r="Y162" s="72"/>
      <c r="Z162" s="72"/>
      <c r="AA162" s="73"/>
      <c r="AB162" s="39"/>
      <c r="AC162" s="40"/>
      <c r="AD162" s="283"/>
      <c r="AE162" s="292" cm="1">
        <f t="array" ref="AE162">SUMPRODUCT((AB162:AD162="x")*$AB$8:$AD$8)</f>
        <v>0</v>
      </c>
      <c r="AF162" s="300" cm="1">
        <f t="array" ref="AF162">SUMPRODUCT((I162:K162="x")*$I$8:$K$8)</f>
        <v>0</v>
      </c>
      <c r="AG162" s="308" cm="1">
        <f t="array" ref="AG162">SUMPRODUCT((L162:N162="x")*$L$8:$N$8)</f>
        <v>6</v>
      </c>
      <c r="AH162" s="209">
        <f t="shared" si="8"/>
        <v>6</v>
      </c>
      <c r="AI162" s="318" cm="1">
        <f t="array" ref="AI162">SUMPRODUCT((P162:AA162="x")*$P$8:$AA$8)</f>
        <v>0</v>
      </c>
      <c r="AJ162" s="326">
        <f t="shared" si="6"/>
        <v>12</v>
      </c>
      <c r="AK162" s="334">
        <f t="shared" si="7"/>
        <v>6</v>
      </c>
    </row>
    <row r="163" spans="1:37" s="6" customFormat="1" ht="18" customHeight="1" x14ac:dyDescent="0.2">
      <c r="B163" s="360"/>
      <c r="C163" s="108" t="s">
        <v>72</v>
      </c>
      <c r="D163" s="34" t="s">
        <v>309</v>
      </c>
      <c r="E163" s="145"/>
      <c r="F163" s="342" t="s">
        <v>54</v>
      </c>
      <c r="G163" s="52"/>
      <c r="H163" s="234"/>
      <c r="I163" s="68"/>
      <c r="J163" s="69"/>
      <c r="K163" s="69"/>
      <c r="L163" s="70"/>
      <c r="M163" s="71" t="s">
        <v>38</v>
      </c>
      <c r="N163" s="133"/>
      <c r="O163" s="213"/>
      <c r="P163" s="203"/>
      <c r="Q163" s="72"/>
      <c r="R163" s="72"/>
      <c r="S163" s="72"/>
      <c r="T163" s="72"/>
      <c r="U163" s="72"/>
      <c r="V163" s="72"/>
      <c r="W163" s="72"/>
      <c r="X163" s="72"/>
      <c r="Y163" s="72"/>
      <c r="Z163" s="72"/>
      <c r="AA163" s="73"/>
      <c r="AB163" s="39"/>
      <c r="AC163" s="40"/>
      <c r="AD163" s="283"/>
      <c r="AE163" s="292" cm="1">
        <f t="array" ref="AE163">SUMPRODUCT((AB163:AD163="x")*$AB$8:$AD$8)</f>
        <v>0</v>
      </c>
      <c r="AF163" s="300" cm="1">
        <f t="array" ref="AF163">SUMPRODUCT((I163:K163="x")*$I$8:$K$8)</f>
        <v>0</v>
      </c>
      <c r="AG163" s="308" cm="1">
        <f t="array" ref="AG163">SUMPRODUCT((L163:N163="x")*$L$8:$N$8)</f>
        <v>6</v>
      </c>
      <c r="AH163" s="209">
        <f t="shared" si="8"/>
        <v>0</v>
      </c>
      <c r="AI163" s="318" cm="1">
        <f t="array" ref="AI163">SUMPRODUCT((P163:AA163="x")*$P$8:$AA$8)</f>
        <v>0</v>
      </c>
      <c r="AJ163" s="326">
        <f t="shared" si="6"/>
        <v>6</v>
      </c>
      <c r="AK163" s="334">
        <f t="shared" si="7"/>
        <v>12</v>
      </c>
    </row>
    <row r="164" spans="1:37" s="6" customFormat="1" ht="18" customHeight="1" x14ac:dyDescent="0.2">
      <c r="B164" s="360"/>
      <c r="C164" s="108" t="s">
        <v>72</v>
      </c>
      <c r="D164" s="34" t="s">
        <v>310</v>
      </c>
      <c r="E164" s="145"/>
      <c r="F164" s="342" t="s">
        <v>54</v>
      </c>
      <c r="G164" s="52"/>
      <c r="H164" s="235"/>
      <c r="I164" s="68"/>
      <c r="J164" s="69"/>
      <c r="K164" s="69"/>
      <c r="L164" s="70"/>
      <c r="M164" s="71" t="s">
        <v>38</v>
      </c>
      <c r="N164" s="133"/>
      <c r="O164" s="213" t="s">
        <v>38</v>
      </c>
      <c r="P164" s="203"/>
      <c r="Q164" s="72"/>
      <c r="R164" s="72"/>
      <c r="S164" s="72"/>
      <c r="T164" s="72"/>
      <c r="U164" s="72"/>
      <c r="V164" s="72"/>
      <c r="W164" s="72"/>
      <c r="X164" s="72"/>
      <c r="Y164" s="72"/>
      <c r="Z164" s="72"/>
      <c r="AA164" s="73"/>
      <c r="AB164" s="39"/>
      <c r="AC164" s="40"/>
      <c r="AD164" s="283"/>
      <c r="AE164" s="292" cm="1">
        <f t="array" ref="AE164">SUMPRODUCT((AB164:AD164="x")*$AB$8:$AD$8)</f>
        <v>0</v>
      </c>
      <c r="AF164" s="300" cm="1">
        <f t="array" ref="AF164">SUMPRODUCT((I164:K164="x")*$I$8:$K$8)</f>
        <v>0</v>
      </c>
      <c r="AG164" s="308" cm="1">
        <f t="array" ref="AG164">SUMPRODUCT((L164:N164="x")*$L$8:$N$8)</f>
        <v>6</v>
      </c>
      <c r="AH164" s="209">
        <f t="shared" si="8"/>
        <v>6</v>
      </c>
      <c r="AI164" s="318" cm="1">
        <f t="array" ref="AI164">SUMPRODUCT((P164:AA164="x")*$P$8:$AA$8)</f>
        <v>0</v>
      </c>
      <c r="AJ164" s="326">
        <f t="shared" si="6"/>
        <v>12</v>
      </c>
      <c r="AK164" s="334">
        <f t="shared" si="7"/>
        <v>6</v>
      </c>
    </row>
    <row r="165" spans="1:37" s="6" customFormat="1" ht="18" customHeight="1" x14ac:dyDescent="0.2">
      <c r="B165" s="360"/>
      <c r="C165" s="108" t="s">
        <v>73</v>
      </c>
      <c r="D165" s="34" t="s">
        <v>311</v>
      </c>
      <c r="E165" s="145" t="s">
        <v>98</v>
      </c>
      <c r="F165" s="342" t="s">
        <v>55</v>
      </c>
      <c r="G165" s="52"/>
      <c r="H165" s="235"/>
      <c r="I165" s="68"/>
      <c r="J165" s="69"/>
      <c r="K165" s="69"/>
      <c r="L165" s="70"/>
      <c r="M165" s="71"/>
      <c r="N165" s="133" t="s">
        <v>38</v>
      </c>
      <c r="O165" s="213" t="s">
        <v>38</v>
      </c>
      <c r="P165" s="203"/>
      <c r="Q165" s="72"/>
      <c r="R165" s="72"/>
      <c r="S165" s="72"/>
      <c r="T165" s="72"/>
      <c r="U165" s="72"/>
      <c r="V165" s="72"/>
      <c r="W165" s="72"/>
      <c r="X165" s="72"/>
      <c r="Y165" s="72"/>
      <c r="Z165" s="72"/>
      <c r="AA165" s="73"/>
      <c r="AB165" s="39"/>
      <c r="AC165" s="40"/>
      <c r="AD165" s="283"/>
      <c r="AE165" s="292" cm="1">
        <f t="array" ref="AE165">SUMPRODUCT((AB165:AD165="x")*$AB$8:$AD$8)</f>
        <v>0</v>
      </c>
      <c r="AF165" s="300" cm="1">
        <f t="array" ref="AF165">SUMPRODUCT((I165:K165="x")*$I$8:$K$8)</f>
        <v>0</v>
      </c>
      <c r="AG165" s="308" cm="1">
        <f t="array" ref="AG165">SUMPRODUCT((L165:N165="x")*$L$8:$N$8)</f>
        <v>6</v>
      </c>
      <c r="AH165" s="209">
        <f t="shared" si="8"/>
        <v>6</v>
      </c>
      <c r="AI165" s="318" cm="1">
        <f t="array" ref="AI165">SUMPRODUCT((P165:AA165="x")*$P$8:$AA$8)</f>
        <v>0</v>
      </c>
      <c r="AJ165" s="326">
        <f t="shared" si="6"/>
        <v>12</v>
      </c>
      <c r="AK165" s="334">
        <f t="shared" si="7"/>
        <v>6</v>
      </c>
    </row>
    <row r="166" spans="1:37" s="6" customFormat="1" ht="18" customHeight="1" thickBot="1" x14ac:dyDescent="0.25">
      <c r="B166" s="361"/>
      <c r="C166" s="109" t="s">
        <v>72</v>
      </c>
      <c r="D166" s="41" t="s">
        <v>312</v>
      </c>
      <c r="E166" s="146"/>
      <c r="F166" s="343" t="s">
        <v>55</v>
      </c>
      <c r="G166" s="42"/>
      <c r="H166" s="236"/>
      <c r="I166" s="75"/>
      <c r="J166" s="76"/>
      <c r="K166" s="76"/>
      <c r="L166" s="77"/>
      <c r="M166" s="78"/>
      <c r="N166" s="134" t="s">
        <v>38</v>
      </c>
      <c r="O166" s="214" t="s">
        <v>38</v>
      </c>
      <c r="P166" s="204"/>
      <c r="Q166" s="136"/>
      <c r="R166" s="136"/>
      <c r="S166" s="136"/>
      <c r="T166" s="136"/>
      <c r="U166" s="136"/>
      <c r="V166" s="136"/>
      <c r="W166" s="136"/>
      <c r="X166" s="136"/>
      <c r="Y166" s="136"/>
      <c r="Z166" s="136"/>
      <c r="AA166" s="137"/>
      <c r="AB166" s="44"/>
      <c r="AC166" s="45"/>
      <c r="AD166" s="286"/>
      <c r="AE166" s="295" cm="1">
        <f t="array" ref="AE166">SUMPRODUCT((AB166:AD166="x")*$AB$8:$AD$8)</f>
        <v>0</v>
      </c>
      <c r="AF166" s="303" cm="1">
        <f t="array" ref="AF166">SUMPRODUCT((I166:K166="x")*$I$8:$K$8)</f>
        <v>0</v>
      </c>
      <c r="AG166" s="311" cm="1">
        <f t="array" ref="AG166">SUMPRODUCT((L166:N166="x")*$L$8:$N$8)</f>
        <v>6</v>
      </c>
      <c r="AH166" s="211">
        <f t="shared" si="8"/>
        <v>6</v>
      </c>
      <c r="AI166" s="321" cm="1">
        <f t="array" ref="AI166">SUMPRODUCT((P166:AA166="x")*$P$8:$AA$8)</f>
        <v>0</v>
      </c>
      <c r="AJ166" s="329">
        <f t="shared" si="6"/>
        <v>12</v>
      </c>
      <c r="AK166" s="337">
        <f t="shared" si="7"/>
        <v>6</v>
      </c>
    </row>
    <row r="167" spans="1:37" s="6" customFormat="1" ht="18" customHeight="1" x14ac:dyDescent="0.2">
      <c r="B167" s="359" t="s">
        <v>26</v>
      </c>
      <c r="C167" s="107" t="s">
        <v>72</v>
      </c>
      <c r="D167" s="33" t="s">
        <v>313</v>
      </c>
      <c r="E167" s="144"/>
      <c r="F167" s="341" t="s">
        <v>55</v>
      </c>
      <c r="G167" s="19"/>
      <c r="H167" s="233"/>
      <c r="I167" s="79"/>
      <c r="J167" s="80"/>
      <c r="K167" s="80"/>
      <c r="L167" s="81"/>
      <c r="M167" s="82"/>
      <c r="N167" s="135" t="s">
        <v>38</v>
      </c>
      <c r="O167" s="215"/>
      <c r="P167" s="205"/>
      <c r="Q167" s="138"/>
      <c r="R167" s="138"/>
      <c r="S167" s="138"/>
      <c r="T167" s="138"/>
      <c r="U167" s="138"/>
      <c r="V167" s="138"/>
      <c r="W167" s="138"/>
      <c r="X167" s="138"/>
      <c r="Y167" s="138"/>
      <c r="Z167" s="138"/>
      <c r="AA167" s="139"/>
      <c r="AB167" s="49"/>
      <c r="AC167" s="50"/>
      <c r="AD167" s="282"/>
      <c r="AE167" s="291" cm="1">
        <f t="array" ref="AE167">SUMPRODUCT((AB167:AD167="x")*$AB$8:$AD$8)</f>
        <v>0</v>
      </c>
      <c r="AF167" s="299" cm="1">
        <f t="array" ref="AF167">SUMPRODUCT((I167:K167="x")*$I$8:$K$8)</f>
        <v>0</v>
      </c>
      <c r="AG167" s="307" cm="1">
        <f t="array" ref="AG167">SUMPRODUCT((L167:N167="x")*$L$8:$N$8)</f>
        <v>6</v>
      </c>
      <c r="AH167" s="206">
        <f t="shared" si="8"/>
        <v>0</v>
      </c>
      <c r="AI167" s="317" cm="1">
        <f t="array" ref="AI167">SUMPRODUCT((P167:AA167="x")*$P$8:$AA$8)</f>
        <v>0</v>
      </c>
      <c r="AJ167" s="325">
        <f t="shared" si="6"/>
        <v>6</v>
      </c>
      <c r="AK167" s="333">
        <f t="shared" si="7"/>
        <v>12</v>
      </c>
    </row>
    <row r="168" spans="1:37" s="6" customFormat="1" ht="18" customHeight="1" x14ac:dyDescent="0.2">
      <c r="B168" s="360"/>
      <c r="C168" s="108" t="s">
        <v>72</v>
      </c>
      <c r="D168" s="34" t="s">
        <v>314</v>
      </c>
      <c r="E168" s="145"/>
      <c r="F168" s="342" t="s">
        <v>54</v>
      </c>
      <c r="G168" s="52"/>
      <c r="H168" s="235"/>
      <c r="I168" s="68"/>
      <c r="J168" s="69"/>
      <c r="K168" s="69"/>
      <c r="L168" s="70"/>
      <c r="M168" s="71" t="s">
        <v>38</v>
      </c>
      <c r="N168" s="133"/>
      <c r="O168" s="213"/>
      <c r="P168" s="203"/>
      <c r="Q168" s="72"/>
      <c r="R168" s="72"/>
      <c r="S168" s="72"/>
      <c r="T168" s="72"/>
      <c r="U168" s="72"/>
      <c r="V168" s="72"/>
      <c r="W168" s="72"/>
      <c r="X168" s="72"/>
      <c r="Y168" s="72"/>
      <c r="Z168" s="72"/>
      <c r="AA168" s="73"/>
      <c r="AB168" s="39"/>
      <c r="AC168" s="40"/>
      <c r="AD168" s="283"/>
      <c r="AE168" s="292" cm="1">
        <f t="array" ref="AE168">SUMPRODUCT((AB168:AD168="x")*$AB$8:$AD$8)</f>
        <v>0</v>
      </c>
      <c r="AF168" s="300" cm="1">
        <f t="array" ref="AF168">SUMPRODUCT((I168:K168="x")*$I$8:$K$8)</f>
        <v>0</v>
      </c>
      <c r="AG168" s="308" cm="1">
        <f t="array" ref="AG168">SUMPRODUCT((L168:N168="x")*$L$8:$N$8)</f>
        <v>6</v>
      </c>
      <c r="AH168" s="209">
        <f t="shared" si="8"/>
        <v>0</v>
      </c>
      <c r="AI168" s="318" cm="1">
        <f t="array" ref="AI168">SUMPRODUCT((P168:AA168="x")*$P$8:$AA$8)</f>
        <v>0</v>
      </c>
      <c r="AJ168" s="326">
        <f t="shared" si="6"/>
        <v>6</v>
      </c>
      <c r="AK168" s="334">
        <f t="shared" si="7"/>
        <v>12</v>
      </c>
    </row>
    <row r="169" spans="1:37" s="6" customFormat="1" ht="18" customHeight="1" x14ac:dyDescent="0.2">
      <c r="B169" s="360"/>
      <c r="C169" s="108" t="s">
        <v>72</v>
      </c>
      <c r="D169" s="34" t="s">
        <v>315</v>
      </c>
      <c r="E169" s="145"/>
      <c r="F169" s="342" t="s">
        <v>54</v>
      </c>
      <c r="G169" s="51"/>
      <c r="H169" s="234"/>
      <c r="I169" s="22"/>
      <c r="J169" s="21"/>
      <c r="K169" s="21"/>
      <c r="L169" s="36"/>
      <c r="M169" s="37" t="s">
        <v>38</v>
      </c>
      <c r="N169" s="130"/>
      <c r="O169" s="209"/>
      <c r="P169" s="199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38"/>
      <c r="AB169" s="39"/>
      <c r="AC169" s="40"/>
      <c r="AD169" s="283"/>
      <c r="AE169" s="292" cm="1">
        <f t="array" ref="AE169">SUMPRODUCT((AB169:AD169="x")*$AB$8:$AD$8)</f>
        <v>0</v>
      </c>
      <c r="AF169" s="300" cm="1">
        <f t="array" ref="AF169">SUMPRODUCT((I169:K169="x")*$I$8:$K$8)</f>
        <v>0</v>
      </c>
      <c r="AG169" s="308" cm="1">
        <f t="array" ref="AG169">SUMPRODUCT((L169:N169="x")*$L$8:$N$8)</f>
        <v>6</v>
      </c>
      <c r="AH169" s="209">
        <f t="shared" si="8"/>
        <v>0</v>
      </c>
      <c r="AI169" s="318" cm="1">
        <f t="array" ref="AI169">SUMPRODUCT((P169:AA169="x")*$P$8:$AA$8)</f>
        <v>0</v>
      </c>
      <c r="AJ169" s="326">
        <f t="shared" si="6"/>
        <v>6</v>
      </c>
      <c r="AK169" s="334">
        <f t="shared" si="7"/>
        <v>12</v>
      </c>
    </row>
    <row r="170" spans="1:37" s="6" customFormat="1" ht="18" customHeight="1" x14ac:dyDescent="0.2">
      <c r="B170" s="360"/>
      <c r="C170" s="108" t="s">
        <v>72</v>
      </c>
      <c r="D170" s="34" t="s">
        <v>316</v>
      </c>
      <c r="E170" s="145"/>
      <c r="F170" s="342" t="s">
        <v>55</v>
      </c>
      <c r="G170" s="51"/>
      <c r="H170" s="234"/>
      <c r="I170" s="22"/>
      <c r="J170" s="21"/>
      <c r="K170" s="21"/>
      <c r="L170" s="36"/>
      <c r="M170" s="37"/>
      <c r="N170" s="130" t="s">
        <v>38</v>
      </c>
      <c r="O170" s="209"/>
      <c r="P170" s="199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38"/>
      <c r="AB170" s="39"/>
      <c r="AC170" s="40"/>
      <c r="AD170" s="283"/>
      <c r="AE170" s="292" cm="1">
        <f t="array" ref="AE170">SUMPRODUCT((AB170:AD170="x")*$AB$8:$AD$8)</f>
        <v>0</v>
      </c>
      <c r="AF170" s="300" cm="1">
        <f t="array" ref="AF170">SUMPRODUCT((I170:K170="x")*$I$8:$K$8)</f>
        <v>0</v>
      </c>
      <c r="AG170" s="308" cm="1">
        <f t="array" ref="AG170">SUMPRODUCT((L170:N170="x")*$L$8:$N$8)</f>
        <v>6</v>
      </c>
      <c r="AH170" s="209">
        <f t="shared" si="8"/>
        <v>0</v>
      </c>
      <c r="AI170" s="318" cm="1">
        <f t="array" ref="AI170">SUMPRODUCT((P170:AA170="x")*$P$8:$AA$8)</f>
        <v>0</v>
      </c>
      <c r="AJ170" s="326">
        <f t="shared" si="6"/>
        <v>6</v>
      </c>
      <c r="AK170" s="334">
        <f t="shared" si="7"/>
        <v>12</v>
      </c>
    </row>
    <row r="171" spans="1:37" s="6" customFormat="1" ht="18" customHeight="1" thickBot="1" x14ac:dyDescent="0.25">
      <c r="B171" s="360"/>
      <c r="C171" s="108" t="s">
        <v>73</v>
      </c>
      <c r="D171" s="217" t="s">
        <v>317</v>
      </c>
      <c r="E171" s="218"/>
      <c r="F171" s="345" t="s">
        <v>54</v>
      </c>
      <c r="G171" s="219"/>
      <c r="H171" s="246"/>
      <c r="I171" s="161"/>
      <c r="J171" s="162"/>
      <c r="K171" s="162"/>
      <c r="L171" s="158"/>
      <c r="M171" s="159" t="s">
        <v>38</v>
      </c>
      <c r="N171" s="160"/>
      <c r="O171" s="211"/>
      <c r="P171" s="201"/>
      <c r="Q171" s="184"/>
      <c r="R171" s="184"/>
      <c r="S171" s="184"/>
      <c r="T171" s="184"/>
      <c r="U171" s="184"/>
      <c r="V171" s="184"/>
      <c r="W171" s="184"/>
      <c r="X171" s="184"/>
      <c r="Y171" s="184"/>
      <c r="Z171" s="184"/>
      <c r="AA171" s="185"/>
      <c r="AB171" s="156"/>
      <c r="AC171" s="157"/>
      <c r="AD171" s="284"/>
      <c r="AE171" s="293" cm="1">
        <f t="array" ref="AE171">SUMPRODUCT((AB171:AD171="x")*$AB$8:$AD$8)</f>
        <v>0</v>
      </c>
      <c r="AF171" s="301" cm="1">
        <f t="array" ref="AF171">SUMPRODUCT((I171:K171="x")*$I$8:$K$8)</f>
        <v>0</v>
      </c>
      <c r="AG171" s="309" cm="1">
        <f t="array" ref="AG171">SUMPRODUCT((L171:N171="x")*$L$8:$N$8)</f>
        <v>6</v>
      </c>
      <c r="AH171" s="207">
        <f t="shared" si="8"/>
        <v>0</v>
      </c>
      <c r="AI171" s="319" cm="1">
        <f t="array" ref="AI171">SUMPRODUCT((P171:AA171="x")*$P$8:$AA$8)</f>
        <v>0</v>
      </c>
      <c r="AJ171" s="327">
        <f t="shared" si="6"/>
        <v>6</v>
      </c>
      <c r="AK171" s="335">
        <f t="shared" si="7"/>
        <v>12</v>
      </c>
    </row>
    <row r="172" spans="1:37" s="6" customFormat="1" ht="18" customHeight="1" x14ac:dyDescent="0.2">
      <c r="A172" s="251"/>
      <c r="B172" s="376" t="s">
        <v>143</v>
      </c>
      <c r="C172" s="225" t="s">
        <v>73</v>
      </c>
      <c r="D172" s="267" t="s">
        <v>318</v>
      </c>
      <c r="E172" s="226" t="s">
        <v>144</v>
      </c>
      <c r="F172" s="341" t="s">
        <v>30</v>
      </c>
      <c r="G172" s="19"/>
      <c r="H172" s="247"/>
      <c r="I172" s="8"/>
      <c r="J172" s="8"/>
      <c r="K172" s="8"/>
      <c r="L172" s="47"/>
      <c r="M172" s="47" t="s">
        <v>38</v>
      </c>
      <c r="N172" s="47"/>
      <c r="O172" s="227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50"/>
      <c r="AC172" s="50"/>
      <c r="AD172" s="282"/>
      <c r="AE172" s="294" cm="1">
        <f t="array" ref="AE172">SUMPRODUCT((AB172:AD172="x")*$AB$8:$AD$8)</f>
        <v>0</v>
      </c>
      <c r="AF172" s="302" cm="1">
        <f t="array" ref="AF172">SUMPRODUCT((I172:K172="x")*$I$8:$K$8)</f>
        <v>0</v>
      </c>
      <c r="AG172" s="310" cm="1">
        <f t="array" ref="AG172">SUMPRODUCT((L172:N172="x")*$L$8:$N$8)</f>
        <v>6</v>
      </c>
      <c r="AH172" s="210">
        <f t="shared" si="8"/>
        <v>0</v>
      </c>
      <c r="AI172" s="320" cm="1">
        <f t="array" ref="AI172">SUMPRODUCT((P172:AA172="x")*$P$8:$AA$8)</f>
        <v>0</v>
      </c>
      <c r="AJ172" s="328">
        <f t="shared" si="6"/>
        <v>6</v>
      </c>
      <c r="AK172" s="336">
        <f t="shared" si="7"/>
        <v>12</v>
      </c>
    </row>
    <row r="173" spans="1:37" s="6" customFormat="1" ht="18" customHeight="1" x14ac:dyDescent="0.2">
      <c r="A173" s="251"/>
      <c r="B173" s="377"/>
      <c r="C173" s="220" t="s">
        <v>72</v>
      </c>
      <c r="D173" s="268" t="s">
        <v>319</v>
      </c>
      <c r="E173" s="149" t="s">
        <v>145</v>
      </c>
      <c r="F173" s="342" t="s">
        <v>27</v>
      </c>
      <c r="G173" s="35"/>
      <c r="H173" s="248"/>
      <c r="I173" s="21"/>
      <c r="J173" s="21"/>
      <c r="K173" s="21"/>
      <c r="L173" s="37"/>
      <c r="M173" s="37" t="s">
        <v>38</v>
      </c>
      <c r="N173" s="37"/>
      <c r="O173" s="221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40"/>
      <c r="AC173" s="40" t="s">
        <v>38</v>
      </c>
      <c r="AD173" s="283"/>
      <c r="AE173" s="292" cm="1">
        <f t="array" ref="AE173">SUMPRODUCT((AB173:AD173="x")*$AB$8:$AD$8)</f>
        <v>18</v>
      </c>
      <c r="AF173" s="300" cm="1">
        <f t="array" ref="AF173">SUMPRODUCT((I173:K173="x")*$I$8:$K$8)</f>
        <v>0</v>
      </c>
      <c r="AG173" s="308" cm="1">
        <f t="array" ref="AG173">SUMPRODUCT((L173:N173="x")*$L$8:$N$8)</f>
        <v>6</v>
      </c>
      <c r="AH173" s="209">
        <f t="shared" ref="AH173" si="9">SUMPRODUCT((O173="x")*$O$8)</f>
        <v>0</v>
      </c>
      <c r="AI173" s="318" cm="1">
        <f t="array" ref="AI173">SUMPRODUCT((P173:AA173="x")*$P$8:$AA$8)</f>
        <v>0</v>
      </c>
      <c r="AJ173" s="326">
        <f t="shared" ref="AJ173:AJ175" si="10">SUM(AE173:AI173)</f>
        <v>24</v>
      </c>
      <c r="AK173" s="334">
        <f t="shared" ref="AK173" si="11">18-AJ173</f>
        <v>-6</v>
      </c>
    </row>
    <row r="174" spans="1:37" s="6" customFormat="1" ht="18" customHeight="1" x14ac:dyDescent="0.2">
      <c r="A174" s="251"/>
      <c r="B174" s="377"/>
      <c r="C174" s="220" t="s">
        <v>72</v>
      </c>
      <c r="D174" s="268" t="s">
        <v>320</v>
      </c>
      <c r="E174" s="149" t="s">
        <v>146</v>
      </c>
      <c r="F174" s="342" t="s">
        <v>30</v>
      </c>
      <c r="G174" s="52"/>
      <c r="H174" s="248"/>
      <c r="I174" s="21"/>
      <c r="J174" s="21"/>
      <c r="K174" s="21"/>
      <c r="L174" s="37"/>
      <c r="M174" s="37"/>
      <c r="N174" s="37" t="s">
        <v>38</v>
      </c>
      <c r="O174" s="221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40"/>
      <c r="AC174" s="40"/>
      <c r="AD174" s="283" t="s">
        <v>38</v>
      </c>
      <c r="AE174" s="292" cm="1">
        <f t="array" ref="AE174">SUMPRODUCT((AB174:AD174="x")*$AB$8:$AD$8)</f>
        <v>18</v>
      </c>
      <c r="AF174" s="300" cm="1">
        <f t="array" ref="AF174">SUMPRODUCT((I174:K174="x")*$I$8:$K$8)</f>
        <v>0</v>
      </c>
      <c r="AG174" s="308" cm="1">
        <f t="array" ref="AG174">SUMPRODUCT((L174:N174="x")*$L$8:$N$8)</f>
        <v>6</v>
      </c>
      <c r="AH174" s="209">
        <f t="shared" ref="AH174" si="12">SUMPRODUCT((O174="x")*$O$8)</f>
        <v>0</v>
      </c>
      <c r="AI174" s="318" cm="1">
        <f t="array" ref="AI174">SUMPRODUCT((P174:AA174="x")*$P$8:$AA$8)</f>
        <v>0</v>
      </c>
      <c r="AJ174" s="326">
        <f t="shared" si="10"/>
        <v>24</v>
      </c>
      <c r="AK174" s="334">
        <f t="shared" ref="AK174" si="13">18-AJ174</f>
        <v>-6</v>
      </c>
    </row>
    <row r="175" spans="1:37" s="6" customFormat="1" ht="18" customHeight="1" x14ac:dyDescent="0.2">
      <c r="A175" s="251"/>
      <c r="B175" s="377"/>
      <c r="C175" s="220" t="s">
        <v>72</v>
      </c>
      <c r="D175" s="268" t="s">
        <v>321</v>
      </c>
      <c r="E175" s="149" t="s">
        <v>148</v>
      </c>
      <c r="F175" s="342" t="s">
        <v>60</v>
      </c>
      <c r="G175" s="35"/>
      <c r="H175" s="249"/>
      <c r="I175" s="69" t="s">
        <v>66</v>
      </c>
      <c r="J175" s="69"/>
      <c r="K175" s="69"/>
      <c r="L175" s="71" t="s">
        <v>38</v>
      </c>
      <c r="M175" s="71" t="s">
        <v>38</v>
      </c>
      <c r="N175" s="71"/>
      <c r="O175" s="22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  <c r="AA175" s="72"/>
      <c r="AB175" s="40"/>
      <c r="AC175" s="40"/>
      <c r="AD175" s="283" t="s">
        <v>38</v>
      </c>
      <c r="AE175" s="292" cm="1">
        <f t="array" ref="AE175">SUMPRODUCT((AB175:AD175="x")*$AB$8:$AD$8)</f>
        <v>18</v>
      </c>
      <c r="AF175" s="300" cm="1">
        <f t="array" ref="AF175">SUMPRODUCT((I175:K175="x")*$I$8:$K$8)</f>
        <v>6</v>
      </c>
      <c r="AG175" s="308" cm="1">
        <f t="array" ref="AG175">SUMPRODUCT((L175:N175="x")*$L$8:$N$8)</f>
        <v>12</v>
      </c>
      <c r="AH175" s="209">
        <f t="shared" ref="AH175" si="14">SUMPRODUCT((O175="x")*$O$8)</f>
        <v>0</v>
      </c>
      <c r="AI175" s="318" cm="1">
        <f t="array" ref="AI175">SUMPRODUCT((P175:AA175="x")*$P$8:$AA$8)</f>
        <v>0</v>
      </c>
      <c r="AJ175" s="326">
        <f t="shared" si="10"/>
        <v>36</v>
      </c>
      <c r="AK175" s="334">
        <f t="shared" ref="AK175" si="15">18-AJ175</f>
        <v>-18</v>
      </c>
    </row>
    <row r="176" spans="1:37" s="6" customFormat="1" ht="17" thickBot="1" x14ac:dyDescent="0.25">
      <c r="B176" s="378"/>
      <c r="C176" s="257" t="s">
        <v>72</v>
      </c>
      <c r="D176" s="269" t="s">
        <v>322</v>
      </c>
      <c r="E176" s="258" t="s">
        <v>147</v>
      </c>
      <c r="F176" s="345" t="s">
        <v>27</v>
      </c>
      <c r="G176" s="259"/>
      <c r="H176" s="260"/>
      <c r="I176" s="162"/>
      <c r="J176" s="162"/>
      <c r="K176" s="162"/>
      <c r="L176" s="159" t="s">
        <v>38</v>
      </c>
      <c r="M176" s="159" t="s">
        <v>38</v>
      </c>
      <c r="N176" s="159"/>
      <c r="O176" s="261" t="s">
        <v>38</v>
      </c>
      <c r="P176" s="184"/>
      <c r="Q176" s="184"/>
      <c r="R176" s="184"/>
      <c r="S176" s="184"/>
      <c r="T176" s="184"/>
      <c r="U176" s="184"/>
      <c r="V176" s="184"/>
      <c r="W176" s="184"/>
      <c r="X176" s="184"/>
      <c r="Y176" s="184"/>
      <c r="Z176" s="184"/>
      <c r="AA176" s="184"/>
      <c r="AB176" s="157"/>
      <c r="AC176" s="157"/>
      <c r="AD176" s="284"/>
      <c r="AE176" s="295" cm="1">
        <f t="array" ref="AE176">SUMPRODUCT((AB176:AD176="x")*$AB$8:$AD$8)</f>
        <v>0</v>
      </c>
      <c r="AF176" s="303" cm="1">
        <f t="array" ref="AF176">SUMPRODUCT((I176:K176="x")*$I$8:$K$8)</f>
        <v>0</v>
      </c>
      <c r="AG176" s="311" cm="1">
        <f t="array" ref="AG176">SUMPRODUCT((L176:N176="x")*$L$8:$N$8)</f>
        <v>12</v>
      </c>
      <c r="AH176" s="211">
        <f t="shared" ref="AH176:AH184" si="16">SUMPRODUCT((O176="x")*$O$8)</f>
        <v>6</v>
      </c>
      <c r="AI176" s="321" cm="1">
        <f t="array" ref="AI176">SUMPRODUCT((P176:AA176="x")*$P$8:$AA$8)</f>
        <v>0</v>
      </c>
      <c r="AJ176" s="329">
        <f t="shared" ref="AJ176:AJ184" si="17">SUM(AE176:AI176)</f>
        <v>18</v>
      </c>
      <c r="AK176" s="337">
        <f t="shared" ref="AK176:AK184" si="18">18-AJ176</f>
        <v>0</v>
      </c>
    </row>
    <row r="177" spans="1:37" ht="16" x14ac:dyDescent="0.2">
      <c r="A177" s="251"/>
      <c r="B177" s="376" t="s">
        <v>149</v>
      </c>
      <c r="C177" s="225" t="s">
        <v>72</v>
      </c>
      <c r="D177" s="266" t="s">
        <v>323</v>
      </c>
      <c r="E177" s="262" t="s">
        <v>150</v>
      </c>
      <c r="F177" s="341" t="s">
        <v>28</v>
      </c>
      <c r="G177" s="19"/>
      <c r="H177" s="263"/>
      <c r="I177" s="8"/>
      <c r="J177" s="8"/>
      <c r="K177" s="8"/>
      <c r="L177" s="47"/>
      <c r="M177" s="47"/>
      <c r="N177" s="47"/>
      <c r="O177" s="227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50"/>
      <c r="AC177" s="50"/>
      <c r="AD177" s="282"/>
      <c r="AE177" s="291" cm="1">
        <f t="array" ref="AE177">SUMPRODUCT((AB177:AD177="x")*$AB$8:$AD$8)</f>
        <v>0</v>
      </c>
      <c r="AF177" s="299" cm="1">
        <f t="array" ref="AF177">SUMPRODUCT((I177:K177="x")*$I$8:$K$8)</f>
        <v>0</v>
      </c>
      <c r="AG177" s="307" cm="1">
        <f t="array" ref="AG177">SUMPRODUCT((L177:N177="x")*$L$8:$N$8)</f>
        <v>0</v>
      </c>
      <c r="AH177" s="206">
        <f t="shared" si="16"/>
        <v>0</v>
      </c>
      <c r="AI177" s="317" cm="1">
        <f t="array" ref="AI177">SUMPRODUCT((P177:AA177="x")*$P$8:$AA$8)</f>
        <v>0</v>
      </c>
      <c r="AJ177" s="325">
        <f t="shared" si="17"/>
        <v>0</v>
      </c>
      <c r="AK177" s="333">
        <f t="shared" si="18"/>
        <v>18</v>
      </c>
    </row>
    <row r="178" spans="1:37" ht="16" x14ac:dyDescent="0.2">
      <c r="A178" s="251"/>
      <c r="B178" s="377"/>
      <c r="C178" s="220" t="s">
        <v>72</v>
      </c>
      <c r="D178" s="265" t="s">
        <v>324</v>
      </c>
      <c r="E178" s="224" t="s">
        <v>151</v>
      </c>
      <c r="F178" s="342"/>
      <c r="G178" s="52"/>
      <c r="H178" s="248"/>
      <c r="I178" s="21"/>
      <c r="J178" s="21"/>
      <c r="K178" s="21"/>
      <c r="L178" s="37"/>
      <c r="M178" s="37"/>
      <c r="N178" s="37"/>
      <c r="O178" s="221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40"/>
      <c r="AC178" s="40"/>
      <c r="AD178" s="283"/>
      <c r="AE178" s="292" cm="1">
        <f t="array" ref="AE178">SUMPRODUCT((AB178:AD178="x")*$AB$8:$AD$8)</f>
        <v>0</v>
      </c>
      <c r="AF178" s="300" cm="1">
        <f t="array" ref="AF178">SUMPRODUCT((I178:K178="x")*$I$8:$K$8)</f>
        <v>0</v>
      </c>
      <c r="AG178" s="308" cm="1">
        <f t="array" ref="AG178">SUMPRODUCT((L178:N178="x")*$L$8:$N$8)</f>
        <v>0</v>
      </c>
      <c r="AH178" s="209">
        <f t="shared" si="16"/>
        <v>0</v>
      </c>
      <c r="AI178" s="318" cm="1">
        <f t="array" ref="AI178">SUMPRODUCT((P178:AA178="x")*$P$8:$AA$8)</f>
        <v>0</v>
      </c>
      <c r="AJ178" s="326">
        <f t="shared" si="17"/>
        <v>0</v>
      </c>
      <c r="AK178" s="334">
        <f t="shared" si="18"/>
        <v>18</v>
      </c>
    </row>
    <row r="179" spans="1:37" ht="16" x14ac:dyDescent="0.2">
      <c r="A179" s="251"/>
      <c r="B179" s="377"/>
      <c r="C179" s="220" t="s">
        <v>72</v>
      </c>
      <c r="D179" s="265" t="s">
        <v>325</v>
      </c>
      <c r="E179" s="224"/>
      <c r="F179" s="342"/>
      <c r="G179" s="264"/>
      <c r="H179" s="248"/>
      <c r="I179" s="21"/>
      <c r="J179" s="21"/>
      <c r="K179" s="21"/>
      <c r="L179" s="37"/>
      <c r="M179" s="37"/>
      <c r="N179" s="37"/>
      <c r="O179" s="221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40"/>
      <c r="AC179" s="40"/>
      <c r="AD179" s="283"/>
      <c r="AE179" s="292" cm="1">
        <f t="array" ref="AE179">SUMPRODUCT((AB179:AD179="x")*$AB$8:$AD$8)</f>
        <v>0</v>
      </c>
      <c r="AF179" s="300" cm="1">
        <f t="array" ref="AF179">SUMPRODUCT((I179:K179="x")*$I$8:$K$8)</f>
        <v>0</v>
      </c>
      <c r="AG179" s="308" cm="1">
        <f t="array" ref="AG179">SUMPRODUCT((L179:N179="x")*$L$8:$N$8)</f>
        <v>0</v>
      </c>
      <c r="AH179" s="209">
        <f t="shared" si="16"/>
        <v>0</v>
      </c>
      <c r="AI179" s="318" cm="1">
        <f t="array" ref="AI179">SUMPRODUCT((P179:AA179="x")*$P$8:$AA$8)</f>
        <v>0</v>
      </c>
      <c r="AJ179" s="326">
        <f t="shared" si="17"/>
        <v>0</v>
      </c>
      <c r="AK179" s="334">
        <f t="shared" si="18"/>
        <v>18</v>
      </c>
    </row>
    <row r="180" spans="1:37" ht="16" x14ac:dyDescent="0.2">
      <c r="A180" s="251"/>
      <c r="B180" s="377"/>
      <c r="C180" s="220" t="s">
        <v>72</v>
      </c>
      <c r="D180" s="265" t="s">
        <v>326</v>
      </c>
      <c r="E180" s="224"/>
      <c r="F180" s="342"/>
      <c r="G180" s="264"/>
      <c r="H180" s="248"/>
      <c r="I180" s="21"/>
      <c r="J180" s="21"/>
      <c r="K180" s="21"/>
      <c r="L180" s="37"/>
      <c r="M180" s="37"/>
      <c r="N180" s="37"/>
      <c r="O180" s="221" t="s">
        <v>38</v>
      </c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40"/>
      <c r="AC180" s="40"/>
      <c r="AD180" s="283"/>
      <c r="AE180" s="292" cm="1">
        <f t="array" ref="AE180">SUMPRODUCT((AB180:AD180="x")*$AB$8:$AD$8)</f>
        <v>0</v>
      </c>
      <c r="AF180" s="300" cm="1">
        <f t="array" ref="AF180">SUMPRODUCT((I180:K180="x")*$I$8:$K$8)</f>
        <v>0</v>
      </c>
      <c r="AG180" s="308" cm="1">
        <f t="array" ref="AG180">SUMPRODUCT((L180:N180="x")*$L$8:$N$8)</f>
        <v>0</v>
      </c>
      <c r="AH180" s="209">
        <f t="shared" si="16"/>
        <v>6</v>
      </c>
      <c r="AI180" s="318" cm="1">
        <f t="array" ref="AI180">SUMPRODUCT((P180:AA180="x")*$P$8:$AA$8)</f>
        <v>0</v>
      </c>
      <c r="AJ180" s="326">
        <f t="shared" si="17"/>
        <v>6</v>
      </c>
      <c r="AK180" s="334">
        <f t="shared" si="18"/>
        <v>12</v>
      </c>
    </row>
    <row r="181" spans="1:37" ht="16" x14ac:dyDescent="0.2">
      <c r="A181" s="251"/>
      <c r="B181" s="377"/>
      <c r="C181" s="220" t="s">
        <v>73</v>
      </c>
      <c r="D181" s="265" t="s">
        <v>327</v>
      </c>
      <c r="E181" s="224"/>
      <c r="F181" s="342"/>
      <c r="G181" s="264"/>
      <c r="H181" s="248"/>
      <c r="I181" s="21"/>
      <c r="J181" s="21"/>
      <c r="K181" s="21"/>
      <c r="L181" s="37"/>
      <c r="M181" s="37"/>
      <c r="N181" s="37"/>
      <c r="O181" s="221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40"/>
      <c r="AC181" s="40"/>
      <c r="AD181" s="283"/>
      <c r="AE181" s="292" cm="1">
        <f t="array" ref="AE181">SUMPRODUCT((AB181:AD181="x")*$AB$8:$AD$8)</f>
        <v>0</v>
      </c>
      <c r="AF181" s="300" cm="1">
        <f t="array" ref="AF181">SUMPRODUCT((I181:K181="x")*$I$8:$K$8)</f>
        <v>0</v>
      </c>
      <c r="AG181" s="308" cm="1">
        <f t="array" ref="AG181">SUMPRODUCT((L181:N181="x")*$L$8:$N$8)</f>
        <v>0</v>
      </c>
      <c r="AH181" s="209">
        <f t="shared" si="16"/>
        <v>0</v>
      </c>
      <c r="AI181" s="318" cm="1">
        <f t="array" ref="AI181">SUMPRODUCT((P181:AA181="x")*$P$8:$AA$8)</f>
        <v>0</v>
      </c>
      <c r="AJ181" s="326">
        <f t="shared" si="17"/>
        <v>0</v>
      </c>
      <c r="AK181" s="334">
        <f t="shared" si="18"/>
        <v>18</v>
      </c>
    </row>
    <row r="182" spans="1:37" ht="16" x14ac:dyDescent="0.2">
      <c r="A182" s="251"/>
      <c r="B182" s="377"/>
      <c r="C182" s="220" t="s">
        <v>72</v>
      </c>
      <c r="D182" s="265" t="s">
        <v>328</v>
      </c>
      <c r="E182" s="224"/>
      <c r="F182" s="342"/>
      <c r="G182" s="264"/>
      <c r="H182" s="248"/>
      <c r="I182" s="21" t="s">
        <v>66</v>
      </c>
      <c r="J182" s="21"/>
      <c r="K182" s="21"/>
      <c r="L182" s="37"/>
      <c r="M182" s="37"/>
      <c r="N182" s="37"/>
      <c r="O182" s="221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40"/>
      <c r="AC182" s="40"/>
      <c r="AD182" s="283"/>
      <c r="AE182" s="292" cm="1">
        <f t="array" ref="AE182">SUMPRODUCT((AB182:AD182="x")*$AB$8:$AD$8)</f>
        <v>0</v>
      </c>
      <c r="AF182" s="300" cm="1">
        <f t="array" ref="AF182">SUMPRODUCT((I182:K182="x")*$I$8:$K$8)</f>
        <v>6</v>
      </c>
      <c r="AG182" s="308" cm="1">
        <f t="array" ref="AG182">SUMPRODUCT((L182:N182="x")*$L$8:$N$8)</f>
        <v>0</v>
      </c>
      <c r="AH182" s="209">
        <f t="shared" si="16"/>
        <v>0</v>
      </c>
      <c r="AI182" s="318" cm="1">
        <f t="array" ref="AI182">SUMPRODUCT((P182:AA182="x")*$P$8:$AA$8)</f>
        <v>0</v>
      </c>
      <c r="AJ182" s="326">
        <f t="shared" si="17"/>
        <v>6</v>
      </c>
      <c r="AK182" s="334">
        <f t="shared" si="18"/>
        <v>12</v>
      </c>
    </row>
    <row r="183" spans="1:37" ht="16" x14ac:dyDescent="0.2">
      <c r="A183" s="251"/>
      <c r="B183" s="377"/>
      <c r="C183" s="220" t="s">
        <v>72</v>
      </c>
      <c r="D183" s="265" t="s">
        <v>329</v>
      </c>
      <c r="E183" s="224"/>
      <c r="F183" s="342"/>
      <c r="G183" s="52"/>
      <c r="H183" s="248"/>
      <c r="I183" s="21"/>
      <c r="J183" s="21"/>
      <c r="K183" s="21"/>
      <c r="L183" s="37"/>
      <c r="M183" s="37"/>
      <c r="N183" s="37"/>
      <c r="O183" s="221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40"/>
      <c r="AC183" s="40"/>
      <c r="AD183" s="283"/>
      <c r="AE183" s="292" cm="1">
        <f t="array" ref="AE183">SUMPRODUCT((AB183:AD183="x")*$AB$8:$AD$8)</f>
        <v>0</v>
      </c>
      <c r="AF183" s="300" cm="1">
        <f t="array" ref="AF183">SUMPRODUCT((I183:K183="x")*$I$8:$K$8)</f>
        <v>0</v>
      </c>
      <c r="AG183" s="308" cm="1">
        <f t="array" ref="AG183">SUMPRODUCT((L183:N183="x")*$L$8:$N$8)</f>
        <v>0</v>
      </c>
      <c r="AH183" s="209">
        <f t="shared" si="16"/>
        <v>0</v>
      </c>
      <c r="AI183" s="318" cm="1">
        <f t="array" ref="AI183">SUMPRODUCT((P183:AA183="x")*$P$8:$AA$8)</f>
        <v>0</v>
      </c>
      <c r="AJ183" s="326">
        <f t="shared" si="17"/>
        <v>0</v>
      </c>
      <c r="AK183" s="334">
        <f t="shared" si="18"/>
        <v>18</v>
      </c>
    </row>
    <row r="184" spans="1:37" ht="16" x14ac:dyDescent="0.2">
      <c r="A184" s="251"/>
      <c r="B184" s="377"/>
      <c r="C184" s="220" t="s">
        <v>72</v>
      </c>
      <c r="D184" s="265" t="s">
        <v>330</v>
      </c>
      <c r="E184" s="224"/>
      <c r="F184" s="342"/>
      <c r="G184" s="264"/>
      <c r="H184" s="248"/>
      <c r="I184" s="21" t="s">
        <v>66</v>
      </c>
      <c r="J184" s="21"/>
      <c r="K184" s="21"/>
      <c r="L184" s="37"/>
      <c r="M184" s="37"/>
      <c r="N184" s="37"/>
      <c r="O184" s="221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40"/>
      <c r="AC184" s="40"/>
      <c r="AD184" s="283"/>
      <c r="AE184" s="292" cm="1">
        <f t="array" ref="AE184">SUMPRODUCT((AB184:AD184="x")*$AB$8:$AD$8)</f>
        <v>0</v>
      </c>
      <c r="AF184" s="300" cm="1">
        <f t="array" ref="AF184">SUMPRODUCT((I184:K184="x")*$I$8:$K$8)</f>
        <v>6</v>
      </c>
      <c r="AG184" s="308" cm="1">
        <f t="array" ref="AG184">SUMPRODUCT((L184:N184="x")*$L$8:$N$8)</f>
        <v>0</v>
      </c>
      <c r="AH184" s="209">
        <f t="shared" si="16"/>
        <v>0</v>
      </c>
      <c r="AI184" s="318" cm="1">
        <f t="array" ref="AI184">SUMPRODUCT((P184:AA184="x")*$P$8:$AA$8)</f>
        <v>0</v>
      </c>
      <c r="AJ184" s="326">
        <f t="shared" si="17"/>
        <v>6</v>
      </c>
      <c r="AK184" s="334">
        <f t="shared" si="18"/>
        <v>12</v>
      </c>
    </row>
    <row r="185" spans="1:37" ht="16" x14ac:dyDescent="0.2">
      <c r="A185" s="251"/>
      <c r="B185" s="377"/>
      <c r="C185" s="220" t="s">
        <v>72</v>
      </c>
      <c r="D185" s="265" t="s">
        <v>331</v>
      </c>
      <c r="E185" s="224"/>
      <c r="F185" s="342"/>
      <c r="G185" s="264"/>
      <c r="H185" s="248"/>
      <c r="I185" s="21" t="s">
        <v>66</v>
      </c>
      <c r="J185" s="21"/>
      <c r="K185" s="21"/>
      <c r="L185" s="37"/>
      <c r="M185" s="37"/>
      <c r="N185" s="37"/>
      <c r="O185" s="221" t="s">
        <v>38</v>
      </c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40"/>
      <c r="AC185" s="40"/>
      <c r="AD185" s="283"/>
      <c r="AE185" s="292" cm="1">
        <f t="array" ref="AE185">SUMPRODUCT((AB185:AD185="x")*$AB$8:$AD$8)</f>
        <v>0</v>
      </c>
      <c r="AF185" s="300" cm="1">
        <f t="array" ref="AF185">SUMPRODUCT((I185:K185="x")*$I$8:$K$8)</f>
        <v>6</v>
      </c>
      <c r="AG185" s="308" cm="1">
        <f t="array" ref="AG185">SUMPRODUCT((L185:N185="x")*$L$8:$N$8)</f>
        <v>0</v>
      </c>
      <c r="AH185" s="209">
        <f t="shared" ref="AH185:AH186" si="19">SUMPRODUCT((O185="x")*$O$8)</f>
        <v>6</v>
      </c>
      <c r="AI185" s="318" cm="1">
        <f t="array" ref="AI185">SUMPRODUCT((P185:AA185="x")*$P$8:$AA$8)</f>
        <v>0</v>
      </c>
      <c r="AJ185" s="326">
        <f t="shared" ref="AJ185:AJ186" si="20">SUM(AE185:AI185)</f>
        <v>12</v>
      </c>
      <c r="AK185" s="334">
        <f t="shared" ref="AK185:AK186" si="21">18-AJ185</f>
        <v>6</v>
      </c>
    </row>
    <row r="186" spans="1:37" ht="16" x14ac:dyDescent="0.2">
      <c r="A186" s="251"/>
      <c r="B186" s="377"/>
      <c r="C186" s="220" t="s">
        <v>72</v>
      </c>
      <c r="D186" s="265" t="s">
        <v>332</v>
      </c>
      <c r="E186" s="224"/>
      <c r="F186" s="342"/>
      <c r="G186" s="52"/>
      <c r="H186" s="248"/>
      <c r="I186" s="21" t="s">
        <v>66</v>
      </c>
      <c r="J186" s="21"/>
      <c r="K186" s="21"/>
      <c r="L186" s="37"/>
      <c r="M186" s="37"/>
      <c r="N186" s="37"/>
      <c r="O186" s="221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40"/>
      <c r="AC186" s="40"/>
      <c r="AD186" s="283"/>
      <c r="AE186" s="292" cm="1">
        <f t="array" ref="AE186">SUMPRODUCT((AB186:AD186="x")*$AB$8:$AD$8)</f>
        <v>0</v>
      </c>
      <c r="AF186" s="300" cm="1">
        <f t="array" ref="AF186">SUMPRODUCT((I186:K186="x")*$I$8:$K$8)</f>
        <v>6</v>
      </c>
      <c r="AG186" s="308" cm="1">
        <f t="array" ref="AG186">SUMPRODUCT((L186:N186="x")*$L$8:$N$8)</f>
        <v>0</v>
      </c>
      <c r="AH186" s="209">
        <f t="shared" si="19"/>
        <v>0</v>
      </c>
      <c r="AI186" s="318" cm="1">
        <f t="array" ref="AI186">SUMPRODUCT((P186:AA186="x")*$P$8:$AA$8)</f>
        <v>0</v>
      </c>
      <c r="AJ186" s="326">
        <f t="shared" si="20"/>
        <v>6</v>
      </c>
      <c r="AK186" s="334">
        <f t="shared" si="21"/>
        <v>12</v>
      </c>
    </row>
    <row r="187" spans="1:37" ht="16" x14ac:dyDescent="0.2">
      <c r="A187" s="251"/>
      <c r="B187" s="377"/>
      <c r="C187" s="220"/>
      <c r="D187" s="223" t="s">
        <v>333</v>
      </c>
      <c r="E187" s="224"/>
      <c r="F187" s="342"/>
      <c r="G187" s="52"/>
      <c r="H187" s="248"/>
      <c r="I187" s="21"/>
      <c r="J187" s="21"/>
      <c r="K187" s="21"/>
      <c r="L187" s="37"/>
      <c r="M187" s="37"/>
      <c r="N187" s="37"/>
      <c r="O187" s="221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40"/>
      <c r="AC187" s="40"/>
      <c r="AD187" s="283"/>
      <c r="AE187" s="292"/>
      <c r="AF187" s="300"/>
      <c r="AG187" s="308"/>
      <c r="AH187" s="209"/>
      <c r="AI187" s="318"/>
      <c r="AJ187" s="326"/>
      <c r="AK187" s="334"/>
    </row>
    <row r="188" spans="1:37" ht="17" thickBot="1" x14ac:dyDescent="0.25">
      <c r="A188" s="251"/>
      <c r="B188" s="379"/>
      <c r="C188" s="228"/>
      <c r="D188" s="229" t="s">
        <v>334</v>
      </c>
      <c r="E188" s="230"/>
      <c r="F188" s="343"/>
      <c r="G188" s="83"/>
      <c r="H188" s="250"/>
      <c r="I188" s="25"/>
      <c r="J188" s="25"/>
      <c r="K188" s="25"/>
      <c r="L188" s="29"/>
      <c r="M188" s="29"/>
      <c r="N188" s="29"/>
      <c r="O188" s="231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  <c r="AA188" s="26"/>
      <c r="AB188" s="45"/>
      <c r="AC188" s="45"/>
      <c r="AD188" s="286"/>
      <c r="AE188" s="293"/>
      <c r="AF188" s="301"/>
      <c r="AG188" s="309"/>
      <c r="AH188" s="207"/>
      <c r="AI188" s="319"/>
      <c r="AJ188" s="327"/>
      <c r="AK188" s="335"/>
    </row>
    <row r="189" spans="1:37" ht="16" x14ac:dyDescent="0.2">
      <c r="A189" s="251"/>
      <c r="B189" s="5"/>
      <c r="C189" s="5"/>
      <c r="D189" s="252"/>
      <c r="E189" s="253"/>
      <c r="F189" s="346"/>
      <c r="G189" s="254"/>
      <c r="H189" s="255"/>
      <c r="I189" s="256"/>
      <c r="J189" s="256"/>
      <c r="K189" s="256"/>
      <c r="L189" s="256"/>
      <c r="M189" s="256"/>
      <c r="N189" s="256"/>
      <c r="O189" s="256"/>
      <c r="P189" s="256"/>
      <c r="Q189" s="256"/>
      <c r="R189" s="256"/>
      <c r="S189" s="256"/>
      <c r="T189" s="256"/>
      <c r="U189" s="256"/>
      <c r="V189" s="256"/>
      <c r="W189" s="256"/>
      <c r="X189" s="256"/>
      <c r="Y189" s="256"/>
      <c r="Z189" s="256"/>
      <c r="AA189" s="256"/>
      <c r="AB189" s="256"/>
      <c r="AC189" s="256"/>
      <c r="AD189" s="256"/>
    </row>
    <row r="190" spans="1:37" ht="16" x14ac:dyDescent="0.2">
      <c r="A190" s="251"/>
      <c r="B190" s="5"/>
      <c r="C190" s="5"/>
      <c r="D190" s="252"/>
      <c r="E190" s="253"/>
      <c r="F190" s="346"/>
      <c r="G190" s="254"/>
      <c r="H190" s="255"/>
      <c r="I190" s="256"/>
      <c r="J190" s="256"/>
      <c r="K190" s="256"/>
      <c r="L190" s="256"/>
      <c r="M190" s="256"/>
      <c r="N190" s="256"/>
      <c r="O190" s="256"/>
      <c r="P190" s="256"/>
      <c r="Q190" s="256"/>
      <c r="R190" s="256"/>
      <c r="S190" s="256"/>
      <c r="T190" s="256"/>
      <c r="U190" s="256"/>
      <c r="V190" s="256"/>
      <c r="W190" s="256"/>
      <c r="X190" s="256"/>
      <c r="Y190" s="256"/>
      <c r="Z190" s="256"/>
      <c r="AA190" s="256"/>
      <c r="AB190" s="256"/>
      <c r="AC190" s="256"/>
      <c r="AD190" s="256"/>
    </row>
    <row r="191" spans="1:37" ht="16" x14ac:dyDescent="0.2">
      <c r="A191" s="251"/>
      <c r="B191" s="5"/>
      <c r="C191" s="5"/>
      <c r="D191" s="252"/>
      <c r="E191" s="253"/>
      <c r="F191" s="346"/>
      <c r="G191" s="254"/>
      <c r="H191" s="255"/>
      <c r="I191" s="256"/>
      <c r="J191" s="256"/>
      <c r="K191" s="256"/>
      <c r="L191" s="256"/>
      <c r="M191" s="256"/>
      <c r="N191" s="256"/>
      <c r="O191" s="256"/>
      <c r="P191" s="256"/>
      <c r="Q191" s="256"/>
      <c r="R191" s="256"/>
      <c r="S191" s="256"/>
      <c r="T191" s="256"/>
      <c r="U191" s="256"/>
      <c r="V191" s="256"/>
      <c r="W191" s="256"/>
      <c r="X191" s="256"/>
      <c r="Y191" s="256"/>
      <c r="Z191" s="256"/>
      <c r="AA191" s="256"/>
      <c r="AB191" s="256"/>
      <c r="AC191" s="256"/>
      <c r="AD191" s="256"/>
    </row>
    <row r="192" spans="1:37" ht="16" x14ac:dyDescent="0.2">
      <c r="A192" s="251"/>
      <c r="B192" s="5"/>
      <c r="C192" s="5"/>
      <c r="D192" s="252"/>
      <c r="E192" s="253"/>
      <c r="F192" s="346"/>
      <c r="G192" s="254"/>
      <c r="H192" s="255"/>
      <c r="I192" s="256"/>
      <c r="J192" s="256"/>
      <c r="K192" s="256"/>
      <c r="L192" s="256"/>
      <c r="M192" s="256"/>
      <c r="N192" s="256"/>
      <c r="O192" s="256"/>
      <c r="P192" s="256"/>
      <c r="Q192" s="256"/>
      <c r="R192" s="256"/>
      <c r="S192" s="256"/>
      <c r="T192" s="256"/>
      <c r="U192" s="256"/>
      <c r="V192" s="256"/>
      <c r="W192" s="256"/>
      <c r="X192" s="256"/>
      <c r="Y192" s="256"/>
      <c r="Z192" s="256"/>
      <c r="AA192" s="256"/>
      <c r="AB192" s="256"/>
      <c r="AC192" s="256"/>
      <c r="AD192" s="256"/>
    </row>
    <row r="193" spans="1:31" ht="17" thickBot="1" x14ac:dyDescent="0.25">
      <c r="A193" s="251"/>
      <c r="B193" s="5"/>
      <c r="C193" s="5"/>
      <c r="D193" s="252"/>
      <c r="E193" s="253"/>
      <c r="F193" s="346"/>
      <c r="G193" s="254"/>
      <c r="H193" s="255"/>
      <c r="I193" s="256"/>
      <c r="J193" s="256"/>
      <c r="K193" s="256"/>
      <c r="L193" s="256"/>
      <c r="M193" s="256"/>
      <c r="N193" s="256"/>
      <c r="O193" s="256"/>
      <c r="P193" s="256"/>
      <c r="Q193" s="256"/>
      <c r="R193" s="256"/>
      <c r="S193" s="256"/>
      <c r="T193" s="256"/>
      <c r="U193" s="256"/>
      <c r="V193" s="256"/>
      <c r="W193" s="256"/>
      <c r="X193" s="256"/>
      <c r="Y193" s="256"/>
      <c r="Z193" s="256"/>
      <c r="AA193" s="256"/>
      <c r="AB193" s="256"/>
      <c r="AC193" s="256"/>
      <c r="AD193" s="256"/>
    </row>
    <row r="194" spans="1:31" ht="17" thickBot="1" x14ac:dyDescent="0.25">
      <c r="B194" s="5"/>
      <c r="C194" s="5"/>
      <c r="D194" s="87" t="s">
        <v>62</v>
      </c>
      <c r="E194" s="150"/>
      <c r="F194" s="88"/>
      <c r="G194" s="88"/>
      <c r="H194" s="89"/>
      <c r="I194" s="90">
        <f>COUNTA(I9:I188)</f>
        <v>25</v>
      </c>
      <c r="J194" s="90">
        <f t="shared" ref="J194:AD194" si="22">COUNTA(J9:J188)</f>
        <v>0</v>
      </c>
      <c r="K194" s="90">
        <f t="shared" si="22"/>
        <v>0</v>
      </c>
      <c r="L194" s="90">
        <f t="shared" si="22"/>
        <v>32</v>
      </c>
      <c r="M194" s="90">
        <f t="shared" si="22"/>
        <v>52</v>
      </c>
      <c r="N194" s="91">
        <f t="shared" si="22"/>
        <v>31</v>
      </c>
      <c r="O194" s="90">
        <f t="shared" si="22"/>
        <v>78</v>
      </c>
      <c r="P194" s="90">
        <f t="shared" si="22"/>
        <v>0</v>
      </c>
      <c r="Q194" s="90">
        <f t="shared" si="22"/>
        <v>0</v>
      </c>
      <c r="R194" s="90">
        <f t="shared" si="22"/>
        <v>0</v>
      </c>
      <c r="S194" s="91">
        <f t="shared" si="22"/>
        <v>0</v>
      </c>
      <c r="T194" s="90">
        <f t="shared" si="22"/>
        <v>0</v>
      </c>
      <c r="U194" s="90">
        <f t="shared" si="22"/>
        <v>0</v>
      </c>
      <c r="V194" s="90">
        <f t="shared" si="22"/>
        <v>0</v>
      </c>
      <c r="W194" s="90">
        <f t="shared" si="22"/>
        <v>0</v>
      </c>
      <c r="X194" s="90">
        <f t="shared" si="22"/>
        <v>0</v>
      </c>
      <c r="Y194" s="90">
        <f t="shared" si="22"/>
        <v>0</v>
      </c>
      <c r="Z194" s="90">
        <f t="shared" si="22"/>
        <v>0</v>
      </c>
      <c r="AA194" s="90">
        <f t="shared" si="22"/>
        <v>20</v>
      </c>
      <c r="AB194" s="90">
        <f t="shared" si="22"/>
        <v>25</v>
      </c>
      <c r="AC194" s="90">
        <f t="shared" si="22"/>
        <v>25</v>
      </c>
      <c r="AD194" s="90">
        <f t="shared" si="22"/>
        <v>10</v>
      </c>
      <c r="AE194" s="92"/>
    </row>
    <row r="195" spans="1:31" ht="16" x14ac:dyDescent="0.2">
      <c r="B195" s="5"/>
      <c r="C195" s="5"/>
      <c r="D195" s="93" t="s">
        <v>63</v>
      </c>
      <c r="E195" s="151"/>
      <c r="F195" s="94"/>
      <c r="G195" s="94"/>
      <c r="H195" s="95"/>
      <c r="I195" s="96" cm="1">
        <f t="array" ref="I195">COUNTA(_xlfn.UNIQUE(_xlfn._xlws.FILTER(I9:I188,NOT(ISBLANK(I9:I188)))))</f>
        <v>1</v>
      </c>
      <c r="J195" s="96" cm="1">
        <f t="array" ref="J195">COUNTA(_xlfn.UNIQUE(_xlfn._xlws.FILTER(J9:J188,NOT(ISBLANK(J9:J188)))))</f>
        <v>1</v>
      </c>
      <c r="K195" s="96" cm="1">
        <f t="array" ref="K195">COUNTA(_xlfn.UNIQUE(_xlfn._xlws.FILTER(K9:K188,NOT(ISBLANK(K9:K188)))))</f>
        <v>1</v>
      </c>
      <c r="L195" s="96" cm="1">
        <f t="array" ref="L195">COUNTA(_xlfn.UNIQUE(_xlfn._xlws.FILTER(L9:L188,NOT(ISBLANK(L9:L188)))))</f>
        <v>1</v>
      </c>
      <c r="M195" s="96" cm="1">
        <f t="array" ref="M195">COUNTA(_xlfn.UNIQUE(_xlfn._xlws.FILTER(M9:M188,NOT(ISBLANK(M9:M188)))))</f>
        <v>1</v>
      </c>
      <c r="N195" s="96" cm="1">
        <f t="array" ref="N195">COUNTA(_xlfn.UNIQUE(_xlfn._xlws.FILTER(N9:N188,NOT(ISBLANK(N9:N188)))))</f>
        <v>1</v>
      </c>
      <c r="O195" s="96" cm="1">
        <f t="array" ref="O195">COUNTA(_xlfn.UNIQUE(_xlfn._xlws.FILTER(O9:O188,NOT(ISBLANK(O9:O188)))))</f>
        <v>1</v>
      </c>
      <c r="P195" s="96" cm="1">
        <f t="array" ref="P195">COUNTA(_xlfn.UNIQUE(_xlfn._xlws.FILTER(P9:P188,NOT(ISBLANK(P9:P188)))))</f>
        <v>1</v>
      </c>
      <c r="Q195" s="96" cm="1">
        <f t="array" ref="Q195">COUNTA(_xlfn.UNIQUE(_xlfn._xlws.FILTER(Q9:Q188,NOT(ISBLANK(Q9:Q188)))))</f>
        <v>1</v>
      </c>
      <c r="R195" s="96" cm="1">
        <f t="array" ref="R195">COUNTA(_xlfn.UNIQUE(_xlfn._xlws.FILTER(R9:R188,NOT(ISBLANK(R9:R188)))))</f>
        <v>1</v>
      </c>
      <c r="S195" s="96" cm="1">
        <f t="array" ref="S195">COUNTA(_xlfn.UNIQUE(_xlfn._xlws.FILTER(S9:S188,NOT(ISBLANK(S9:S188)))))</f>
        <v>1</v>
      </c>
      <c r="T195" s="96" cm="1">
        <f t="array" ref="T195">COUNTA(_xlfn.UNIQUE(_xlfn._xlws.FILTER(T9:T188,NOT(ISBLANK(T9:T188)))))</f>
        <v>1</v>
      </c>
      <c r="U195" s="96" cm="1">
        <f t="array" ref="U195">COUNTA(_xlfn.UNIQUE(_xlfn._xlws.FILTER(U9:U188,NOT(ISBLANK(U9:U188)))))</f>
        <v>1</v>
      </c>
      <c r="V195" s="96" cm="1">
        <f t="array" ref="V195">COUNTA(_xlfn.UNIQUE(_xlfn._xlws.FILTER(V9:V188,NOT(ISBLANK(V9:V188)))))</f>
        <v>1</v>
      </c>
      <c r="W195" s="96" cm="1">
        <f t="array" ref="W195">COUNTA(_xlfn.UNIQUE(_xlfn._xlws.FILTER(W9:W188,NOT(ISBLANK(W9:W188)))))</f>
        <v>1</v>
      </c>
      <c r="X195" s="96" cm="1">
        <f t="array" ref="X195">COUNTA(_xlfn.UNIQUE(_xlfn._xlws.FILTER(X9:X188,NOT(ISBLANK(X9:X188)))))</f>
        <v>1</v>
      </c>
      <c r="Y195" s="96" cm="1">
        <f t="array" ref="Y195">COUNTA(_xlfn.UNIQUE(_xlfn._xlws.FILTER(Y9:Y188,NOT(ISBLANK(Y9:Y188)))))</f>
        <v>1</v>
      </c>
      <c r="Z195" s="96" cm="1">
        <f t="array" ref="Z195">COUNTA(_xlfn.UNIQUE(_xlfn._xlws.FILTER(Z9:Z188,NOT(ISBLANK(Z9:Z188)))))</f>
        <v>1</v>
      </c>
      <c r="AA195" s="96" cm="1">
        <f t="array" ref="AA195">COUNTA(_xlfn.UNIQUE(_xlfn._xlws.FILTER(AA9:AA188,NOT(ISBLANK(AA9:AA188)))))</f>
        <v>1</v>
      </c>
      <c r="AB195" s="96" cm="1">
        <f t="array" ref="AB195">COUNTA(_xlfn.UNIQUE(_xlfn._xlws.FILTER(AB9:AB188,NOT(ISBLANK(AB9:AB188)))))</f>
        <v>1</v>
      </c>
      <c r="AC195" s="96" cm="1">
        <f t="array" ref="AC195">COUNTA(_xlfn.UNIQUE(_xlfn._xlws.FILTER(AC9:AC188,NOT(ISBLANK(AC9:AC188)))))</f>
        <v>1</v>
      </c>
      <c r="AD195" s="96" cm="1">
        <f t="array" ref="AD195">COUNTA(_xlfn.UNIQUE(_xlfn._xlws.FILTER(AD9:AD188,NOT(ISBLANK(AD9:AD188)))))</f>
        <v>1</v>
      </c>
      <c r="AE195" s="97"/>
    </row>
    <row r="196" spans="1:31" ht="17" thickBot="1" x14ac:dyDescent="0.25">
      <c r="B196" s="5"/>
      <c r="C196" s="5"/>
      <c r="D196" s="98" t="s">
        <v>64</v>
      </c>
      <c r="E196" s="152"/>
      <c r="F196" s="99"/>
      <c r="G196" s="99"/>
      <c r="H196" s="100"/>
      <c r="I196" s="101">
        <f t="shared" ref="I196" si="23">I194/I195</f>
        <v>25</v>
      </c>
      <c r="J196" s="101">
        <f t="shared" ref="J196:AD196" si="24">J194/J195</f>
        <v>0</v>
      </c>
      <c r="K196" s="101">
        <f t="shared" si="24"/>
        <v>0</v>
      </c>
      <c r="L196" s="101">
        <f t="shared" si="24"/>
        <v>32</v>
      </c>
      <c r="M196" s="101">
        <f t="shared" si="24"/>
        <v>52</v>
      </c>
      <c r="N196" s="101">
        <f t="shared" si="24"/>
        <v>31</v>
      </c>
      <c r="O196" s="101">
        <f t="shared" si="24"/>
        <v>78</v>
      </c>
      <c r="P196" s="101">
        <f t="shared" si="24"/>
        <v>0</v>
      </c>
      <c r="Q196" s="101">
        <f t="shared" si="24"/>
        <v>0</v>
      </c>
      <c r="R196" s="101">
        <f t="shared" si="24"/>
        <v>0</v>
      </c>
      <c r="S196" s="101">
        <f t="shared" si="24"/>
        <v>0</v>
      </c>
      <c r="T196" s="101">
        <f t="shared" si="24"/>
        <v>0</v>
      </c>
      <c r="U196" s="101">
        <f t="shared" si="24"/>
        <v>0</v>
      </c>
      <c r="V196" s="101">
        <f t="shared" si="24"/>
        <v>0</v>
      </c>
      <c r="W196" s="101">
        <f t="shared" si="24"/>
        <v>0</v>
      </c>
      <c r="X196" s="101">
        <f t="shared" si="24"/>
        <v>0</v>
      </c>
      <c r="Y196" s="101">
        <f t="shared" si="24"/>
        <v>0</v>
      </c>
      <c r="Z196" s="101">
        <f t="shared" si="24"/>
        <v>0</v>
      </c>
      <c r="AA196" s="101">
        <f t="shared" si="24"/>
        <v>20</v>
      </c>
      <c r="AB196" s="101">
        <f t="shared" si="24"/>
        <v>25</v>
      </c>
      <c r="AC196" s="101">
        <f t="shared" si="24"/>
        <v>25</v>
      </c>
      <c r="AD196" s="101">
        <f t="shared" si="24"/>
        <v>10</v>
      </c>
      <c r="AE196" s="102"/>
    </row>
    <row r="197" spans="1:31" ht="16" x14ac:dyDescent="0.2">
      <c r="B197" s="5"/>
      <c r="C197" s="5"/>
      <c r="D197" s="103"/>
      <c r="F197" s="103"/>
      <c r="G197" s="103"/>
      <c r="H197" s="27"/>
      <c r="S197" s="104"/>
    </row>
    <row r="198" spans="1:31" ht="16" x14ac:dyDescent="0.2">
      <c r="B198" s="5"/>
      <c r="C198" s="5"/>
      <c r="D198" s="105" t="s">
        <v>65</v>
      </c>
      <c r="F198" s="105"/>
      <c r="G198" s="105"/>
      <c r="H198" s="27"/>
      <c r="I198" s="106" t="str">
        <f>IF(I195&gt;0,"Gr1", "")</f>
        <v>Gr1</v>
      </c>
      <c r="J198" s="106" t="str">
        <f t="shared" ref="J198:AC198" si="25">IF(J195&gt;0,"Gr1", "")</f>
        <v>Gr1</v>
      </c>
      <c r="K198" s="106" t="str">
        <f t="shared" si="25"/>
        <v>Gr1</v>
      </c>
      <c r="L198" s="106" t="str">
        <f t="shared" si="25"/>
        <v>Gr1</v>
      </c>
      <c r="M198" s="106" t="str">
        <f t="shared" si="25"/>
        <v>Gr1</v>
      </c>
      <c r="N198" s="106" t="str">
        <f t="shared" si="25"/>
        <v>Gr1</v>
      </c>
      <c r="O198" s="106" t="str">
        <f t="shared" si="25"/>
        <v>Gr1</v>
      </c>
      <c r="P198" s="106"/>
      <c r="Q198" s="106" t="str">
        <f t="shared" si="25"/>
        <v>Gr1</v>
      </c>
      <c r="R198" s="106" t="str">
        <f t="shared" si="25"/>
        <v>Gr1</v>
      </c>
      <c r="S198" s="106" t="str">
        <f t="shared" si="25"/>
        <v>Gr1</v>
      </c>
      <c r="T198" s="106" t="str">
        <f t="shared" si="25"/>
        <v>Gr1</v>
      </c>
      <c r="U198" s="106" t="str">
        <f t="shared" si="25"/>
        <v>Gr1</v>
      </c>
      <c r="V198" s="106" t="str">
        <f t="shared" si="25"/>
        <v>Gr1</v>
      </c>
      <c r="W198" s="106" t="str">
        <f t="shared" si="25"/>
        <v>Gr1</v>
      </c>
      <c r="X198" s="106"/>
      <c r="Y198" s="106"/>
      <c r="Z198" s="106"/>
      <c r="AA198" s="106"/>
      <c r="AB198" s="106" t="str">
        <f t="shared" si="25"/>
        <v>Gr1</v>
      </c>
      <c r="AC198" s="106" t="str">
        <f t="shared" si="25"/>
        <v>Gr1</v>
      </c>
      <c r="AD198" s="106"/>
    </row>
    <row r="199" spans="1:31" ht="16" x14ac:dyDescent="0.2">
      <c r="B199" s="5"/>
      <c r="C199" s="5"/>
      <c r="D199" s="105"/>
      <c r="F199" s="105"/>
      <c r="G199" s="105"/>
      <c r="H199" s="27"/>
      <c r="I199" s="106" t="str">
        <f>IF(I195&gt;1,"Gr2", "")</f>
        <v/>
      </c>
      <c r="J199" s="106" t="str">
        <f t="shared" ref="J199:AC199" si="26">IF(J195&gt;1,"Gr2", "")</f>
        <v/>
      </c>
      <c r="K199" s="106" t="str">
        <f t="shared" si="26"/>
        <v/>
      </c>
      <c r="L199" s="106" t="str">
        <f t="shared" si="26"/>
        <v/>
      </c>
      <c r="M199" s="106" t="str">
        <f t="shared" si="26"/>
        <v/>
      </c>
      <c r="N199" s="106" t="str">
        <f t="shared" si="26"/>
        <v/>
      </c>
      <c r="O199" s="106" t="str">
        <f t="shared" si="26"/>
        <v/>
      </c>
      <c r="P199" s="106"/>
      <c r="Q199" s="106" t="str">
        <f t="shared" si="26"/>
        <v/>
      </c>
      <c r="R199" s="106" t="str">
        <f t="shared" si="26"/>
        <v/>
      </c>
      <c r="S199" s="106" t="str">
        <f t="shared" si="26"/>
        <v/>
      </c>
      <c r="T199" s="106" t="str">
        <f t="shared" si="26"/>
        <v/>
      </c>
      <c r="U199" s="106" t="str">
        <f t="shared" si="26"/>
        <v/>
      </c>
      <c r="V199" s="106" t="str">
        <f t="shared" si="26"/>
        <v/>
      </c>
      <c r="W199" s="106" t="str">
        <f t="shared" si="26"/>
        <v/>
      </c>
      <c r="X199" s="106"/>
      <c r="Y199" s="106"/>
      <c r="Z199" s="106"/>
      <c r="AA199" s="106"/>
      <c r="AB199" s="106" t="str">
        <f t="shared" si="26"/>
        <v/>
      </c>
      <c r="AC199" s="106" t="str">
        <f t="shared" si="26"/>
        <v/>
      </c>
      <c r="AD199" s="106"/>
    </row>
    <row r="200" spans="1:31" ht="16" x14ac:dyDescent="0.2">
      <c r="B200" s="5"/>
      <c r="C200" s="5"/>
      <c r="D200" s="105"/>
      <c r="F200" s="105"/>
      <c r="G200" s="105"/>
      <c r="H200" s="27"/>
      <c r="I200" s="106" t="str">
        <f>IF(I195&gt;2,"Gr3", "")</f>
        <v/>
      </c>
      <c r="J200" s="106" t="str">
        <f t="shared" ref="J200:AC200" si="27">IF(J195&gt;2,"Gr3", "")</f>
        <v/>
      </c>
      <c r="K200" s="106" t="str">
        <f t="shared" si="27"/>
        <v/>
      </c>
      <c r="L200" s="106" t="str">
        <f t="shared" si="27"/>
        <v/>
      </c>
      <c r="M200" s="106" t="str">
        <f t="shared" si="27"/>
        <v/>
      </c>
      <c r="N200" s="106" t="str">
        <f t="shared" si="27"/>
        <v/>
      </c>
      <c r="O200" s="106" t="str">
        <f t="shared" si="27"/>
        <v/>
      </c>
      <c r="P200" s="106"/>
      <c r="Q200" s="106" t="str">
        <f t="shared" si="27"/>
        <v/>
      </c>
      <c r="R200" s="106" t="str">
        <f t="shared" si="27"/>
        <v/>
      </c>
      <c r="S200" s="106" t="str">
        <f t="shared" si="27"/>
        <v/>
      </c>
      <c r="T200" s="106" t="str">
        <f t="shared" si="27"/>
        <v/>
      </c>
      <c r="U200" s="106" t="str">
        <f t="shared" si="27"/>
        <v/>
      </c>
      <c r="V200" s="106" t="str">
        <f t="shared" si="27"/>
        <v/>
      </c>
      <c r="W200" s="106" t="str">
        <f t="shared" si="27"/>
        <v/>
      </c>
      <c r="X200" s="106"/>
      <c r="Y200" s="106"/>
      <c r="Z200" s="106"/>
      <c r="AA200" s="106"/>
      <c r="AB200" s="106" t="str">
        <f t="shared" si="27"/>
        <v/>
      </c>
      <c r="AC200" s="106" t="str">
        <f t="shared" si="27"/>
        <v/>
      </c>
      <c r="AD200" s="106"/>
    </row>
    <row r="201" spans="1:31" ht="16" x14ac:dyDescent="0.2">
      <c r="B201" s="5"/>
      <c r="C201" s="5"/>
      <c r="D201" s="105"/>
      <c r="F201" s="105"/>
      <c r="G201" s="105"/>
      <c r="H201" s="27"/>
      <c r="I201" s="106" t="str">
        <f>IF(I195&gt;3,"Gr4", "")</f>
        <v/>
      </c>
      <c r="J201" s="106" t="str">
        <f t="shared" ref="J201:AC201" si="28">IF(J195&gt;3,"Gr4", "")</f>
        <v/>
      </c>
      <c r="K201" s="106" t="str">
        <f t="shared" si="28"/>
        <v/>
      </c>
      <c r="L201" s="106" t="str">
        <f t="shared" si="28"/>
        <v/>
      </c>
      <c r="M201" s="106" t="str">
        <f t="shared" si="28"/>
        <v/>
      </c>
      <c r="N201" s="106" t="str">
        <f t="shared" si="28"/>
        <v/>
      </c>
      <c r="O201" s="106" t="str">
        <f t="shared" si="28"/>
        <v/>
      </c>
      <c r="P201" s="106"/>
      <c r="Q201" s="106" t="str">
        <f t="shared" si="28"/>
        <v/>
      </c>
      <c r="R201" s="106" t="str">
        <f t="shared" si="28"/>
        <v/>
      </c>
      <c r="S201" s="106" t="str">
        <f t="shared" si="28"/>
        <v/>
      </c>
      <c r="T201" s="106" t="str">
        <f t="shared" si="28"/>
        <v/>
      </c>
      <c r="U201" s="106" t="str">
        <f t="shared" si="28"/>
        <v/>
      </c>
      <c r="V201" s="106" t="str">
        <f t="shared" si="28"/>
        <v/>
      </c>
      <c r="W201" s="106" t="str">
        <f t="shared" si="28"/>
        <v/>
      </c>
      <c r="X201" s="106"/>
      <c r="Y201" s="106"/>
      <c r="Z201" s="106"/>
      <c r="AA201" s="106"/>
      <c r="AB201" s="106" t="str">
        <f t="shared" si="28"/>
        <v/>
      </c>
      <c r="AC201" s="106" t="str">
        <f t="shared" si="28"/>
        <v/>
      </c>
      <c r="AD201" s="106"/>
    </row>
    <row r="202" spans="1:31" ht="16" x14ac:dyDescent="0.2">
      <c r="B202" s="5"/>
      <c r="C202" s="5"/>
      <c r="D202" s="105"/>
      <c r="F202" s="105"/>
      <c r="G202" s="105"/>
      <c r="H202" s="27"/>
      <c r="I202" s="106" t="str">
        <f>IF(I195&gt;4,"Gr5", "")</f>
        <v/>
      </c>
      <c r="J202" s="106" t="str">
        <f t="shared" ref="J202:AC202" si="29">IF(J195&gt;4,"Gr5", "")</f>
        <v/>
      </c>
      <c r="K202" s="106" t="str">
        <f t="shared" si="29"/>
        <v/>
      </c>
      <c r="L202" s="106" t="str">
        <f t="shared" si="29"/>
        <v/>
      </c>
      <c r="M202" s="106" t="str">
        <f t="shared" si="29"/>
        <v/>
      </c>
      <c r="N202" s="106" t="str">
        <f t="shared" si="29"/>
        <v/>
      </c>
      <c r="O202" s="106" t="str">
        <f t="shared" si="29"/>
        <v/>
      </c>
      <c r="P202" s="106"/>
      <c r="Q202" s="106" t="str">
        <f t="shared" si="29"/>
        <v/>
      </c>
      <c r="R202" s="106" t="str">
        <f t="shared" si="29"/>
        <v/>
      </c>
      <c r="S202" s="106" t="str">
        <f t="shared" si="29"/>
        <v/>
      </c>
      <c r="T202" s="106" t="str">
        <f t="shared" si="29"/>
        <v/>
      </c>
      <c r="U202" s="106" t="str">
        <f t="shared" si="29"/>
        <v/>
      </c>
      <c r="V202" s="106" t="str">
        <f t="shared" si="29"/>
        <v/>
      </c>
      <c r="W202" s="106" t="str">
        <f t="shared" si="29"/>
        <v/>
      </c>
      <c r="X202" s="106"/>
      <c r="Y202" s="106"/>
      <c r="Z202" s="106"/>
      <c r="AA202" s="106"/>
      <c r="AB202" s="106" t="str">
        <f t="shared" si="29"/>
        <v/>
      </c>
      <c r="AC202" s="106" t="str">
        <f t="shared" si="29"/>
        <v/>
      </c>
      <c r="AD202" s="106"/>
    </row>
    <row r="203" spans="1:31" x14ac:dyDescent="0.2">
      <c r="B203" s="5"/>
      <c r="C203" s="5"/>
      <c r="H203" s="27"/>
    </row>
    <row r="204" spans="1:31" x14ac:dyDescent="0.2">
      <c r="B204" s="5"/>
      <c r="C204" s="5"/>
      <c r="H204" s="27"/>
    </row>
    <row r="205" spans="1:31" x14ac:dyDescent="0.2">
      <c r="B205" s="5"/>
      <c r="C205" s="5"/>
      <c r="H205" s="27"/>
    </row>
    <row r="206" spans="1:31" x14ac:dyDescent="0.2">
      <c r="B206" s="5"/>
      <c r="C206" s="5"/>
      <c r="H206" s="27"/>
    </row>
    <row r="207" spans="1:31" x14ac:dyDescent="0.2">
      <c r="B207" s="5"/>
      <c r="C207" s="5"/>
      <c r="H207" s="27"/>
    </row>
    <row r="208" spans="1:31" x14ac:dyDescent="0.2">
      <c r="B208" s="5"/>
      <c r="C208" s="5"/>
      <c r="H208" s="27"/>
    </row>
    <row r="209" spans="2:8" x14ac:dyDescent="0.2">
      <c r="B209" s="5"/>
      <c r="C209" s="5"/>
      <c r="H209" s="27"/>
    </row>
  </sheetData>
  <mergeCells count="27">
    <mergeCell ref="B172:B176"/>
    <mergeCell ref="B177:B188"/>
    <mergeCell ref="B116:B135"/>
    <mergeCell ref="B136:B146"/>
    <mergeCell ref="B147:B156"/>
    <mergeCell ref="B157:B166"/>
    <mergeCell ref="B167:B171"/>
    <mergeCell ref="B49:B50"/>
    <mergeCell ref="B51:B68"/>
    <mergeCell ref="B2:D2"/>
    <mergeCell ref="B8:D8"/>
    <mergeCell ref="B6:H6"/>
    <mergeCell ref="B9:B15"/>
    <mergeCell ref="B16:B26"/>
    <mergeCell ref="B69:B71"/>
    <mergeCell ref="B72:B77"/>
    <mergeCell ref="B78:B85"/>
    <mergeCell ref="B87:B106"/>
    <mergeCell ref="B107:B115"/>
    <mergeCell ref="I4:K4"/>
    <mergeCell ref="L4:N4"/>
    <mergeCell ref="AB4:AD5"/>
    <mergeCell ref="B46:B48"/>
    <mergeCell ref="B27:B29"/>
    <mergeCell ref="B30:B35"/>
    <mergeCell ref="B36:B45"/>
    <mergeCell ref="P4:AA4"/>
  </mergeCells>
  <phoneticPr fontId="50" type="noConversion"/>
  <conditionalFormatting sqref="D9:E171">
    <cfRule type="expression" dxfId="18" priority="16" stopIfTrue="1">
      <formula>($AJ9 = 0)</formula>
    </cfRule>
  </conditionalFormatting>
  <conditionalFormatting sqref="I9:AD171">
    <cfRule type="expression" dxfId="17" priority="23" stopIfTrue="1">
      <formula xml:space="preserve"> ($AD9&lt;&gt;"")</formula>
    </cfRule>
    <cfRule type="expression" dxfId="16" priority="24">
      <formula xml:space="preserve"> ($AB9&lt;&gt;"")</formula>
    </cfRule>
    <cfRule type="expression" dxfId="15" priority="25" stopIfTrue="1">
      <formula xml:space="preserve"> ($AC9&lt;&gt;"")</formula>
    </cfRule>
  </conditionalFormatting>
  <conditionalFormatting sqref="I176:AD188">
    <cfRule type="expression" dxfId="14" priority="13" stopIfTrue="1">
      <formula xml:space="preserve"> ($AD176&lt;&gt;"")</formula>
    </cfRule>
    <cfRule type="expression" dxfId="13" priority="14">
      <formula xml:space="preserve"> ($AB176&lt;&gt;"")</formula>
    </cfRule>
    <cfRule type="expression" dxfId="12" priority="15" stopIfTrue="1">
      <formula xml:space="preserve"> ($AC176&lt;&gt;"")</formula>
    </cfRule>
  </conditionalFormatting>
  <conditionalFormatting sqref="I175:AD175">
    <cfRule type="expression" dxfId="11" priority="10" stopIfTrue="1">
      <formula xml:space="preserve"> ($AD175&lt;&gt;"")</formula>
    </cfRule>
    <cfRule type="expression" dxfId="10" priority="11">
      <formula xml:space="preserve"> ($AB175&lt;&gt;"")</formula>
    </cfRule>
    <cfRule type="expression" dxfId="9" priority="12" stopIfTrue="1">
      <formula xml:space="preserve"> ($AC175&lt;&gt;"")</formula>
    </cfRule>
  </conditionalFormatting>
  <conditionalFormatting sqref="I174:AD174">
    <cfRule type="expression" dxfId="8" priority="7" stopIfTrue="1">
      <formula xml:space="preserve"> ($AD174&lt;&gt;"")</formula>
    </cfRule>
    <cfRule type="expression" dxfId="7" priority="8">
      <formula xml:space="preserve"> ($AB174&lt;&gt;"")</formula>
    </cfRule>
    <cfRule type="expression" dxfId="6" priority="9" stopIfTrue="1">
      <formula xml:space="preserve"> ($AC174&lt;&gt;"")</formula>
    </cfRule>
  </conditionalFormatting>
  <conditionalFormatting sqref="I173:AD173">
    <cfRule type="expression" dxfId="5" priority="4" stopIfTrue="1">
      <formula xml:space="preserve"> ($AD173&lt;&gt;"")</formula>
    </cfRule>
    <cfRule type="expression" dxfId="4" priority="5">
      <formula xml:space="preserve"> ($AB173&lt;&gt;"")</formula>
    </cfRule>
    <cfRule type="expression" dxfId="3" priority="6" stopIfTrue="1">
      <formula xml:space="preserve"> ($AC173&lt;&gt;"")</formula>
    </cfRule>
  </conditionalFormatting>
  <conditionalFormatting sqref="I172:AD172">
    <cfRule type="expression" dxfId="2" priority="1" stopIfTrue="1">
      <formula xml:space="preserve"> ($AD172&lt;&gt;"")</formula>
    </cfRule>
    <cfRule type="expression" dxfId="1" priority="2">
      <formula xml:space="preserve"> ($AB172&lt;&gt;"")</formula>
    </cfRule>
    <cfRule type="expression" dxfId="0" priority="3" stopIfTrue="1">
      <formula xml:space="preserve"> ($AC172&lt;&gt;"")</formula>
    </cfRule>
  </conditionalFormatting>
  <dataValidations disablePrompts="1" count="1">
    <dataValidation type="whole" allowBlank="1" showInputMessage="1" showErrorMessage="1" sqref="H37 H172" xr:uid="{EEAC88E5-6A62-4645-A426-8930FC2A4969}">
      <formula1>0</formula1>
      <formula2>1000000000000</formula2>
    </dataValidation>
  </dataValidations>
  <pageMargins left="0.25" right="0.25" top="0.75" bottom="0.75" header="0.3" footer="0.3"/>
  <pageSetup paperSize="8" scale="8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 sizeWithCells="1">
                  <from>
                    <xdr:col>9</xdr:col>
                    <xdr:colOff>127000</xdr:colOff>
                    <xdr:row>204</xdr:row>
                    <xdr:rowOff>127000</xdr:rowOff>
                  </from>
                  <to>
                    <xdr:col>11</xdr:col>
                    <xdr:colOff>0</xdr:colOff>
                    <xdr:row>206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6">
    <pageSetUpPr fitToPage="1"/>
  </sheetPr>
  <dimension ref="A1:G8"/>
  <sheetViews>
    <sheetView showGridLines="0" zoomScaleNormal="100" workbookViewId="0">
      <selection activeCell="D5" sqref="D5:D6"/>
    </sheetView>
  </sheetViews>
  <sheetFormatPr baseColWidth="10" defaultColWidth="11.33203125" defaultRowHeight="15" x14ac:dyDescent="0.2"/>
  <cols>
    <col min="1" max="1" width="6.1640625" style="5" bestFit="1" customWidth="1"/>
    <col min="2" max="2" width="22.5" style="5" customWidth="1"/>
    <col min="3" max="3" width="17.6640625" style="11" customWidth="1"/>
    <col min="4" max="4" width="36.83203125" style="5" customWidth="1"/>
    <col min="5" max="5" width="9.1640625" style="5" bestFit="1" customWidth="1"/>
    <col min="6" max="6" width="23.1640625" style="5" customWidth="1"/>
    <col min="7" max="7" width="27" style="5" customWidth="1"/>
    <col min="8" max="16384" width="11.33203125" style="5"/>
  </cols>
  <sheetData>
    <row r="1" spans="1:7" ht="19" x14ac:dyDescent="0.2">
      <c r="A1" s="383" t="s">
        <v>5</v>
      </c>
      <c r="B1" s="384"/>
      <c r="C1" s="384"/>
      <c r="D1" s="384"/>
      <c r="E1" s="384"/>
      <c r="F1" s="384"/>
      <c r="G1" s="384"/>
    </row>
    <row r="2" spans="1:7" ht="19" x14ac:dyDescent="0.2">
      <c r="A2" s="12"/>
      <c r="D2" s="10"/>
      <c r="E2" s="382"/>
      <c r="F2" s="10"/>
      <c r="G2" s="10"/>
    </row>
    <row r="3" spans="1:7" ht="19" x14ac:dyDescent="0.2">
      <c r="A3" s="12"/>
      <c r="C3" s="13" t="s">
        <v>6</v>
      </c>
      <c r="D3" s="14" t="s">
        <v>121</v>
      </c>
      <c r="E3" s="382"/>
      <c r="F3" s="10"/>
      <c r="G3" s="10"/>
    </row>
    <row r="4" spans="1:7" ht="19" x14ac:dyDescent="0.2">
      <c r="A4" s="15"/>
      <c r="B4" s="10"/>
      <c r="C4" s="13"/>
      <c r="D4" s="14"/>
      <c r="E4" s="382"/>
      <c r="F4" s="10"/>
      <c r="G4" s="10"/>
    </row>
    <row r="5" spans="1:7" ht="16" customHeight="1" x14ac:dyDescent="0.2">
      <c r="A5" s="12"/>
      <c r="C5" s="381" t="s">
        <v>7</v>
      </c>
      <c r="D5" s="380" t="s">
        <v>42</v>
      </c>
      <c r="E5" s="382"/>
      <c r="F5" s="10"/>
      <c r="G5" s="10"/>
    </row>
    <row r="6" spans="1:7" ht="15" customHeight="1" x14ac:dyDescent="0.2">
      <c r="A6" s="12"/>
      <c r="C6" s="381"/>
      <c r="D6" s="380"/>
      <c r="E6" s="382"/>
      <c r="F6" s="10"/>
      <c r="G6" s="10"/>
    </row>
    <row r="7" spans="1:7" ht="19" x14ac:dyDescent="0.2">
      <c r="A7" s="12"/>
      <c r="E7" s="382"/>
      <c r="F7" s="10"/>
      <c r="G7" s="10"/>
    </row>
    <row r="8" spans="1:7" x14ac:dyDescent="0.2">
      <c r="A8" s="126" t="s">
        <v>69</v>
      </c>
      <c r="B8" s="126" t="s">
        <v>70</v>
      </c>
      <c r="C8" s="127" t="s">
        <v>71</v>
      </c>
      <c r="D8" s="126" t="s">
        <v>32</v>
      </c>
      <c r="E8" s="126" t="s">
        <v>67</v>
      </c>
      <c r="F8" s="126" t="s">
        <v>68</v>
      </c>
      <c r="G8" s="126"/>
    </row>
  </sheetData>
  <mergeCells count="4">
    <mergeCell ref="D5:D6"/>
    <mergeCell ref="C5:C6"/>
    <mergeCell ref="E2:E7"/>
    <mergeCell ref="A1:G1"/>
  </mergeCells>
  <pageMargins left="0.7" right="0.7" top="0.75" bottom="0.75" header="0.3" footer="0.3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9_Cliquer">
                <anchor moveWithCells="1" sizeWithCells="1">
                  <from>
                    <xdr:col>7</xdr:col>
                    <xdr:colOff>342900</xdr:colOff>
                    <xdr:row>0</xdr:row>
                    <xdr:rowOff>215900</xdr:rowOff>
                  </from>
                  <to>
                    <xdr:col>9</xdr:col>
                    <xdr:colOff>215900</xdr:colOff>
                    <xdr:row>2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Effacer">
                <anchor moveWithCells="1" sizeWithCells="1">
                  <from>
                    <xdr:col>7</xdr:col>
                    <xdr:colOff>368300</xdr:colOff>
                    <xdr:row>3</xdr:row>
                    <xdr:rowOff>139700</xdr:rowOff>
                  </from>
                  <to>
                    <xdr:col>9</xdr:col>
                    <xdr:colOff>228600</xdr:colOff>
                    <xdr:row>5</xdr:row>
                    <xdr:rowOff>63500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'tableau AP'!$I$6:$AD$6</xm:f>
          </x14:formula1>
          <xm:sqref>D5:D6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0E4C7-015C-49FC-B128-8178A4ECBE6D}">
  <sheetPr codeName="Feuil17">
    <pageSetUpPr fitToPage="1"/>
  </sheetPr>
  <dimension ref="A1:Z606"/>
  <sheetViews>
    <sheetView showGridLines="0" tabSelected="1" zoomScaleNormal="100" workbookViewId="0">
      <selection activeCell="R21" sqref="R21"/>
    </sheetView>
  </sheetViews>
  <sheetFormatPr baseColWidth="10" defaultColWidth="11.33203125" defaultRowHeight="15" x14ac:dyDescent="0.2"/>
  <cols>
    <col min="1" max="1" width="26.5" style="5" customWidth="1"/>
    <col min="2" max="2" width="22.5" style="5" customWidth="1"/>
    <col min="3" max="3" width="17.6640625" style="11" customWidth="1"/>
    <col min="4" max="6" width="9.5" style="11" customWidth="1"/>
    <col min="7" max="15" width="9.5" style="5" customWidth="1"/>
    <col min="16" max="18" width="10" style="5" customWidth="1"/>
    <col min="19" max="16384" width="11.33203125" style="5"/>
  </cols>
  <sheetData>
    <row r="1" spans="1:26" ht="19" x14ac:dyDescent="0.2">
      <c r="A1" s="383" t="s">
        <v>138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</row>
    <row r="2" spans="1:26" x14ac:dyDescent="0.2">
      <c r="A2" s="12"/>
    </row>
    <row r="3" spans="1:26" ht="19" x14ac:dyDescent="0.2">
      <c r="A3" s="12"/>
      <c r="C3" s="13"/>
      <c r="D3" s="13"/>
      <c r="E3" s="13"/>
      <c r="F3" s="13"/>
      <c r="G3" s="14"/>
      <c r="H3" s="195"/>
      <c r="I3" s="10"/>
      <c r="J3" s="10"/>
    </row>
    <row r="4" spans="1:26" ht="19" x14ac:dyDescent="0.2">
      <c r="A4" s="15"/>
      <c r="B4" s="10"/>
      <c r="C4" s="13"/>
      <c r="D4" s="13"/>
      <c r="E4" s="13"/>
      <c r="F4" s="13"/>
      <c r="G4" s="14"/>
      <c r="H4" s="195"/>
      <c r="I4" s="10"/>
      <c r="J4" s="10"/>
      <c r="Z4" s="380" t="s">
        <v>15</v>
      </c>
    </row>
    <row r="5" spans="1:26" ht="16" customHeight="1" thickBot="1" x14ac:dyDescent="0.25">
      <c r="A5" s="12"/>
      <c r="C5" s="385"/>
      <c r="D5" s="216"/>
      <c r="E5" s="216"/>
      <c r="F5" s="216"/>
      <c r="H5" s="195"/>
      <c r="I5" s="10"/>
      <c r="J5" s="10"/>
      <c r="Z5" s="380"/>
    </row>
    <row r="6" spans="1:26" ht="240" customHeight="1" x14ac:dyDescent="0.2">
      <c r="A6" s="12"/>
      <c r="C6" s="385"/>
      <c r="D6" s="165" t="s">
        <v>43</v>
      </c>
      <c r="E6" s="166" t="s">
        <v>44</v>
      </c>
      <c r="F6" s="166" t="s">
        <v>45</v>
      </c>
      <c r="G6" s="166" t="s">
        <v>127</v>
      </c>
      <c r="H6" s="166" t="s">
        <v>126</v>
      </c>
      <c r="I6" s="166" t="s">
        <v>122</v>
      </c>
      <c r="J6" s="166" t="s">
        <v>123</v>
      </c>
      <c r="K6" s="166" t="s">
        <v>125</v>
      </c>
      <c r="L6" s="166" t="s">
        <v>128</v>
      </c>
      <c r="M6" s="166" t="s">
        <v>129</v>
      </c>
      <c r="N6" s="166" t="s">
        <v>130</v>
      </c>
      <c r="O6" s="167" t="s">
        <v>135</v>
      </c>
    </row>
    <row r="7" spans="1:26" ht="16" thickBot="1" x14ac:dyDescent="0.25">
      <c r="A7" s="12"/>
      <c r="D7" s="347" t="s">
        <v>27</v>
      </c>
      <c r="E7" s="184" t="s">
        <v>29</v>
      </c>
      <c r="F7" s="184" t="s">
        <v>29</v>
      </c>
      <c r="G7" s="184" t="s">
        <v>30</v>
      </c>
      <c r="H7" s="184" t="s">
        <v>31</v>
      </c>
      <c r="I7" s="184" t="s">
        <v>27</v>
      </c>
      <c r="J7" s="184" t="s">
        <v>31</v>
      </c>
      <c r="K7" s="184" t="s">
        <v>31</v>
      </c>
      <c r="L7" s="184" t="s">
        <v>31</v>
      </c>
      <c r="M7" s="184" t="s">
        <v>29</v>
      </c>
      <c r="N7" s="184" t="s">
        <v>31</v>
      </c>
      <c r="O7" s="185" t="s">
        <v>31</v>
      </c>
    </row>
    <row r="8" spans="1:26" x14ac:dyDescent="0.2">
      <c r="A8" s="389" t="s">
        <v>141</v>
      </c>
      <c r="B8" s="390" t="s">
        <v>70</v>
      </c>
      <c r="C8" s="391" t="s">
        <v>142</v>
      </c>
      <c r="D8" s="392">
        <v>6</v>
      </c>
      <c r="E8" s="393">
        <v>3</v>
      </c>
      <c r="F8" s="393">
        <v>6</v>
      </c>
      <c r="G8" s="393">
        <v>6</v>
      </c>
      <c r="H8" s="393">
        <v>3</v>
      </c>
      <c r="I8" s="393">
        <v>3</v>
      </c>
      <c r="J8" s="393">
        <v>3</v>
      </c>
      <c r="K8" s="393">
        <v>3</v>
      </c>
      <c r="L8" s="393">
        <v>3</v>
      </c>
      <c r="M8" s="393">
        <v>3</v>
      </c>
      <c r="N8" s="393">
        <v>3</v>
      </c>
      <c r="O8" s="394">
        <v>3</v>
      </c>
      <c r="P8" s="386" t="s">
        <v>154</v>
      </c>
      <c r="Q8" s="387"/>
      <c r="R8" s="387"/>
    </row>
    <row r="9" spans="1:26" x14ac:dyDescent="0.2">
      <c r="A9" s="5" t="s">
        <v>10</v>
      </c>
      <c r="B9" s="5" t="s">
        <v>156</v>
      </c>
      <c r="C9" s="11">
        <v>18</v>
      </c>
    </row>
    <row r="10" spans="1:26" x14ac:dyDescent="0.2">
      <c r="A10" s="5" t="s">
        <v>10</v>
      </c>
      <c r="B10" s="5" t="s">
        <v>157</v>
      </c>
      <c r="C10" s="11">
        <v>-6</v>
      </c>
    </row>
    <row r="11" spans="1:26" x14ac:dyDescent="0.2">
      <c r="A11" s="5" t="s">
        <v>10</v>
      </c>
      <c r="B11" s="5" t="s">
        <v>160</v>
      </c>
      <c r="C11" s="11">
        <v>-6</v>
      </c>
    </row>
    <row r="12" spans="1:26" x14ac:dyDescent="0.2">
      <c r="A12" s="5" t="s">
        <v>10</v>
      </c>
      <c r="B12" s="5" t="s">
        <v>161</v>
      </c>
      <c r="C12" s="11">
        <v>-6</v>
      </c>
    </row>
    <row r="13" spans="1:26" x14ac:dyDescent="0.2">
      <c r="A13" s="5" t="s">
        <v>11</v>
      </c>
      <c r="B13" s="5" t="s">
        <v>162</v>
      </c>
      <c r="C13" s="11">
        <v>18</v>
      </c>
    </row>
    <row r="14" spans="1:26" x14ac:dyDescent="0.2">
      <c r="A14" s="5" t="s">
        <v>11</v>
      </c>
      <c r="B14" s="5" t="s">
        <v>164</v>
      </c>
      <c r="C14" s="11">
        <v>-6</v>
      </c>
    </row>
    <row r="15" spans="1:26" x14ac:dyDescent="0.2">
      <c r="A15" s="5" t="s">
        <v>11</v>
      </c>
      <c r="B15" s="5" t="s">
        <v>165</v>
      </c>
      <c r="C15" s="11">
        <v>-6</v>
      </c>
    </row>
    <row r="16" spans="1:26" x14ac:dyDescent="0.2">
      <c r="A16" s="5" t="s">
        <v>11</v>
      </c>
      <c r="B16" s="5" t="s">
        <v>169</v>
      </c>
      <c r="C16" s="11">
        <v>-6</v>
      </c>
    </row>
    <row r="17" spans="1:3" x14ac:dyDescent="0.2">
      <c r="A17" s="5" t="s">
        <v>12</v>
      </c>
      <c r="B17" s="5" t="s">
        <v>173</v>
      </c>
      <c r="C17" s="11">
        <v>12</v>
      </c>
    </row>
    <row r="18" spans="1:3" x14ac:dyDescent="0.2">
      <c r="A18" s="5" t="s">
        <v>12</v>
      </c>
      <c r="B18" s="5" t="s">
        <v>175</v>
      </c>
      <c r="C18" s="11">
        <v>6</v>
      </c>
    </row>
    <row r="19" spans="1:3" x14ac:dyDescent="0.2">
      <c r="A19" s="5" t="s">
        <v>13</v>
      </c>
      <c r="B19" s="5" t="s">
        <v>176</v>
      </c>
      <c r="C19" s="11">
        <v>6</v>
      </c>
    </row>
    <row r="20" spans="1:3" x14ac:dyDescent="0.2">
      <c r="A20" s="5" t="s">
        <v>13</v>
      </c>
      <c r="B20" s="5" t="s">
        <v>177</v>
      </c>
      <c r="C20" s="11">
        <v>-12</v>
      </c>
    </row>
    <row r="21" spans="1:3" x14ac:dyDescent="0.2">
      <c r="A21" s="5" t="s">
        <v>13</v>
      </c>
      <c r="B21" s="5" t="s">
        <v>178</v>
      </c>
      <c r="C21" s="11">
        <v>6</v>
      </c>
    </row>
    <row r="22" spans="1:3" x14ac:dyDescent="0.2">
      <c r="A22" s="5" t="s">
        <v>13</v>
      </c>
      <c r="B22" s="5" t="s">
        <v>179</v>
      </c>
      <c r="C22" s="11">
        <v>-6</v>
      </c>
    </row>
    <row r="23" spans="1:3" x14ac:dyDescent="0.2">
      <c r="A23" s="5" t="s">
        <v>13</v>
      </c>
      <c r="B23" s="5" t="s">
        <v>180</v>
      </c>
      <c r="C23" s="11">
        <v>6</v>
      </c>
    </row>
    <row r="24" spans="1:3" x14ac:dyDescent="0.2">
      <c r="A24" s="5" t="s">
        <v>13</v>
      </c>
      <c r="B24" s="5" t="s">
        <v>181</v>
      </c>
      <c r="C24" s="11">
        <v>6</v>
      </c>
    </row>
    <row r="25" spans="1:3" x14ac:dyDescent="0.2">
      <c r="A25" s="5" t="s">
        <v>14</v>
      </c>
      <c r="B25" s="5" t="s">
        <v>182</v>
      </c>
      <c r="C25" s="11">
        <v>6</v>
      </c>
    </row>
    <row r="26" spans="1:3" x14ac:dyDescent="0.2">
      <c r="A26" s="5" t="s">
        <v>14</v>
      </c>
      <c r="B26" s="5" t="s">
        <v>183</v>
      </c>
      <c r="C26" s="11">
        <v>12</v>
      </c>
    </row>
    <row r="27" spans="1:3" x14ac:dyDescent="0.2">
      <c r="A27" s="5" t="s">
        <v>14</v>
      </c>
      <c r="B27" s="5" t="s">
        <v>184</v>
      </c>
      <c r="C27" s="11">
        <v>6</v>
      </c>
    </row>
    <row r="28" spans="1:3" x14ac:dyDescent="0.2">
      <c r="A28" s="5" t="s">
        <v>14</v>
      </c>
      <c r="B28" s="5" t="s">
        <v>187</v>
      </c>
      <c r="C28" s="11">
        <v>6</v>
      </c>
    </row>
    <row r="29" spans="1:3" x14ac:dyDescent="0.2">
      <c r="A29" s="5" t="s">
        <v>14</v>
      </c>
      <c r="B29" s="5" t="s">
        <v>189</v>
      </c>
      <c r="C29" s="11">
        <v>6</v>
      </c>
    </row>
    <row r="30" spans="1:3" x14ac:dyDescent="0.2">
      <c r="A30" s="5" t="s">
        <v>14</v>
      </c>
      <c r="B30" s="5" t="s">
        <v>190</v>
      </c>
      <c r="C30" s="11">
        <v>6</v>
      </c>
    </row>
    <row r="31" spans="1:3" x14ac:dyDescent="0.2">
      <c r="A31" s="5" t="s">
        <v>14</v>
      </c>
      <c r="B31" s="5" t="s">
        <v>191</v>
      </c>
      <c r="C31" s="11">
        <v>6</v>
      </c>
    </row>
    <row r="32" spans="1:3" x14ac:dyDescent="0.2">
      <c r="A32" s="5" t="s">
        <v>15</v>
      </c>
      <c r="B32" s="5" t="s">
        <v>193</v>
      </c>
      <c r="C32" s="11">
        <v>6</v>
      </c>
    </row>
    <row r="33" spans="1:3" x14ac:dyDescent="0.2">
      <c r="A33" s="5" t="s">
        <v>15</v>
      </c>
      <c r="B33" s="5" t="s">
        <v>194</v>
      </c>
      <c r="C33" s="11">
        <v>6</v>
      </c>
    </row>
    <row r="34" spans="1:3" x14ac:dyDescent="0.2">
      <c r="A34" s="5" t="s">
        <v>16</v>
      </c>
      <c r="B34" s="5" t="s">
        <v>195</v>
      </c>
      <c r="C34" s="11">
        <v>12</v>
      </c>
    </row>
    <row r="35" spans="1:3" x14ac:dyDescent="0.2">
      <c r="A35" s="5" t="s">
        <v>133</v>
      </c>
      <c r="B35" s="5" t="s">
        <v>197</v>
      </c>
      <c r="C35" s="11">
        <v>12</v>
      </c>
    </row>
    <row r="36" spans="1:3" x14ac:dyDescent="0.2">
      <c r="A36" s="5" t="s">
        <v>133</v>
      </c>
      <c r="B36" s="5" t="s">
        <v>198</v>
      </c>
      <c r="C36" s="11">
        <v>12</v>
      </c>
    </row>
    <row r="37" spans="1:3" x14ac:dyDescent="0.2">
      <c r="A37" s="5" t="s">
        <v>133</v>
      </c>
      <c r="B37" s="5" t="s">
        <v>199</v>
      </c>
      <c r="C37" s="11">
        <v>6</v>
      </c>
    </row>
    <row r="38" spans="1:3" x14ac:dyDescent="0.2">
      <c r="A38" s="5" t="s">
        <v>133</v>
      </c>
      <c r="B38" s="5" t="s">
        <v>200</v>
      </c>
      <c r="C38" s="11">
        <v>12</v>
      </c>
    </row>
    <row r="39" spans="1:3" x14ac:dyDescent="0.2">
      <c r="A39" s="5" t="s">
        <v>133</v>
      </c>
      <c r="B39" s="5" t="s">
        <v>201</v>
      </c>
      <c r="C39" s="11">
        <v>6</v>
      </c>
    </row>
    <row r="40" spans="1:3" x14ac:dyDescent="0.2">
      <c r="A40" s="5" t="s">
        <v>133</v>
      </c>
      <c r="B40" s="5" t="s">
        <v>202</v>
      </c>
      <c r="C40" s="11">
        <v>6</v>
      </c>
    </row>
    <row r="41" spans="1:3" x14ac:dyDescent="0.2">
      <c r="A41" s="5" t="s">
        <v>133</v>
      </c>
      <c r="B41" s="5" t="s">
        <v>203</v>
      </c>
      <c r="C41" s="11">
        <v>6</v>
      </c>
    </row>
    <row r="42" spans="1:3" x14ac:dyDescent="0.2">
      <c r="A42" s="5" t="s">
        <v>133</v>
      </c>
      <c r="B42" s="5" t="s">
        <v>204</v>
      </c>
      <c r="C42" s="11">
        <v>6</v>
      </c>
    </row>
    <row r="43" spans="1:3" x14ac:dyDescent="0.2">
      <c r="A43" s="5" t="s">
        <v>133</v>
      </c>
      <c r="B43" s="5" t="s">
        <v>205</v>
      </c>
      <c r="C43" s="11">
        <v>12</v>
      </c>
    </row>
    <row r="44" spans="1:3" x14ac:dyDescent="0.2">
      <c r="A44" s="5" t="s">
        <v>133</v>
      </c>
      <c r="B44" s="5" t="s">
        <v>206</v>
      </c>
      <c r="C44" s="11">
        <v>12</v>
      </c>
    </row>
    <row r="45" spans="1:3" x14ac:dyDescent="0.2">
      <c r="A45" s="5" t="s">
        <v>133</v>
      </c>
      <c r="B45" s="5" t="s">
        <v>207</v>
      </c>
      <c r="C45" s="11">
        <v>6</v>
      </c>
    </row>
    <row r="46" spans="1:3" x14ac:dyDescent="0.2">
      <c r="A46" s="5" t="s">
        <v>133</v>
      </c>
      <c r="B46" s="5" t="s">
        <v>208</v>
      </c>
      <c r="C46" s="11">
        <v>6</v>
      </c>
    </row>
    <row r="47" spans="1:3" x14ac:dyDescent="0.2">
      <c r="A47" s="5" t="s">
        <v>133</v>
      </c>
      <c r="B47" s="5" t="s">
        <v>209</v>
      </c>
      <c r="C47" s="11">
        <v>6</v>
      </c>
    </row>
    <row r="48" spans="1:3" x14ac:dyDescent="0.2">
      <c r="A48" s="5" t="s">
        <v>133</v>
      </c>
      <c r="B48" s="5" t="s">
        <v>210</v>
      </c>
      <c r="C48" s="11">
        <v>6</v>
      </c>
    </row>
    <row r="49" spans="1:3" x14ac:dyDescent="0.2">
      <c r="A49" s="5" t="s">
        <v>133</v>
      </c>
      <c r="B49" s="5" t="s">
        <v>211</v>
      </c>
      <c r="C49" s="11">
        <v>12</v>
      </c>
    </row>
    <row r="50" spans="1:3" x14ac:dyDescent="0.2">
      <c r="A50" s="5" t="s">
        <v>133</v>
      </c>
      <c r="B50" s="5" t="s">
        <v>212</v>
      </c>
      <c r="C50" s="11">
        <v>6</v>
      </c>
    </row>
    <row r="51" spans="1:3" x14ac:dyDescent="0.2">
      <c r="A51" s="5" t="s">
        <v>133</v>
      </c>
      <c r="B51" s="5" t="s">
        <v>213</v>
      </c>
      <c r="C51" s="11">
        <v>6</v>
      </c>
    </row>
    <row r="52" spans="1:3" x14ac:dyDescent="0.2">
      <c r="A52" s="5" t="s">
        <v>133</v>
      </c>
      <c r="B52" s="5" t="s">
        <v>214</v>
      </c>
      <c r="C52" s="11">
        <v>6</v>
      </c>
    </row>
    <row r="53" spans="1:3" x14ac:dyDescent="0.2">
      <c r="A53" s="5" t="s">
        <v>34</v>
      </c>
      <c r="B53" s="5" t="s">
        <v>215</v>
      </c>
      <c r="C53" s="11">
        <v>6</v>
      </c>
    </row>
    <row r="54" spans="1:3" x14ac:dyDescent="0.2">
      <c r="A54" s="5" t="s">
        <v>34</v>
      </c>
      <c r="B54" s="5" t="s">
        <v>216</v>
      </c>
      <c r="C54" s="11">
        <v>6</v>
      </c>
    </row>
    <row r="55" spans="1:3" x14ac:dyDescent="0.2">
      <c r="A55" s="5" t="s">
        <v>34</v>
      </c>
      <c r="B55" s="5" t="s">
        <v>217</v>
      </c>
      <c r="C55" s="11">
        <v>-6</v>
      </c>
    </row>
    <row r="56" spans="1:3" x14ac:dyDescent="0.2">
      <c r="A56" s="5" t="s">
        <v>18</v>
      </c>
      <c r="B56" s="5" t="s">
        <v>218</v>
      </c>
      <c r="C56" s="11">
        <v>6</v>
      </c>
    </row>
    <row r="57" spans="1:3" x14ac:dyDescent="0.2">
      <c r="A57" s="5" t="s">
        <v>18</v>
      </c>
      <c r="B57" s="5" t="s">
        <v>221</v>
      </c>
      <c r="C57" s="11">
        <v>6</v>
      </c>
    </row>
    <row r="58" spans="1:3" x14ac:dyDescent="0.2">
      <c r="A58" s="5" t="s">
        <v>18</v>
      </c>
      <c r="B58" s="5" t="s">
        <v>222</v>
      </c>
      <c r="C58" s="11">
        <v>6</v>
      </c>
    </row>
    <row r="59" spans="1:3" x14ac:dyDescent="0.2">
      <c r="A59" s="5" t="s">
        <v>18</v>
      </c>
      <c r="B59" s="5" t="s">
        <v>223</v>
      </c>
      <c r="C59" s="11">
        <v>6</v>
      </c>
    </row>
    <row r="60" spans="1:3" x14ac:dyDescent="0.2">
      <c r="A60" s="5" t="s">
        <v>19</v>
      </c>
      <c r="B60" s="5" t="s">
        <v>224</v>
      </c>
      <c r="C60" s="11">
        <v>-12</v>
      </c>
    </row>
    <row r="61" spans="1:3" x14ac:dyDescent="0.2">
      <c r="A61" s="5" t="s">
        <v>19</v>
      </c>
      <c r="B61" s="5" t="s">
        <v>225</v>
      </c>
      <c r="C61" s="11">
        <v>12</v>
      </c>
    </row>
    <row r="62" spans="1:3" x14ac:dyDescent="0.2">
      <c r="A62" s="5" t="s">
        <v>19</v>
      </c>
      <c r="B62" s="5" t="s">
        <v>226</v>
      </c>
      <c r="C62" s="11">
        <v>6</v>
      </c>
    </row>
    <row r="63" spans="1:3" x14ac:dyDescent="0.2">
      <c r="A63" s="5" t="s">
        <v>19</v>
      </c>
      <c r="B63" s="5" t="s">
        <v>227</v>
      </c>
      <c r="C63" s="11">
        <v>-12</v>
      </c>
    </row>
    <row r="64" spans="1:3" x14ac:dyDescent="0.2">
      <c r="A64" s="5" t="s">
        <v>19</v>
      </c>
      <c r="B64" s="5" t="s">
        <v>228</v>
      </c>
      <c r="C64" s="11">
        <v>-18</v>
      </c>
    </row>
    <row r="65" spans="1:3" x14ac:dyDescent="0.2">
      <c r="A65" s="5" t="s">
        <v>19</v>
      </c>
      <c r="B65" s="5" t="s">
        <v>229</v>
      </c>
      <c r="C65" s="11">
        <v>6</v>
      </c>
    </row>
    <row r="66" spans="1:3" x14ac:dyDescent="0.2">
      <c r="A66" s="5" t="s">
        <v>19</v>
      </c>
      <c r="B66" s="5" t="s">
        <v>230</v>
      </c>
      <c r="C66" s="11">
        <v>6</v>
      </c>
    </row>
    <row r="67" spans="1:3" x14ac:dyDescent="0.2">
      <c r="A67" s="5" t="s">
        <v>19</v>
      </c>
      <c r="B67" s="5" t="s">
        <v>231</v>
      </c>
      <c r="C67" s="11">
        <v>12</v>
      </c>
    </row>
    <row r="68" spans="1:3" x14ac:dyDescent="0.2">
      <c r="A68" s="5" t="s">
        <v>134</v>
      </c>
      <c r="B68" s="5" t="s">
        <v>232</v>
      </c>
      <c r="C68" s="11">
        <v>6</v>
      </c>
    </row>
    <row r="69" spans="1:3" x14ac:dyDescent="0.2">
      <c r="A69" s="5" t="s">
        <v>21</v>
      </c>
      <c r="B69" s="5" t="s">
        <v>233</v>
      </c>
      <c r="C69" s="11">
        <v>12</v>
      </c>
    </row>
    <row r="70" spans="1:3" x14ac:dyDescent="0.2">
      <c r="A70" s="5" t="s">
        <v>21</v>
      </c>
      <c r="B70" s="5" t="s">
        <v>234</v>
      </c>
      <c r="C70" s="11">
        <v>-6</v>
      </c>
    </row>
    <row r="71" spans="1:3" x14ac:dyDescent="0.2">
      <c r="A71" s="5" t="s">
        <v>21</v>
      </c>
      <c r="B71" s="5" t="s">
        <v>235</v>
      </c>
      <c r="C71" s="11">
        <v>-6</v>
      </c>
    </row>
    <row r="72" spans="1:3" x14ac:dyDescent="0.2">
      <c r="A72" s="5" t="s">
        <v>21</v>
      </c>
      <c r="B72" s="5" t="s">
        <v>249</v>
      </c>
      <c r="C72" s="11">
        <v>18</v>
      </c>
    </row>
    <row r="73" spans="1:3" x14ac:dyDescent="0.2">
      <c r="A73" s="5" t="s">
        <v>21</v>
      </c>
      <c r="B73" s="5" t="s">
        <v>250</v>
      </c>
      <c r="C73" s="11">
        <v>6</v>
      </c>
    </row>
    <row r="74" spans="1:3" x14ac:dyDescent="0.2">
      <c r="A74" s="5" t="s">
        <v>21</v>
      </c>
      <c r="B74" s="5" t="s">
        <v>251</v>
      </c>
      <c r="C74" s="11">
        <v>18</v>
      </c>
    </row>
    <row r="75" spans="1:3" x14ac:dyDescent="0.2">
      <c r="A75" s="5" t="s">
        <v>21</v>
      </c>
      <c r="B75" s="5" t="s">
        <v>252</v>
      </c>
      <c r="C75" s="11">
        <v>18</v>
      </c>
    </row>
    <row r="76" spans="1:3" x14ac:dyDescent="0.2">
      <c r="A76" s="5" t="s">
        <v>22</v>
      </c>
      <c r="B76" s="5" t="s">
        <v>253</v>
      </c>
      <c r="C76" s="11">
        <v>12</v>
      </c>
    </row>
    <row r="77" spans="1:3" x14ac:dyDescent="0.2">
      <c r="A77" s="5" t="s">
        <v>22</v>
      </c>
      <c r="B77" s="5" t="s">
        <v>254</v>
      </c>
      <c r="C77" s="11">
        <v>-12</v>
      </c>
    </row>
    <row r="78" spans="1:3" x14ac:dyDescent="0.2">
      <c r="A78" s="5" t="s">
        <v>22</v>
      </c>
      <c r="B78" s="5" t="s">
        <v>255</v>
      </c>
      <c r="C78" s="11">
        <v>-6</v>
      </c>
    </row>
    <row r="79" spans="1:3" x14ac:dyDescent="0.2">
      <c r="A79" s="5" t="s">
        <v>22</v>
      </c>
      <c r="B79" s="5" t="s">
        <v>256</v>
      </c>
      <c r="C79" s="11">
        <v>6</v>
      </c>
    </row>
    <row r="80" spans="1:3" x14ac:dyDescent="0.2">
      <c r="A80" s="5" t="s">
        <v>22</v>
      </c>
      <c r="B80" s="5" t="s">
        <v>257</v>
      </c>
      <c r="C80" s="11">
        <v>6</v>
      </c>
    </row>
    <row r="81" spans="1:3" x14ac:dyDescent="0.2">
      <c r="A81" s="5" t="s">
        <v>22</v>
      </c>
      <c r="B81" s="5" t="s">
        <v>258</v>
      </c>
      <c r="C81" s="11">
        <v>12</v>
      </c>
    </row>
    <row r="82" spans="1:3" x14ac:dyDescent="0.2">
      <c r="A82" s="5" t="s">
        <v>22</v>
      </c>
      <c r="B82" s="5" t="s">
        <v>259</v>
      </c>
      <c r="C82" s="11">
        <v>6</v>
      </c>
    </row>
    <row r="83" spans="1:3" x14ac:dyDescent="0.2">
      <c r="A83" s="5" t="s">
        <v>22</v>
      </c>
      <c r="B83" s="5" t="s">
        <v>260</v>
      </c>
      <c r="C83" s="11">
        <v>-6</v>
      </c>
    </row>
    <row r="84" spans="1:3" x14ac:dyDescent="0.2">
      <c r="A84" s="5" t="s">
        <v>22</v>
      </c>
      <c r="B84" s="5" t="s">
        <v>261</v>
      </c>
      <c r="C84" s="11">
        <v>12</v>
      </c>
    </row>
    <row r="85" spans="1:3" x14ac:dyDescent="0.2">
      <c r="A85" s="5" t="s">
        <v>23</v>
      </c>
      <c r="B85" s="5" t="s">
        <v>262</v>
      </c>
      <c r="C85" s="11">
        <v>3</v>
      </c>
    </row>
    <row r="86" spans="1:3" x14ac:dyDescent="0.2">
      <c r="A86" s="5" t="s">
        <v>23</v>
      </c>
      <c r="B86" s="5" t="s">
        <v>263</v>
      </c>
      <c r="C86" s="11">
        <v>3</v>
      </c>
    </row>
    <row r="87" spans="1:3" x14ac:dyDescent="0.2">
      <c r="A87" s="5" t="s">
        <v>23</v>
      </c>
      <c r="B87" s="5" t="s">
        <v>264</v>
      </c>
      <c r="C87" s="11">
        <v>3</v>
      </c>
    </row>
    <row r="88" spans="1:3" x14ac:dyDescent="0.2">
      <c r="A88" s="5" t="s">
        <v>23</v>
      </c>
      <c r="B88" s="5" t="s">
        <v>265</v>
      </c>
      <c r="C88" s="11">
        <v>3</v>
      </c>
    </row>
    <row r="89" spans="1:3" x14ac:dyDescent="0.2">
      <c r="A89" s="5" t="s">
        <v>23</v>
      </c>
      <c r="B89" s="5" t="s">
        <v>266</v>
      </c>
      <c r="C89" s="11">
        <v>3</v>
      </c>
    </row>
    <row r="90" spans="1:3" x14ac:dyDescent="0.2">
      <c r="A90" s="5" t="s">
        <v>23</v>
      </c>
      <c r="B90" s="5" t="s">
        <v>267</v>
      </c>
      <c r="C90" s="11">
        <v>9</v>
      </c>
    </row>
    <row r="91" spans="1:3" x14ac:dyDescent="0.2">
      <c r="A91" s="5" t="s">
        <v>23</v>
      </c>
      <c r="B91" s="5" t="s">
        <v>268</v>
      </c>
      <c r="C91" s="11">
        <v>3</v>
      </c>
    </row>
    <row r="92" spans="1:3" x14ac:dyDescent="0.2">
      <c r="A92" s="5" t="s">
        <v>23</v>
      </c>
      <c r="B92" s="5" t="s">
        <v>269</v>
      </c>
      <c r="C92" s="11">
        <v>9</v>
      </c>
    </row>
    <row r="93" spans="1:3" x14ac:dyDescent="0.2">
      <c r="A93" s="5" t="s">
        <v>23</v>
      </c>
      <c r="B93" s="5" t="s">
        <v>270</v>
      </c>
      <c r="C93" s="11">
        <v>9</v>
      </c>
    </row>
    <row r="94" spans="1:3" x14ac:dyDescent="0.2">
      <c r="A94" s="5" t="s">
        <v>23</v>
      </c>
      <c r="B94" s="5" t="s">
        <v>271</v>
      </c>
      <c r="C94" s="11">
        <v>9</v>
      </c>
    </row>
    <row r="95" spans="1:3" x14ac:dyDescent="0.2">
      <c r="A95" s="5" t="s">
        <v>23</v>
      </c>
      <c r="B95" s="5" t="s">
        <v>272</v>
      </c>
      <c r="C95" s="11">
        <v>3</v>
      </c>
    </row>
    <row r="96" spans="1:3" x14ac:dyDescent="0.2">
      <c r="A96" s="5" t="s">
        <v>23</v>
      </c>
      <c r="B96" s="5" t="s">
        <v>273</v>
      </c>
      <c r="C96" s="11">
        <v>3</v>
      </c>
    </row>
    <row r="97" spans="1:3" x14ac:dyDescent="0.2">
      <c r="A97" s="5" t="s">
        <v>23</v>
      </c>
      <c r="B97" s="5" t="s">
        <v>274</v>
      </c>
      <c r="C97" s="11">
        <v>3</v>
      </c>
    </row>
    <row r="98" spans="1:3" x14ac:dyDescent="0.2">
      <c r="A98" s="5" t="s">
        <v>23</v>
      </c>
      <c r="B98" s="5" t="s">
        <v>275</v>
      </c>
      <c r="C98" s="11">
        <v>9</v>
      </c>
    </row>
    <row r="99" spans="1:3" x14ac:dyDescent="0.2">
      <c r="A99" s="5" t="s">
        <v>23</v>
      </c>
      <c r="B99" s="5" t="s">
        <v>276</v>
      </c>
      <c r="C99" s="11">
        <v>9</v>
      </c>
    </row>
    <row r="100" spans="1:3" x14ac:dyDescent="0.2">
      <c r="A100" s="5" t="s">
        <v>23</v>
      </c>
      <c r="B100" s="5" t="s">
        <v>277</v>
      </c>
      <c r="C100" s="11">
        <v>9</v>
      </c>
    </row>
    <row r="101" spans="1:3" x14ac:dyDescent="0.2">
      <c r="A101" s="5" t="s">
        <v>23</v>
      </c>
      <c r="B101" s="5" t="s">
        <v>278</v>
      </c>
      <c r="C101" s="11">
        <v>9</v>
      </c>
    </row>
    <row r="102" spans="1:3" x14ac:dyDescent="0.2">
      <c r="A102" s="5" t="s">
        <v>23</v>
      </c>
      <c r="B102" s="5" t="s">
        <v>279</v>
      </c>
      <c r="C102" s="11">
        <v>9</v>
      </c>
    </row>
    <row r="103" spans="1:3" x14ac:dyDescent="0.2">
      <c r="A103" s="5" t="s">
        <v>23</v>
      </c>
      <c r="B103" s="5" t="s">
        <v>280</v>
      </c>
      <c r="C103" s="11">
        <v>9</v>
      </c>
    </row>
    <row r="104" spans="1:3" x14ac:dyDescent="0.2">
      <c r="A104" s="5" t="s">
        <v>23</v>
      </c>
      <c r="B104" s="5" t="s">
        <v>281</v>
      </c>
      <c r="C104" s="11">
        <v>3</v>
      </c>
    </row>
    <row r="105" spans="1:3" x14ac:dyDescent="0.2">
      <c r="A105" s="5" t="s">
        <v>8</v>
      </c>
      <c r="B105" s="5" t="s">
        <v>282</v>
      </c>
      <c r="C105" s="11">
        <v>-6</v>
      </c>
    </row>
    <row r="106" spans="1:3" x14ac:dyDescent="0.2">
      <c r="A106" s="5" t="s">
        <v>8</v>
      </c>
      <c r="B106" s="5" t="s">
        <v>283</v>
      </c>
      <c r="C106" s="11">
        <v>-6</v>
      </c>
    </row>
    <row r="107" spans="1:3" x14ac:dyDescent="0.2">
      <c r="A107" s="5" t="s">
        <v>8</v>
      </c>
      <c r="B107" s="5" t="s">
        <v>287</v>
      </c>
      <c r="C107" s="11">
        <v>12</v>
      </c>
    </row>
    <row r="108" spans="1:3" x14ac:dyDescent="0.2">
      <c r="A108" s="5" t="s">
        <v>8</v>
      </c>
      <c r="B108" s="5" t="s">
        <v>288</v>
      </c>
      <c r="C108" s="11">
        <v>-6</v>
      </c>
    </row>
    <row r="109" spans="1:3" x14ac:dyDescent="0.2">
      <c r="A109" s="5" t="s">
        <v>8</v>
      </c>
      <c r="B109" s="5" t="s">
        <v>290</v>
      </c>
      <c r="C109" s="11">
        <v>-6</v>
      </c>
    </row>
    <row r="110" spans="1:3" x14ac:dyDescent="0.2">
      <c r="A110" s="5" t="s">
        <v>8</v>
      </c>
      <c r="B110" s="5" t="s">
        <v>291</v>
      </c>
      <c r="C110" s="11">
        <v>12</v>
      </c>
    </row>
    <row r="111" spans="1:3" x14ac:dyDescent="0.2">
      <c r="A111" s="5" t="s">
        <v>24</v>
      </c>
      <c r="B111" s="5" t="s">
        <v>295</v>
      </c>
      <c r="C111" s="11">
        <v>6</v>
      </c>
    </row>
    <row r="112" spans="1:3" x14ac:dyDescent="0.2">
      <c r="A112" s="5" t="s">
        <v>24</v>
      </c>
      <c r="B112" s="5" t="s">
        <v>297</v>
      </c>
      <c r="C112" s="11">
        <v>6</v>
      </c>
    </row>
    <row r="113" spans="1:3" x14ac:dyDescent="0.2">
      <c r="A113" s="5" t="s">
        <v>24</v>
      </c>
      <c r="B113" s="5" t="s">
        <v>298</v>
      </c>
      <c r="C113" s="11">
        <v>6</v>
      </c>
    </row>
    <row r="114" spans="1:3" x14ac:dyDescent="0.2">
      <c r="A114" s="5" t="s">
        <v>24</v>
      </c>
      <c r="B114" s="5" t="s">
        <v>300</v>
      </c>
      <c r="C114" s="11">
        <v>6</v>
      </c>
    </row>
    <row r="115" spans="1:3" x14ac:dyDescent="0.2">
      <c r="A115" s="5" t="s">
        <v>24</v>
      </c>
      <c r="B115" s="5" t="s">
        <v>301</v>
      </c>
      <c r="C115" s="11">
        <v>12</v>
      </c>
    </row>
    <row r="116" spans="1:3" x14ac:dyDescent="0.2">
      <c r="A116" s="5" t="s">
        <v>24</v>
      </c>
      <c r="B116" s="5" t="s">
        <v>302</v>
      </c>
      <c r="C116" s="11">
        <v>12</v>
      </c>
    </row>
    <row r="117" spans="1:3" x14ac:dyDescent="0.2">
      <c r="A117" s="5" t="s">
        <v>25</v>
      </c>
      <c r="B117" s="5" t="s">
        <v>305</v>
      </c>
      <c r="C117" s="11">
        <v>-6</v>
      </c>
    </row>
    <row r="118" spans="1:3" x14ac:dyDescent="0.2">
      <c r="A118" s="5" t="s">
        <v>25</v>
      </c>
      <c r="B118" s="5" t="s">
        <v>307</v>
      </c>
      <c r="C118" s="11">
        <v>6</v>
      </c>
    </row>
    <row r="119" spans="1:3" x14ac:dyDescent="0.2">
      <c r="A119" s="5" t="s">
        <v>25</v>
      </c>
      <c r="B119" s="5" t="s">
        <v>308</v>
      </c>
      <c r="C119" s="11">
        <v>6</v>
      </c>
    </row>
    <row r="120" spans="1:3" x14ac:dyDescent="0.2">
      <c r="A120" s="5" t="s">
        <v>25</v>
      </c>
      <c r="B120" s="5" t="s">
        <v>309</v>
      </c>
      <c r="C120" s="11">
        <v>12</v>
      </c>
    </row>
    <row r="121" spans="1:3" x14ac:dyDescent="0.2">
      <c r="A121" s="5" t="s">
        <v>25</v>
      </c>
      <c r="B121" s="5" t="s">
        <v>310</v>
      </c>
      <c r="C121" s="11">
        <v>6</v>
      </c>
    </row>
    <row r="122" spans="1:3" x14ac:dyDescent="0.2">
      <c r="A122" s="5" t="s">
        <v>25</v>
      </c>
      <c r="B122" s="5" t="s">
        <v>311</v>
      </c>
      <c r="C122" s="11">
        <v>6</v>
      </c>
    </row>
    <row r="123" spans="1:3" x14ac:dyDescent="0.2">
      <c r="A123" s="5" t="s">
        <v>25</v>
      </c>
      <c r="B123" s="5" t="s">
        <v>312</v>
      </c>
      <c r="C123" s="11">
        <v>6</v>
      </c>
    </row>
    <row r="124" spans="1:3" x14ac:dyDescent="0.2">
      <c r="A124" s="5" t="s">
        <v>26</v>
      </c>
      <c r="B124" s="5" t="s">
        <v>313</v>
      </c>
      <c r="C124" s="11">
        <v>12</v>
      </c>
    </row>
    <row r="125" spans="1:3" x14ac:dyDescent="0.2">
      <c r="A125" s="5" t="s">
        <v>26</v>
      </c>
      <c r="B125" s="5" t="s">
        <v>314</v>
      </c>
      <c r="C125" s="11">
        <v>12</v>
      </c>
    </row>
    <row r="126" spans="1:3" x14ac:dyDescent="0.2">
      <c r="A126" s="5" t="s">
        <v>26</v>
      </c>
      <c r="B126" s="5" t="s">
        <v>315</v>
      </c>
      <c r="C126" s="11">
        <v>12</v>
      </c>
    </row>
    <row r="127" spans="1:3" x14ac:dyDescent="0.2">
      <c r="A127" s="5" t="s">
        <v>26</v>
      </c>
      <c r="B127" s="5" t="s">
        <v>316</v>
      </c>
      <c r="C127" s="11">
        <v>12</v>
      </c>
    </row>
    <row r="128" spans="1:3" x14ac:dyDescent="0.2">
      <c r="A128" s="5" t="s">
        <v>26</v>
      </c>
      <c r="B128" s="5" t="s">
        <v>317</v>
      </c>
      <c r="C128" s="11">
        <v>12</v>
      </c>
    </row>
    <row r="129" spans="1:3" x14ac:dyDescent="0.2">
      <c r="A129" s="5" t="s">
        <v>143</v>
      </c>
      <c r="B129" s="5" t="s">
        <v>318</v>
      </c>
      <c r="C129" s="11">
        <v>12</v>
      </c>
    </row>
    <row r="130" spans="1:3" x14ac:dyDescent="0.2">
      <c r="A130" s="5" t="s">
        <v>143</v>
      </c>
      <c r="B130" s="5" t="s">
        <v>319</v>
      </c>
      <c r="C130" s="11">
        <v>-6</v>
      </c>
    </row>
    <row r="131" spans="1:3" x14ac:dyDescent="0.2">
      <c r="A131" s="5" t="s">
        <v>143</v>
      </c>
      <c r="B131" s="5" t="s">
        <v>320</v>
      </c>
      <c r="C131" s="11">
        <v>-6</v>
      </c>
    </row>
    <row r="132" spans="1:3" x14ac:dyDescent="0.2">
      <c r="A132" s="5" t="s">
        <v>143</v>
      </c>
      <c r="B132" s="5" t="s">
        <v>321</v>
      </c>
      <c r="C132" s="11">
        <v>-18</v>
      </c>
    </row>
    <row r="133" spans="1:3" x14ac:dyDescent="0.2">
      <c r="A133" s="5" t="s">
        <v>149</v>
      </c>
      <c r="B133" s="5" t="s">
        <v>323</v>
      </c>
      <c r="C133" s="11">
        <v>18</v>
      </c>
    </row>
    <row r="134" spans="1:3" x14ac:dyDescent="0.2">
      <c r="A134" s="5" t="s">
        <v>149</v>
      </c>
      <c r="B134" s="5" t="s">
        <v>324</v>
      </c>
      <c r="C134" s="11">
        <v>18</v>
      </c>
    </row>
    <row r="135" spans="1:3" x14ac:dyDescent="0.2">
      <c r="A135" s="5" t="s">
        <v>149</v>
      </c>
      <c r="B135" s="5" t="s">
        <v>325</v>
      </c>
      <c r="C135" s="11">
        <v>18</v>
      </c>
    </row>
    <row r="136" spans="1:3" x14ac:dyDescent="0.2">
      <c r="A136" s="5" t="s">
        <v>149</v>
      </c>
      <c r="B136" s="5" t="s">
        <v>326</v>
      </c>
      <c r="C136" s="11">
        <v>12</v>
      </c>
    </row>
    <row r="137" spans="1:3" x14ac:dyDescent="0.2">
      <c r="A137" s="5" t="s">
        <v>149</v>
      </c>
      <c r="B137" s="5" t="s">
        <v>327</v>
      </c>
      <c r="C137" s="11">
        <v>18</v>
      </c>
    </row>
    <row r="138" spans="1:3" x14ac:dyDescent="0.2">
      <c r="A138" s="5" t="s">
        <v>149</v>
      </c>
      <c r="B138" s="5" t="s">
        <v>328</v>
      </c>
      <c r="C138" s="11">
        <v>12</v>
      </c>
    </row>
    <row r="139" spans="1:3" x14ac:dyDescent="0.2">
      <c r="A139" s="5" t="s">
        <v>149</v>
      </c>
      <c r="B139" s="5" t="s">
        <v>329</v>
      </c>
      <c r="C139" s="11">
        <v>18</v>
      </c>
    </row>
    <row r="140" spans="1:3" x14ac:dyDescent="0.2">
      <c r="A140" s="5" t="s">
        <v>149</v>
      </c>
      <c r="B140" s="5" t="s">
        <v>330</v>
      </c>
      <c r="C140" s="11">
        <v>12</v>
      </c>
    </row>
    <row r="141" spans="1:3" x14ac:dyDescent="0.2">
      <c r="A141" s="5" t="s">
        <v>149</v>
      </c>
      <c r="B141" s="5" t="s">
        <v>331</v>
      </c>
      <c r="C141" s="11">
        <v>6</v>
      </c>
    </row>
    <row r="142" spans="1:3" x14ac:dyDescent="0.2">
      <c r="A142" s="5" t="s">
        <v>149</v>
      </c>
      <c r="B142" s="5" t="s">
        <v>332</v>
      </c>
      <c r="C142" s="11">
        <v>12</v>
      </c>
    </row>
    <row r="148" spans="16:18" ht="15" customHeight="1" x14ac:dyDescent="0.2"/>
    <row r="149" spans="16:18" ht="15" customHeight="1" x14ac:dyDescent="0.2"/>
    <row r="150" spans="16:18" ht="15" customHeight="1" x14ac:dyDescent="0.2"/>
    <row r="151" spans="16:18" ht="15" customHeight="1" x14ac:dyDescent="0.2"/>
    <row r="152" spans="16:18" ht="15" customHeight="1" x14ac:dyDescent="0.2"/>
    <row r="153" spans="16:18" ht="15" customHeight="1" x14ac:dyDescent="0.2"/>
    <row r="154" spans="16:18" x14ac:dyDescent="0.2">
      <c r="P154" s="388"/>
    </row>
    <row r="155" spans="16:18" x14ac:dyDescent="0.2">
      <c r="R155" s="388"/>
    </row>
    <row r="168" spans="9:9" x14ac:dyDescent="0.2">
      <c r="I168" s="154"/>
    </row>
    <row r="169" spans="9:9" x14ac:dyDescent="0.2">
      <c r="I169" s="154"/>
    </row>
    <row r="170" spans="9:9" x14ac:dyDescent="0.2">
      <c r="I170" s="154"/>
    </row>
    <row r="171" spans="9:9" x14ac:dyDescent="0.2">
      <c r="I171" s="154"/>
    </row>
    <row r="172" spans="9:9" x14ac:dyDescent="0.2">
      <c r="I172" s="154"/>
    </row>
    <row r="173" spans="9:9" x14ac:dyDescent="0.2">
      <c r="I173" s="154"/>
    </row>
    <row r="174" spans="9:9" x14ac:dyDescent="0.2">
      <c r="I174" s="154"/>
    </row>
    <row r="175" spans="9:9" x14ac:dyDescent="0.2">
      <c r="I175" s="154"/>
    </row>
    <row r="176" spans="9:9" x14ac:dyDescent="0.2">
      <c r="I176" s="154"/>
    </row>
    <row r="177" spans="9:9" x14ac:dyDescent="0.2">
      <c r="I177" s="154"/>
    </row>
    <row r="178" spans="9:9" x14ac:dyDescent="0.2">
      <c r="I178" s="154"/>
    </row>
    <row r="179" spans="9:9" x14ac:dyDescent="0.2">
      <c r="I179" s="154"/>
    </row>
    <row r="180" spans="9:9" x14ac:dyDescent="0.2">
      <c r="I180" s="154"/>
    </row>
    <row r="181" spans="9:9" x14ac:dyDescent="0.2">
      <c r="I181" s="154"/>
    </row>
    <row r="182" spans="9:9" x14ac:dyDescent="0.2">
      <c r="I182" s="154"/>
    </row>
    <row r="183" spans="9:9" x14ac:dyDescent="0.2">
      <c r="I183" s="154"/>
    </row>
    <row r="184" spans="9:9" x14ac:dyDescent="0.2">
      <c r="I184" s="154"/>
    </row>
    <row r="185" spans="9:9" x14ac:dyDescent="0.2">
      <c r="I185" s="154"/>
    </row>
    <row r="186" spans="9:9" x14ac:dyDescent="0.2">
      <c r="I186" s="154"/>
    </row>
    <row r="187" spans="9:9" x14ac:dyDescent="0.2">
      <c r="I187" s="154"/>
    </row>
    <row r="188" spans="9:9" x14ac:dyDescent="0.2">
      <c r="I188" s="154"/>
    </row>
    <row r="189" spans="9:9" x14ac:dyDescent="0.2">
      <c r="I189" s="154"/>
    </row>
    <row r="190" spans="9:9" x14ac:dyDescent="0.2">
      <c r="I190" s="154"/>
    </row>
    <row r="191" spans="9:9" x14ac:dyDescent="0.2">
      <c r="I191" s="154"/>
    </row>
    <row r="192" spans="9:9" x14ac:dyDescent="0.2">
      <c r="I192" s="154"/>
    </row>
    <row r="193" spans="9:9" x14ac:dyDescent="0.2">
      <c r="I193" s="154"/>
    </row>
    <row r="194" spans="9:9" x14ac:dyDescent="0.2">
      <c r="I194" s="154"/>
    </row>
    <row r="195" spans="9:9" x14ac:dyDescent="0.2">
      <c r="I195" s="154"/>
    </row>
    <row r="196" spans="9:9" x14ac:dyDescent="0.2">
      <c r="I196" s="154"/>
    </row>
    <row r="197" spans="9:9" x14ac:dyDescent="0.2">
      <c r="I197" s="154"/>
    </row>
    <row r="198" spans="9:9" x14ac:dyDescent="0.2">
      <c r="I198" s="154"/>
    </row>
    <row r="199" spans="9:9" x14ac:dyDescent="0.2">
      <c r="I199" s="154"/>
    </row>
    <row r="200" spans="9:9" x14ac:dyDescent="0.2">
      <c r="I200" s="154"/>
    </row>
    <row r="201" spans="9:9" x14ac:dyDescent="0.2">
      <c r="I201" s="154"/>
    </row>
    <row r="202" spans="9:9" x14ac:dyDescent="0.2">
      <c r="I202" s="154"/>
    </row>
    <row r="203" spans="9:9" x14ac:dyDescent="0.2">
      <c r="I203" s="154"/>
    </row>
    <row r="204" spans="9:9" x14ac:dyDescent="0.2">
      <c r="I204" s="154"/>
    </row>
    <row r="205" spans="9:9" x14ac:dyDescent="0.2">
      <c r="I205" s="154"/>
    </row>
    <row r="206" spans="9:9" x14ac:dyDescent="0.2">
      <c r="I206" s="154"/>
    </row>
    <row r="207" spans="9:9" x14ac:dyDescent="0.2">
      <c r="I207" s="154"/>
    </row>
    <row r="208" spans="9:9" x14ac:dyDescent="0.2">
      <c r="I208" s="154"/>
    </row>
    <row r="209" spans="9:9" x14ac:dyDescent="0.2">
      <c r="I209" s="154"/>
    </row>
    <row r="210" spans="9:9" x14ac:dyDescent="0.2">
      <c r="I210" s="154"/>
    </row>
    <row r="211" spans="9:9" x14ac:dyDescent="0.2">
      <c r="I211" s="154"/>
    </row>
    <row r="212" spans="9:9" x14ac:dyDescent="0.2">
      <c r="I212" s="154"/>
    </row>
    <row r="213" spans="9:9" x14ac:dyDescent="0.2">
      <c r="I213" s="154"/>
    </row>
    <row r="214" spans="9:9" x14ac:dyDescent="0.2">
      <c r="I214" s="154"/>
    </row>
    <row r="215" spans="9:9" x14ac:dyDescent="0.2">
      <c r="I215" s="154"/>
    </row>
    <row r="216" spans="9:9" x14ac:dyDescent="0.2">
      <c r="I216" s="154"/>
    </row>
    <row r="217" spans="9:9" x14ac:dyDescent="0.2">
      <c r="I217" s="154"/>
    </row>
    <row r="218" spans="9:9" x14ac:dyDescent="0.2">
      <c r="I218" s="154"/>
    </row>
    <row r="219" spans="9:9" x14ac:dyDescent="0.2">
      <c r="I219" s="154"/>
    </row>
    <row r="220" spans="9:9" x14ac:dyDescent="0.2">
      <c r="I220" s="154"/>
    </row>
    <row r="221" spans="9:9" x14ac:dyDescent="0.2">
      <c r="I221" s="154"/>
    </row>
    <row r="222" spans="9:9" x14ac:dyDescent="0.2">
      <c r="I222" s="154"/>
    </row>
    <row r="223" spans="9:9" x14ac:dyDescent="0.2">
      <c r="I223" s="154"/>
    </row>
    <row r="224" spans="9:9" x14ac:dyDescent="0.2">
      <c r="I224" s="154"/>
    </row>
    <row r="225" spans="9:9" x14ac:dyDescent="0.2">
      <c r="I225" s="154"/>
    </row>
    <row r="226" spans="9:9" x14ac:dyDescent="0.2">
      <c r="I226" s="154"/>
    </row>
    <row r="227" spans="9:9" x14ac:dyDescent="0.2">
      <c r="I227" s="154"/>
    </row>
    <row r="228" spans="9:9" x14ac:dyDescent="0.2">
      <c r="I228" s="154"/>
    </row>
    <row r="229" spans="9:9" x14ac:dyDescent="0.2">
      <c r="I229" s="154"/>
    </row>
    <row r="230" spans="9:9" x14ac:dyDescent="0.2">
      <c r="I230" s="154"/>
    </row>
    <row r="231" spans="9:9" x14ac:dyDescent="0.2">
      <c r="I231" s="154"/>
    </row>
    <row r="232" spans="9:9" x14ac:dyDescent="0.2">
      <c r="I232" s="154"/>
    </row>
    <row r="233" spans="9:9" x14ac:dyDescent="0.2">
      <c r="I233" s="154"/>
    </row>
    <row r="234" spans="9:9" x14ac:dyDescent="0.2">
      <c r="I234" s="154"/>
    </row>
    <row r="235" spans="9:9" x14ac:dyDescent="0.2">
      <c r="I235" s="154"/>
    </row>
    <row r="236" spans="9:9" x14ac:dyDescent="0.2">
      <c r="I236" s="154"/>
    </row>
    <row r="237" spans="9:9" x14ac:dyDescent="0.2">
      <c r="I237" s="154"/>
    </row>
    <row r="238" spans="9:9" x14ac:dyDescent="0.2">
      <c r="I238" s="154"/>
    </row>
    <row r="239" spans="9:9" x14ac:dyDescent="0.2">
      <c r="I239" s="154"/>
    </row>
    <row r="240" spans="9:9" x14ac:dyDescent="0.2">
      <c r="I240" s="154"/>
    </row>
    <row r="241" spans="9:9" x14ac:dyDescent="0.2">
      <c r="I241" s="154"/>
    </row>
    <row r="242" spans="9:9" x14ac:dyDescent="0.2">
      <c r="I242" s="154"/>
    </row>
    <row r="243" spans="9:9" x14ac:dyDescent="0.2">
      <c r="I243" s="154"/>
    </row>
    <row r="244" spans="9:9" x14ac:dyDescent="0.2">
      <c r="I244" s="154"/>
    </row>
    <row r="245" spans="9:9" x14ac:dyDescent="0.2">
      <c r="I245" s="154"/>
    </row>
    <row r="246" spans="9:9" x14ac:dyDescent="0.2">
      <c r="I246" s="154"/>
    </row>
    <row r="247" spans="9:9" x14ac:dyDescent="0.2">
      <c r="I247" s="154"/>
    </row>
    <row r="248" spans="9:9" x14ac:dyDescent="0.2">
      <c r="I248" s="154"/>
    </row>
    <row r="249" spans="9:9" x14ac:dyDescent="0.2">
      <c r="I249" s="154"/>
    </row>
    <row r="250" spans="9:9" x14ac:dyDescent="0.2">
      <c r="I250" s="154"/>
    </row>
    <row r="251" spans="9:9" x14ac:dyDescent="0.2">
      <c r="I251" s="154"/>
    </row>
    <row r="252" spans="9:9" x14ac:dyDescent="0.2">
      <c r="I252" s="154"/>
    </row>
    <row r="253" spans="9:9" x14ac:dyDescent="0.2">
      <c r="I253" s="154"/>
    </row>
    <row r="254" spans="9:9" x14ac:dyDescent="0.2">
      <c r="I254" s="154"/>
    </row>
    <row r="255" spans="9:9" x14ac:dyDescent="0.2">
      <c r="I255" s="154"/>
    </row>
    <row r="256" spans="9:9" x14ac:dyDescent="0.2">
      <c r="I256" s="154"/>
    </row>
    <row r="257" spans="9:9" x14ac:dyDescent="0.2">
      <c r="I257" s="154"/>
    </row>
    <row r="258" spans="9:9" x14ac:dyDescent="0.2">
      <c r="I258" s="154"/>
    </row>
    <row r="259" spans="9:9" x14ac:dyDescent="0.2">
      <c r="I259" s="154"/>
    </row>
    <row r="260" spans="9:9" x14ac:dyDescent="0.2">
      <c r="I260" s="154"/>
    </row>
    <row r="261" spans="9:9" x14ac:dyDescent="0.2">
      <c r="I261" s="154"/>
    </row>
    <row r="262" spans="9:9" x14ac:dyDescent="0.2">
      <c r="I262" s="154"/>
    </row>
    <row r="263" spans="9:9" x14ac:dyDescent="0.2">
      <c r="I263" s="154"/>
    </row>
    <row r="264" spans="9:9" x14ac:dyDescent="0.2">
      <c r="I264" s="154"/>
    </row>
    <row r="265" spans="9:9" x14ac:dyDescent="0.2">
      <c r="I265" s="154"/>
    </row>
    <row r="266" spans="9:9" x14ac:dyDescent="0.2">
      <c r="I266" s="154"/>
    </row>
    <row r="267" spans="9:9" x14ac:dyDescent="0.2">
      <c r="I267" s="154"/>
    </row>
    <row r="268" spans="9:9" x14ac:dyDescent="0.2">
      <c r="I268" s="154"/>
    </row>
    <row r="269" spans="9:9" x14ac:dyDescent="0.2">
      <c r="I269" s="154"/>
    </row>
    <row r="270" spans="9:9" x14ac:dyDescent="0.2">
      <c r="I270" s="154"/>
    </row>
    <row r="271" spans="9:9" x14ac:dyDescent="0.2">
      <c r="I271" s="154"/>
    </row>
    <row r="272" spans="9:9" x14ac:dyDescent="0.2">
      <c r="I272" s="154"/>
    </row>
    <row r="273" spans="9:9" x14ac:dyDescent="0.2">
      <c r="I273" s="154"/>
    </row>
    <row r="274" spans="9:9" x14ac:dyDescent="0.2">
      <c r="I274" s="154"/>
    </row>
    <row r="275" spans="9:9" x14ac:dyDescent="0.2">
      <c r="I275" s="154"/>
    </row>
    <row r="276" spans="9:9" x14ac:dyDescent="0.2">
      <c r="I276" s="154"/>
    </row>
    <row r="277" spans="9:9" x14ac:dyDescent="0.2">
      <c r="I277" s="154"/>
    </row>
    <row r="278" spans="9:9" x14ac:dyDescent="0.2">
      <c r="I278" s="154"/>
    </row>
    <row r="279" spans="9:9" x14ac:dyDescent="0.2">
      <c r="I279" s="154"/>
    </row>
    <row r="280" spans="9:9" x14ac:dyDescent="0.2">
      <c r="I280" s="154"/>
    </row>
    <row r="281" spans="9:9" x14ac:dyDescent="0.2">
      <c r="I281" s="154"/>
    </row>
    <row r="282" spans="9:9" x14ac:dyDescent="0.2">
      <c r="I282" s="154"/>
    </row>
    <row r="283" spans="9:9" x14ac:dyDescent="0.2">
      <c r="I283" s="154"/>
    </row>
    <row r="284" spans="9:9" x14ac:dyDescent="0.2">
      <c r="I284" s="154"/>
    </row>
    <row r="285" spans="9:9" x14ac:dyDescent="0.2">
      <c r="I285" s="154"/>
    </row>
    <row r="286" spans="9:9" x14ac:dyDescent="0.2">
      <c r="I286" s="154"/>
    </row>
    <row r="287" spans="9:9" x14ac:dyDescent="0.2">
      <c r="I287" s="154"/>
    </row>
    <row r="288" spans="9:9" x14ac:dyDescent="0.2">
      <c r="I288" s="154"/>
    </row>
    <row r="289" spans="9:9" x14ac:dyDescent="0.2">
      <c r="I289" s="154"/>
    </row>
    <row r="290" spans="9:9" x14ac:dyDescent="0.2">
      <c r="I290" s="154"/>
    </row>
    <row r="291" spans="9:9" x14ac:dyDescent="0.2">
      <c r="I291" s="154"/>
    </row>
    <row r="292" spans="9:9" x14ac:dyDescent="0.2">
      <c r="I292" s="154"/>
    </row>
    <row r="293" spans="9:9" x14ac:dyDescent="0.2">
      <c r="I293" s="154"/>
    </row>
    <row r="294" spans="9:9" x14ac:dyDescent="0.2">
      <c r="I294" s="154"/>
    </row>
    <row r="295" spans="9:9" x14ac:dyDescent="0.2">
      <c r="I295" s="154"/>
    </row>
    <row r="296" spans="9:9" x14ac:dyDescent="0.2">
      <c r="I296" s="154"/>
    </row>
    <row r="297" spans="9:9" x14ac:dyDescent="0.2">
      <c r="I297" s="154"/>
    </row>
    <row r="298" spans="9:9" x14ac:dyDescent="0.2">
      <c r="I298" s="154"/>
    </row>
    <row r="299" spans="9:9" x14ac:dyDescent="0.2">
      <c r="I299" s="154"/>
    </row>
    <row r="300" spans="9:9" x14ac:dyDescent="0.2">
      <c r="I300" s="154"/>
    </row>
    <row r="301" spans="9:9" x14ac:dyDescent="0.2">
      <c r="I301" s="154"/>
    </row>
    <row r="302" spans="9:9" x14ac:dyDescent="0.2">
      <c r="I302" s="154"/>
    </row>
    <row r="303" spans="9:9" x14ac:dyDescent="0.2">
      <c r="I303" s="154"/>
    </row>
    <row r="304" spans="9:9" x14ac:dyDescent="0.2">
      <c r="I304" s="154"/>
    </row>
    <row r="305" spans="9:9" x14ac:dyDescent="0.2">
      <c r="I305" s="154"/>
    </row>
    <row r="306" spans="9:9" x14ac:dyDescent="0.2">
      <c r="I306" s="154"/>
    </row>
    <row r="307" spans="9:9" x14ac:dyDescent="0.2">
      <c r="I307" s="154"/>
    </row>
    <row r="308" spans="9:9" x14ac:dyDescent="0.2">
      <c r="I308" s="154"/>
    </row>
    <row r="309" spans="9:9" x14ac:dyDescent="0.2">
      <c r="I309" s="154"/>
    </row>
    <row r="310" spans="9:9" x14ac:dyDescent="0.2">
      <c r="I310" s="154"/>
    </row>
    <row r="311" spans="9:9" x14ac:dyDescent="0.2">
      <c r="I311" s="154"/>
    </row>
    <row r="312" spans="9:9" x14ac:dyDescent="0.2">
      <c r="I312" s="154"/>
    </row>
    <row r="313" spans="9:9" x14ac:dyDescent="0.2">
      <c r="I313" s="154"/>
    </row>
    <row r="314" spans="9:9" x14ac:dyDescent="0.2">
      <c r="I314" s="154"/>
    </row>
    <row r="315" spans="9:9" x14ac:dyDescent="0.2">
      <c r="I315" s="154"/>
    </row>
    <row r="316" spans="9:9" x14ac:dyDescent="0.2">
      <c r="I316" s="154"/>
    </row>
    <row r="317" spans="9:9" x14ac:dyDescent="0.2">
      <c r="I317" s="154"/>
    </row>
    <row r="318" spans="9:9" x14ac:dyDescent="0.2">
      <c r="I318" s="154"/>
    </row>
    <row r="319" spans="9:9" x14ac:dyDescent="0.2">
      <c r="I319" s="154"/>
    </row>
    <row r="320" spans="9:9" x14ac:dyDescent="0.2">
      <c r="I320" s="154"/>
    </row>
    <row r="321" spans="9:9" x14ac:dyDescent="0.2">
      <c r="I321" s="154"/>
    </row>
    <row r="322" spans="9:9" x14ac:dyDescent="0.2">
      <c r="I322" s="154"/>
    </row>
    <row r="323" spans="9:9" x14ac:dyDescent="0.2">
      <c r="I323" s="154"/>
    </row>
    <row r="324" spans="9:9" x14ac:dyDescent="0.2">
      <c r="I324" s="154"/>
    </row>
    <row r="325" spans="9:9" x14ac:dyDescent="0.2">
      <c r="I325" s="154"/>
    </row>
    <row r="326" spans="9:9" x14ac:dyDescent="0.2">
      <c r="I326" s="154"/>
    </row>
    <row r="327" spans="9:9" x14ac:dyDescent="0.2">
      <c r="I327" s="154"/>
    </row>
    <row r="328" spans="9:9" x14ac:dyDescent="0.2">
      <c r="I328" s="154"/>
    </row>
    <row r="329" spans="9:9" x14ac:dyDescent="0.2">
      <c r="I329" s="154"/>
    </row>
    <row r="330" spans="9:9" x14ac:dyDescent="0.2">
      <c r="I330" s="154"/>
    </row>
    <row r="331" spans="9:9" x14ac:dyDescent="0.2">
      <c r="I331" s="154"/>
    </row>
    <row r="332" spans="9:9" x14ac:dyDescent="0.2">
      <c r="I332" s="154"/>
    </row>
    <row r="333" spans="9:9" x14ac:dyDescent="0.2">
      <c r="I333" s="154"/>
    </row>
    <row r="334" spans="9:9" x14ac:dyDescent="0.2">
      <c r="I334" s="154"/>
    </row>
    <row r="335" spans="9:9" x14ac:dyDescent="0.2">
      <c r="I335" s="154"/>
    </row>
    <row r="336" spans="9:9" x14ac:dyDescent="0.2">
      <c r="I336" s="154"/>
    </row>
    <row r="337" spans="9:9" x14ac:dyDescent="0.2">
      <c r="I337" s="154"/>
    </row>
    <row r="338" spans="9:9" x14ac:dyDescent="0.2">
      <c r="I338" s="154"/>
    </row>
    <row r="339" spans="9:9" x14ac:dyDescent="0.2">
      <c r="I339" s="154"/>
    </row>
    <row r="340" spans="9:9" x14ac:dyDescent="0.2">
      <c r="I340" s="154"/>
    </row>
    <row r="341" spans="9:9" x14ac:dyDescent="0.2">
      <c r="I341" s="154"/>
    </row>
    <row r="342" spans="9:9" x14ac:dyDescent="0.2">
      <c r="I342" s="154"/>
    </row>
    <row r="343" spans="9:9" x14ac:dyDescent="0.2">
      <c r="I343" s="154"/>
    </row>
    <row r="344" spans="9:9" x14ac:dyDescent="0.2">
      <c r="I344" s="154"/>
    </row>
    <row r="345" spans="9:9" x14ac:dyDescent="0.2">
      <c r="I345" s="154"/>
    </row>
    <row r="346" spans="9:9" x14ac:dyDescent="0.2">
      <c r="I346" s="154"/>
    </row>
    <row r="347" spans="9:9" x14ac:dyDescent="0.2">
      <c r="I347" s="154"/>
    </row>
    <row r="348" spans="9:9" x14ac:dyDescent="0.2">
      <c r="I348" s="154"/>
    </row>
    <row r="349" spans="9:9" x14ac:dyDescent="0.2">
      <c r="I349" s="154"/>
    </row>
    <row r="350" spans="9:9" x14ac:dyDescent="0.2">
      <c r="I350" s="154"/>
    </row>
    <row r="351" spans="9:9" x14ac:dyDescent="0.2">
      <c r="I351" s="154"/>
    </row>
    <row r="352" spans="9:9" x14ac:dyDescent="0.2">
      <c r="I352" s="154"/>
    </row>
    <row r="353" spans="9:9" x14ac:dyDescent="0.2">
      <c r="I353" s="154"/>
    </row>
    <row r="354" spans="9:9" x14ac:dyDescent="0.2">
      <c r="I354" s="154"/>
    </row>
    <row r="355" spans="9:9" x14ac:dyDescent="0.2">
      <c r="I355" s="154"/>
    </row>
    <row r="356" spans="9:9" x14ac:dyDescent="0.2">
      <c r="I356" s="154"/>
    </row>
    <row r="357" spans="9:9" x14ac:dyDescent="0.2">
      <c r="I357" s="154"/>
    </row>
    <row r="358" spans="9:9" x14ac:dyDescent="0.2">
      <c r="I358" s="154"/>
    </row>
    <row r="359" spans="9:9" x14ac:dyDescent="0.2">
      <c r="I359" s="154"/>
    </row>
    <row r="360" spans="9:9" x14ac:dyDescent="0.2">
      <c r="I360" s="154"/>
    </row>
    <row r="361" spans="9:9" x14ac:dyDescent="0.2">
      <c r="I361" s="154"/>
    </row>
    <row r="362" spans="9:9" x14ac:dyDescent="0.2">
      <c r="I362" s="154"/>
    </row>
    <row r="363" spans="9:9" x14ac:dyDescent="0.2">
      <c r="I363" s="154"/>
    </row>
    <row r="364" spans="9:9" x14ac:dyDescent="0.2">
      <c r="I364" s="154"/>
    </row>
    <row r="365" spans="9:9" x14ac:dyDescent="0.2">
      <c r="I365" s="154"/>
    </row>
    <row r="366" spans="9:9" x14ac:dyDescent="0.2">
      <c r="I366" s="154"/>
    </row>
    <row r="367" spans="9:9" x14ac:dyDescent="0.2">
      <c r="I367" s="154"/>
    </row>
    <row r="368" spans="9:9" x14ac:dyDescent="0.2">
      <c r="I368" s="154"/>
    </row>
    <row r="369" spans="9:9" x14ac:dyDescent="0.2">
      <c r="I369" s="154"/>
    </row>
    <row r="370" spans="9:9" x14ac:dyDescent="0.2">
      <c r="I370" s="154"/>
    </row>
    <row r="371" spans="9:9" x14ac:dyDescent="0.2">
      <c r="I371" s="154"/>
    </row>
    <row r="372" spans="9:9" x14ac:dyDescent="0.2">
      <c r="I372" s="154"/>
    </row>
    <row r="373" spans="9:9" x14ac:dyDescent="0.2">
      <c r="I373" s="154"/>
    </row>
    <row r="374" spans="9:9" x14ac:dyDescent="0.2">
      <c r="I374" s="154"/>
    </row>
    <row r="375" spans="9:9" x14ac:dyDescent="0.2">
      <c r="I375" s="154"/>
    </row>
    <row r="376" spans="9:9" x14ac:dyDescent="0.2">
      <c r="I376" s="154"/>
    </row>
    <row r="377" spans="9:9" x14ac:dyDescent="0.2">
      <c r="I377" s="154"/>
    </row>
    <row r="378" spans="9:9" x14ac:dyDescent="0.2">
      <c r="I378" s="154"/>
    </row>
    <row r="379" spans="9:9" x14ac:dyDescent="0.2">
      <c r="I379" s="154"/>
    </row>
    <row r="380" spans="9:9" x14ac:dyDescent="0.2">
      <c r="I380" s="154"/>
    </row>
    <row r="381" spans="9:9" x14ac:dyDescent="0.2">
      <c r="I381" s="154"/>
    </row>
    <row r="382" spans="9:9" x14ac:dyDescent="0.2">
      <c r="I382" s="154"/>
    </row>
    <row r="383" spans="9:9" x14ac:dyDescent="0.2">
      <c r="I383" s="154"/>
    </row>
    <row r="384" spans="9:9" x14ac:dyDescent="0.2">
      <c r="I384" s="154"/>
    </row>
    <row r="385" spans="9:9" x14ac:dyDescent="0.2">
      <c r="I385" s="154"/>
    </row>
    <row r="386" spans="9:9" x14ac:dyDescent="0.2">
      <c r="I386" s="154"/>
    </row>
    <row r="387" spans="9:9" x14ac:dyDescent="0.2">
      <c r="I387" s="154"/>
    </row>
    <row r="388" spans="9:9" x14ac:dyDescent="0.2">
      <c r="I388" s="154"/>
    </row>
    <row r="389" spans="9:9" x14ac:dyDescent="0.2">
      <c r="I389" s="154"/>
    </row>
    <row r="390" spans="9:9" x14ac:dyDescent="0.2">
      <c r="I390" s="154"/>
    </row>
    <row r="391" spans="9:9" x14ac:dyDescent="0.2">
      <c r="I391" s="154"/>
    </row>
    <row r="392" spans="9:9" x14ac:dyDescent="0.2">
      <c r="I392" s="154"/>
    </row>
    <row r="393" spans="9:9" x14ac:dyDescent="0.2">
      <c r="I393" s="154"/>
    </row>
    <row r="394" spans="9:9" x14ac:dyDescent="0.2">
      <c r="I394" s="154"/>
    </row>
    <row r="395" spans="9:9" x14ac:dyDescent="0.2">
      <c r="I395" s="154"/>
    </row>
    <row r="396" spans="9:9" x14ac:dyDescent="0.2">
      <c r="I396" s="154"/>
    </row>
    <row r="397" spans="9:9" x14ac:dyDescent="0.2">
      <c r="I397" s="154"/>
    </row>
    <row r="398" spans="9:9" x14ac:dyDescent="0.2">
      <c r="I398" s="154"/>
    </row>
    <row r="399" spans="9:9" x14ac:dyDescent="0.2">
      <c r="I399" s="154"/>
    </row>
    <row r="400" spans="9:9" x14ac:dyDescent="0.2">
      <c r="I400" s="154"/>
    </row>
    <row r="401" spans="9:9" x14ac:dyDescent="0.2">
      <c r="I401" s="154"/>
    </row>
    <row r="402" spans="9:9" x14ac:dyDescent="0.2">
      <c r="I402" s="154"/>
    </row>
    <row r="403" spans="9:9" x14ac:dyDescent="0.2">
      <c r="I403" s="154"/>
    </row>
    <row r="404" spans="9:9" x14ac:dyDescent="0.2">
      <c r="I404" s="154"/>
    </row>
    <row r="405" spans="9:9" x14ac:dyDescent="0.2">
      <c r="I405" s="154"/>
    </row>
    <row r="406" spans="9:9" x14ac:dyDescent="0.2">
      <c r="I406" s="154"/>
    </row>
    <row r="407" spans="9:9" x14ac:dyDescent="0.2">
      <c r="I407" s="154"/>
    </row>
    <row r="408" spans="9:9" x14ac:dyDescent="0.2">
      <c r="I408" s="154"/>
    </row>
    <row r="409" spans="9:9" x14ac:dyDescent="0.2">
      <c r="I409" s="154"/>
    </row>
    <row r="410" spans="9:9" x14ac:dyDescent="0.2">
      <c r="I410" s="154"/>
    </row>
    <row r="411" spans="9:9" x14ac:dyDescent="0.2">
      <c r="I411" s="154"/>
    </row>
    <row r="412" spans="9:9" x14ac:dyDescent="0.2">
      <c r="I412" s="154"/>
    </row>
    <row r="413" spans="9:9" x14ac:dyDescent="0.2">
      <c r="I413" s="154"/>
    </row>
    <row r="414" spans="9:9" x14ac:dyDescent="0.2">
      <c r="I414" s="154"/>
    </row>
    <row r="415" spans="9:9" x14ac:dyDescent="0.2">
      <c r="I415" s="154"/>
    </row>
    <row r="416" spans="9:9" x14ac:dyDescent="0.2">
      <c r="I416" s="154"/>
    </row>
    <row r="417" spans="9:9" x14ac:dyDescent="0.2">
      <c r="I417" s="154"/>
    </row>
    <row r="418" spans="9:9" x14ac:dyDescent="0.2">
      <c r="I418" s="154"/>
    </row>
    <row r="419" spans="9:9" x14ac:dyDescent="0.2">
      <c r="I419" s="154"/>
    </row>
    <row r="420" spans="9:9" x14ac:dyDescent="0.2">
      <c r="I420" s="154"/>
    </row>
    <row r="421" spans="9:9" x14ac:dyDescent="0.2">
      <c r="I421" s="154"/>
    </row>
    <row r="422" spans="9:9" x14ac:dyDescent="0.2">
      <c r="I422" s="154"/>
    </row>
    <row r="423" spans="9:9" x14ac:dyDescent="0.2">
      <c r="I423" s="154"/>
    </row>
    <row r="424" spans="9:9" x14ac:dyDescent="0.2">
      <c r="I424" s="154"/>
    </row>
    <row r="425" spans="9:9" x14ac:dyDescent="0.2">
      <c r="I425" s="154"/>
    </row>
    <row r="426" spans="9:9" x14ac:dyDescent="0.2">
      <c r="I426" s="154"/>
    </row>
    <row r="427" spans="9:9" x14ac:dyDescent="0.2">
      <c r="I427" s="154"/>
    </row>
    <row r="428" spans="9:9" x14ac:dyDescent="0.2">
      <c r="I428" s="154"/>
    </row>
    <row r="429" spans="9:9" x14ac:dyDescent="0.2">
      <c r="I429" s="154"/>
    </row>
    <row r="430" spans="9:9" x14ac:dyDescent="0.2">
      <c r="I430" s="154"/>
    </row>
    <row r="431" spans="9:9" x14ac:dyDescent="0.2">
      <c r="I431" s="154"/>
    </row>
    <row r="432" spans="9:9" x14ac:dyDescent="0.2">
      <c r="I432" s="154"/>
    </row>
    <row r="433" spans="9:9" x14ac:dyDescent="0.2">
      <c r="I433" s="154"/>
    </row>
    <row r="434" spans="9:9" x14ac:dyDescent="0.2">
      <c r="I434" s="154"/>
    </row>
    <row r="435" spans="9:9" x14ac:dyDescent="0.2">
      <c r="I435" s="154"/>
    </row>
    <row r="436" spans="9:9" x14ac:dyDescent="0.2">
      <c r="I436" s="154"/>
    </row>
    <row r="437" spans="9:9" x14ac:dyDescent="0.2">
      <c r="I437" s="154"/>
    </row>
    <row r="438" spans="9:9" x14ac:dyDescent="0.2">
      <c r="I438" s="154"/>
    </row>
    <row r="439" spans="9:9" x14ac:dyDescent="0.2">
      <c r="I439" s="154"/>
    </row>
    <row r="440" spans="9:9" x14ac:dyDescent="0.2">
      <c r="I440" s="154"/>
    </row>
    <row r="441" spans="9:9" x14ac:dyDescent="0.2">
      <c r="I441" s="154"/>
    </row>
    <row r="442" spans="9:9" x14ac:dyDescent="0.2">
      <c r="I442" s="154"/>
    </row>
    <row r="443" spans="9:9" x14ac:dyDescent="0.2">
      <c r="I443" s="154"/>
    </row>
    <row r="444" spans="9:9" x14ac:dyDescent="0.2">
      <c r="I444" s="154"/>
    </row>
    <row r="445" spans="9:9" x14ac:dyDescent="0.2">
      <c r="I445" s="154"/>
    </row>
    <row r="446" spans="9:9" x14ac:dyDescent="0.2">
      <c r="I446" s="154"/>
    </row>
    <row r="447" spans="9:9" x14ac:dyDescent="0.2">
      <c r="I447" s="154"/>
    </row>
    <row r="448" spans="9:9" x14ac:dyDescent="0.2">
      <c r="I448" s="154"/>
    </row>
    <row r="449" spans="9:9" x14ac:dyDescent="0.2">
      <c r="I449" s="154"/>
    </row>
    <row r="450" spans="9:9" x14ac:dyDescent="0.2">
      <c r="I450" s="154"/>
    </row>
    <row r="451" spans="9:9" x14ac:dyDescent="0.2">
      <c r="I451" s="154"/>
    </row>
    <row r="452" spans="9:9" x14ac:dyDescent="0.2">
      <c r="I452" s="154"/>
    </row>
    <row r="453" spans="9:9" x14ac:dyDescent="0.2">
      <c r="I453" s="154"/>
    </row>
    <row r="454" spans="9:9" x14ac:dyDescent="0.2">
      <c r="I454" s="154"/>
    </row>
    <row r="455" spans="9:9" x14ac:dyDescent="0.2">
      <c r="I455" s="154"/>
    </row>
    <row r="456" spans="9:9" x14ac:dyDescent="0.2">
      <c r="I456" s="154"/>
    </row>
    <row r="457" spans="9:9" x14ac:dyDescent="0.2">
      <c r="I457" s="154"/>
    </row>
    <row r="458" spans="9:9" x14ac:dyDescent="0.2">
      <c r="I458" s="154"/>
    </row>
    <row r="459" spans="9:9" x14ac:dyDescent="0.2">
      <c r="I459" s="154"/>
    </row>
    <row r="460" spans="9:9" x14ac:dyDescent="0.2">
      <c r="I460" s="154"/>
    </row>
    <row r="461" spans="9:9" x14ac:dyDescent="0.2">
      <c r="I461" s="154"/>
    </row>
    <row r="462" spans="9:9" x14ac:dyDescent="0.2">
      <c r="I462" s="154"/>
    </row>
    <row r="463" spans="9:9" x14ac:dyDescent="0.2">
      <c r="I463" s="154"/>
    </row>
    <row r="464" spans="9:9" x14ac:dyDescent="0.2">
      <c r="I464" s="154"/>
    </row>
    <row r="465" spans="9:9" x14ac:dyDescent="0.2">
      <c r="I465" s="154"/>
    </row>
    <row r="466" spans="9:9" x14ac:dyDescent="0.2">
      <c r="I466" s="154"/>
    </row>
    <row r="467" spans="9:9" x14ac:dyDescent="0.2">
      <c r="I467" s="154"/>
    </row>
    <row r="468" spans="9:9" x14ac:dyDescent="0.2">
      <c r="I468" s="154"/>
    </row>
    <row r="469" spans="9:9" x14ac:dyDescent="0.2">
      <c r="I469" s="154"/>
    </row>
    <row r="470" spans="9:9" x14ac:dyDescent="0.2">
      <c r="I470" s="154"/>
    </row>
    <row r="471" spans="9:9" x14ac:dyDescent="0.2">
      <c r="I471" s="154"/>
    </row>
    <row r="472" spans="9:9" x14ac:dyDescent="0.2">
      <c r="I472" s="154"/>
    </row>
    <row r="473" spans="9:9" x14ac:dyDescent="0.2">
      <c r="I473" s="154"/>
    </row>
    <row r="474" spans="9:9" x14ac:dyDescent="0.2">
      <c r="I474" s="154"/>
    </row>
    <row r="475" spans="9:9" x14ac:dyDescent="0.2">
      <c r="I475" s="154"/>
    </row>
    <row r="476" spans="9:9" x14ac:dyDescent="0.2">
      <c r="I476" s="154"/>
    </row>
    <row r="477" spans="9:9" x14ac:dyDescent="0.2">
      <c r="I477" s="154"/>
    </row>
    <row r="478" spans="9:9" x14ac:dyDescent="0.2">
      <c r="I478" s="154"/>
    </row>
    <row r="479" spans="9:9" x14ac:dyDescent="0.2">
      <c r="I479" s="154"/>
    </row>
    <row r="480" spans="9:9" x14ac:dyDescent="0.2">
      <c r="I480" s="154"/>
    </row>
    <row r="481" spans="9:9" x14ac:dyDescent="0.2">
      <c r="I481" s="154"/>
    </row>
    <row r="482" spans="9:9" x14ac:dyDescent="0.2">
      <c r="I482" s="154"/>
    </row>
    <row r="483" spans="9:9" x14ac:dyDescent="0.2">
      <c r="I483" s="154"/>
    </row>
    <row r="484" spans="9:9" x14ac:dyDescent="0.2">
      <c r="I484" s="154"/>
    </row>
    <row r="485" spans="9:9" x14ac:dyDescent="0.2">
      <c r="I485" s="154"/>
    </row>
    <row r="486" spans="9:9" x14ac:dyDescent="0.2">
      <c r="I486" s="154"/>
    </row>
    <row r="487" spans="9:9" x14ac:dyDescent="0.2">
      <c r="I487" s="154"/>
    </row>
    <row r="488" spans="9:9" x14ac:dyDescent="0.2">
      <c r="I488" s="154"/>
    </row>
    <row r="489" spans="9:9" x14ac:dyDescent="0.2">
      <c r="I489" s="154"/>
    </row>
    <row r="490" spans="9:9" x14ac:dyDescent="0.2">
      <c r="I490" s="154"/>
    </row>
    <row r="491" spans="9:9" x14ac:dyDescent="0.2">
      <c r="I491" s="154"/>
    </row>
    <row r="492" spans="9:9" x14ac:dyDescent="0.2">
      <c r="I492" s="154"/>
    </row>
    <row r="493" spans="9:9" x14ac:dyDescent="0.2">
      <c r="I493" s="154"/>
    </row>
    <row r="494" spans="9:9" x14ac:dyDescent="0.2">
      <c r="I494" s="154"/>
    </row>
    <row r="495" spans="9:9" x14ac:dyDescent="0.2">
      <c r="I495" s="154"/>
    </row>
    <row r="496" spans="9:9" x14ac:dyDescent="0.2">
      <c r="I496" s="154"/>
    </row>
    <row r="497" spans="9:9" x14ac:dyDescent="0.2">
      <c r="I497" s="154"/>
    </row>
    <row r="498" spans="9:9" x14ac:dyDescent="0.2">
      <c r="I498" s="154"/>
    </row>
    <row r="499" spans="9:9" x14ac:dyDescent="0.2">
      <c r="I499" s="154"/>
    </row>
    <row r="500" spans="9:9" x14ac:dyDescent="0.2">
      <c r="I500" s="154"/>
    </row>
    <row r="501" spans="9:9" x14ac:dyDescent="0.2">
      <c r="I501" s="154"/>
    </row>
    <row r="502" spans="9:9" x14ac:dyDescent="0.2">
      <c r="I502" s="154"/>
    </row>
    <row r="503" spans="9:9" x14ac:dyDescent="0.2">
      <c r="I503" s="154"/>
    </row>
    <row r="504" spans="9:9" x14ac:dyDescent="0.2">
      <c r="I504" s="154"/>
    </row>
    <row r="505" spans="9:9" x14ac:dyDescent="0.2">
      <c r="I505" s="154"/>
    </row>
    <row r="506" spans="9:9" x14ac:dyDescent="0.2">
      <c r="I506" s="154"/>
    </row>
    <row r="507" spans="9:9" x14ac:dyDescent="0.2">
      <c r="I507" s="154"/>
    </row>
    <row r="508" spans="9:9" x14ac:dyDescent="0.2">
      <c r="I508" s="154"/>
    </row>
    <row r="509" spans="9:9" x14ac:dyDescent="0.2">
      <c r="I509" s="154"/>
    </row>
    <row r="510" spans="9:9" x14ac:dyDescent="0.2">
      <c r="I510" s="154"/>
    </row>
    <row r="511" spans="9:9" x14ac:dyDescent="0.2">
      <c r="I511" s="154"/>
    </row>
    <row r="512" spans="9:9" x14ac:dyDescent="0.2">
      <c r="I512" s="154"/>
    </row>
    <row r="513" spans="9:9" x14ac:dyDescent="0.2">
      <c r="I513" s="154"/>
    </row>
    <row r="514" spans="9:9" x14ac:dyDescent="0.2">
      <c r="I514" s="154"/>
    </row>
    <row r="515" spans="9:9" x14ac:dyDescent="0.2">
      <c r="I515" s="154"/>
    </row>
    <row r="516" spans="9:9" x14ac:dyDescent="0.2">
      <c r="I516" s="154"/>
    </row>
    <row r="517" spans="9:9" x14ac:dyDescent="0.2">
      <c r="I517" s="154"/>
    </row>
    <row r="518" spans="9:9" x14ac:dyDescent="0.2">
      <c r="I518" s="154"/>
    </row>
    <row r="519" spans="9:9" x14ac:dyDescent="0.2">
      <c r="I519" s="154"/>
    </row>
    <row r="520" spans="9:9" x14ac:dyDescent="0.2">
      <c r="I520" s="154"/>
    </row>
    <row r="521" spans="9:9" x14ac:dyDescent="0.2">
      <c r="I521" s="154"/>
    </row>
    <row r="522" spans="9:9" x14ac:dyDescent="0.2">
      <c r="I522" s="154"/>
    </row>
    <row r="523" spans="9:9" x14ac:dyDescent="0.2">
      <c r="I523" s="154"/>
    </row>
    <row r="524" spans="9:9" x14ac:dyDescent="0.2">
      <c r="I524" s="154"/>
    </row>
    <row r="525" spans="9:9" x14ac:dyDescent="0.2">
      <c r="I525" s="154"/>
    </row>
    <row r="526" spans="9:9" x14ac:dyDescent="0.2">
      <c r="I526" s="154"/>
    </row>
    <row r="527" spans="9:9" x14ac:dyDescent="0.2">
      <c r="I527" s="154"/>
    </row>
    <row r="528" spans="9:9" x14ac:dyDescent="0.2">
      <c r="I528" s="154"/>
    </row>
    <row r="529" spans="9:9" x14ac:dyDescent="0.2">
      <c r="I529" s="154"/>
    </row>
    <row r="530" spans="9:9" x14ac:dyDescent="0.2">
      <c r="I530" s="154"/>
    </row>
    <row r="531" spans="9:9" x14ac:dyDescent="0.2">
      <c r="I531" s="154"/>
    </row>
    <row r="532" spans="9:9" x14ac:dyDescent="0.2">
      <c r="I532" s="154"/>
    </row>
    <row r="533" spans="9:9" x14ac:dyDescent="0.2">
      <c r="I533" s="154"/>
    </row>
    <row r="534" spans="9:9" x14ac:dyDescent="0.2">
      <c r="I534" s="154"/>
    </row>
    <row r="535" spans="9:9" x14ac:dyDescent="0.2">
      <c r="I535" s="154"/>
    </row>
    <row r="536" spans="9:9" x14ac:dyDescent="0.2">
      <c r="I536" s="154"/>
    </row>
    <row r="537" spans="9:9" x14ac:dyDescent="0.2">
      <c r="I537" s="154"/>
    </row>
    <row r="538" spans="9:9" x14ac:dyDescent="0.2">
      <c r="I538" s="154"/>
    </row>
    <row r="539" spans="9:9" x14ac:dyDescent="0.2">
      <c r="I539" s="154"/>
    </row>
    <row r="540" spans="9:9" x14ac:dyDescent="0.2">
      <c r="I540" s="154"/>
    </row>
    <row r="541" spans="9:9" x14ac:dyDescent="0.2">
      <c r="I541" s="154"/>
    </row>
    <row r="542" spans="9:9" x14ac:dyDescent="0.2">
      <c r="I542" s="154"/>
    </row>
    <row r="543" spans="9:9" x14ac:dyDescent="0.2">
      <c r="I543" s="154"/>
    </row>
    <row r="544" spans="9:9" x14ac:dyDescent="0.2">
      <c r="I544" s="154"/>
    </row>
    <row r="545" spans="9:9" x14ac:dyDescent="0.2">
      <c r="I545" s="154"/>
    </row>
    <row r="546" spans="9:9" x14ac:dyDescent="0.2">
      <c r="I546" s="154"/>
    </row>
    <row r="547" spans="9:9" x14ac:dyDescent="0.2">
      <c r="I547" s="154"/>
    </row>
    <row r="548" spans="9:9" x14ac:dyDescent="0.2">
      <c r="I548" s="154"/>
    </row>
    <row r="549" spans="9:9" x14ac:dyDescent="0.2">
      <c r="I549" s="154"/>
    </row>
    <row r="550" spans="9:9" x14ac:dyDescent="0.2">
      <c r="I550" s="154"/>
    </row>
    <row r="551" spans="9:9" x14ac:dyDescent="0.2">
      <c r="I551" s="154"/>
    </row>
    <row r="552" spans="9:9" x14ac:dyDescent="0.2">
      <c r="I552" s="154"/>
    </row>
    <row r="553" spans="9:9" x14ac:dyDescent="0.2">
      <c r="I553" s="154"/>
    </row>
    <row r="554" spans="9:9" x14ac:dyDescent="0.2">
      <c r="I554" s="154"/>
    </row>
    <row r="555" spans="9:9" x14ac:dyDescent="0.2">
      <c r="I555" s="154"/>
    </row>
    <row r="556" spans="9:9" x14ac:dyDescent="0.2">
      <c r="I556" s="154"/>
    </row>
    <row r="557" spans="9:9" x14ac:dyDescent="0.2">
      <c r="I557" s="154"/>
    </row>
    <row r="558" spans="9:9" x14ac:dyDescent="0.2">
      <c r="I558" s="154"/>
    </row>
    <row r="559" spans="9:9" x14ac:dyDescent="0.2">
      <c r="I559" s="154"/>
    </row>
    <row r="560" spans="9:9" x14ac:dyDescent="0.2">
      <c r="I560" s="154"/>
    </row>
    <row r="561" spans="9:9" x14ac:dyDescent="0.2">
      <c r="I561" s="154"/>
    </row>
    <row r="562" spans="9:9" x14ac:dyDescent="0.2">
      <c r="I562" s="154"/>
    </row>
    <row r="563" spans="9:9" x14ac:dyDescent="0.2">
      <c r="I563" s="154"/>
    </row>
    <row r="564" spans="9:9" x14ac:dyDescent="0.2">
      <c r="I564" s="154"/>
    </row>
    <row r="565" spans="9:9" x14ac:dyDescent="0.2">
      <c r="I565" s="154"/>
    </row>
    <row r="566" spans="9:9" x14ac:dyDescent="0.2">
      <c r="I566" s="154"/>
    </row>
    <row r="567" spans="9:9" x14ac:dyDescent="0.2">
      <c r="I567" s="154"/>
    </row>
    <row r="568" spans="9:9" x14ac:dyDescent="0.2">
      <c r="I568" s="154"/>
    </row>
    <row r="569" spans="9:9" x14ac:dyDescent="0.2">
      <c r="I569" s="154"/>
    </row>
    <row r="570" spans="9:9" x14ac:dyDescent="0.2">
      <c r="I570" s="154"/>
    </row>
    <row r="571" spans="9:9" x14ac:dyDescent="0.2">
      <c r="I571" s="154"/>
    </row>
    <row r="572" spans="9:9" x14ac:dyDescent="0.2">
      <c r="I572" s="154"/>
    </row>
    <row r="573" spans="9:9" x14ac:dyDescent="0.2">
      <c r="I573" s="154"/>
    </row>
    <row r="574" spans="9:9" x14ac:dyDescent="0.2">
      <c r="I574" s="154"/>
    </row>
    <row r="575" spans="9:9" x14ac:dyDescent="0.2">
      <c r="I575" s="154"/>
    </row>
    <row r="576" spans="9:9" x14ac:dyDescent="0.2">
      <c r="I576" s="154"/>
    </row>
    <row r="577" spans="9:9" x14ac:dyDescent="0.2">
      <c r="I577" s="154"/>
    </row>
    <row r="578" spans="9:9" x14ac:dyDescent="0.2">
      <c r="I578" s="154"/>
    </row>
    <row r="579" spans="9:9" x14ac:dyDescent="0.2">
      <c r="I579" s="154"/>
    </row>
    <row r="580" spans="9:9" x14ac:dyDescent="0.2">
      <c r="I580" s="154"/>
    </row>
    <row r="581" spans="9:9" x14ac:dyDescent="0.2">
      <c r="I581" s="154"/>
    </row>
    <row r="582" spans="9:9" x14ac:dyDescent="0.2">
      <c r="I582" s="154"/>
    </row>
    <row r="583" spans="9:9" x14ac:dyDescent="0.2">
      <c r="I583" s="154"/>
    </row>
    <row r="584" spans="9:9" x14ac:dyDescent="0.2">
      <c r="I584" s="154"/>
    </row>
    <row r="585" spans="9:9" x14ac:dyDescent="0.2">
      <c r="I585" s="154"/>
    </row>
    <row r="586" spans="9:9" x14ac:dyDescent="0.2">
      <c r="I586" s="154"/>
    </row>
    <row r="587" spans="9:9" x14ac:dyDescent="0.2">
      <c r="I587" s="154"/>
    </row>
    <row r="588" spans="9:9" x14ac:dyDescent="0.2">
      <c r="I588" s="154"/>
    </row>
    <row r="589" spans="9:9" x14ac:dyDescent="0.2">
      <c r="I589" s="154"/>
    </row>
    <row r="590" spans="9:9" x14ac:dyDescent="0.2">
      <c r="I590" s="154"/>
    </row>
    <row r="591" spans="9:9" x14ac:dyDescent="0.2">
      <c r="I591" s="154"/>
    </row>
    <row r="592" spans="9:9" x14ac:dyDescent="0.2">
      <c r="I592" s="154"/>
    </row>
    <row r="593" spans="9:9" x14ac:dyDescent="0.2">
      <c r="I593" s="154"/>
    </row>
    <row r="594" spans="9:9" x14ac:dyDescent="0.2">
      <c r="I594" s="154"/>
    </row>
    <row r="595" spans="9:9" x14ac:dyDescent="0.2">
      <c r="I595" s="154"/>
    </row>
    <row r="596" spans="9:9" x14ac:dyDescent="0.2">
      <c r="I596" s="154"/>
    </row>
    <row r="597" spans="9:9" x14ac:dyDescent="0.2">
      <c r="I597" s="154"/>
    </row>
    <row r="598" spans="9:9" x14ac:dyDescent="0.2">
      <c r="I598" s="154"/>
    </row>
    <row r="599" spans="9:9" x14ac:dyDescent="0.2">
      <c r="I599" s="154"/>
    </row>
    <row r="600" spans="9:9" x14ac:dyDescent="0.2">
      <c r="I600" s="154"/>
    </row>
    <row r="601" spans="9:9" x14ac:dyDescent="0.2">
      <c r="I601" s="154"/>
    </row>
    <row r="602" spans="9:9" x14ac:dyDescent="0.2">
      <c r="I602" s="154"/>
    </row>
    <row r="603" spans="9:9" x14ac:dyDescent="0.2">
      <c r="I603" s="154"/>
    </row>
    <row r="604" spans="9:9" x14ac:dyDescent="0.2">
      <c r="I604" s="154"/>
    </row>
    <row r="605" spans="9:9" x14ac:dyDescent="0.2">
      <c r="I605" s="154"/>
    </row>
    <row r="606" spans="9:9" x14ac:dyDescent="0.2">
      <c r="I606" s="154"/>
    </row>
  </sheetData>
  <mergeCells count="4">
    <mergeCell ref="C5:C6"/>
    <mergeCell ref="Z4:Z5"/>
    <mergeCell ref="A1:R1"/>
    <mergeCell ref="P8:R8"/>
  </mergeCells>
  <pageMargins left="0.7" right="0.7" top="0.75" bottom="0.75" header="0.3" footer="0.3"/>
  <pageSetup paperSize="9" scale="7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nimDivers">
                <anchor moveWithCells="1" sizeWithCells="1">
                  <from>
                    <xdr:col>22</xdr:col>
                    <xdr:colOff>838200</xdr:colOff>
                    <xdr:row>3</xdr:row>
                    <xdr:rowOff>38100</xdr:rowOff>
                  </from>
                  <to>
                    <xdr:col>24</xdr:col>
                    <xdr:colOff>711200</xdr:colOff>
                    <xdr:row>4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EffacerAnimDivers">
                <anchor moveWithCells="1" sizeWithCells="1">
                  <from>
                    <xdr:col>20</xdr:col>
                    <xdr:colOff>762000</xdr:colOff>
                    <xdr:row>3</xdr:row>
                    <xdr:rowOff>38100</xdr:rowOff>
                  </from>
                  <to>
                    <xdr:col>22</xdr:col>
                    <xdr:colOff>622300</xdr:colOff>
                    <xdr:row>4</xdr:row>
                    <xdr:rowOff>165100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B7AD15F-83F8-4463-8B27-74D0F207265B}">
          <x14:formula1>
            <xm:f>Ecoles!$A$1:$A$14</xm:f>
          </x14:formula1>
          <xm:sqref>Z4:Z5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FBA68-EBB1-467C-B0DF-6968F27C8550}">
  <sheetPr codeName="Feuil2"/>
  <dimension ref="A1:A14"/>
  <sheetViews>
    <sheetView workbookViewId="0">
      <selection activeCell="D16" sqref="D16"/>
    </sheetView>
  </sheetViews>
  <sheetFormatPr baseColWidth="10" defaultRowHeight="15" x14ac:dyDescent="0.2"/>
  <cols>
    <col min="2" max="2" width="16.83203125" customWidth="1"/>
  </cols>
  <sheetData>
    <row r="1" spans="1:1" x14ac:dyDescent="0.2">
      <c r="A1" t="s">
        <v>132</v>
      </c>
    </row>
    <row r="2" spans="1:1" x14ac:dyDescent="0.2">
      <c r="A2" s="153" t="s">
        <v>10</v>
      </c>
    </row>
    <row r="3" spans="1:1" x14ac:dyDescent="0.2">
      <c r="A3" s="153" t="s">
        <v>11</v>
      </c>
    </row>
    <row r="4" spans="1:1" x14ac:dyDescent="0.2">
      <c r="A4" s="153" t="s">
        <v>12</v>
      </c>
    </row>
    <row r="5" spans="1:1" x14ac:dyDescent="0.2">
      <c r="A5" s="153" t="s">
        <v>13</v>
      </c>
    </row>
    <row r="6" spans="1:1" x14ac:dyDescent="0.2">
      <c r="A6" s="153" t="s">
        <v>14</v>
      </c>
    </row>
    <row r="7" spans="1:1" x14ac:dyDescent="0.2">
      <c r="A7" s="153" t="s">
        <v>15</v>
      </c>
    </row>
    <row r="8" spans="1:1" x14ac:dyDescent="0.2">
      <c r="A8" s="153" t="s">
        <v>16</v>
      </c>
    </row>
    <row r="9" spans="1:1" x14ac:dyDescent="0.2">
      <c r="A9" s="153" t="s">
        <v>17</v>
      </c>
    </row>
    <row r="10" spans="1:1" x14ac:dyDescent="0.2">
      <c r="A10" s="153" t="s">
        <v>34</v>
      </c>
    </row>
    <row r="11" spans="1:1" x14ac:dyDescent="0.2">
      <c r="A11" s="153" t="s">
        <v>18</v>
      </c>
    </row>
    <row r="12" spans="1:1" x14ac:dyDescent="0.2">
      <c r="A12" s="153" t="s">
        <v>19</v>
      </c>
    </row>
    <row r="13" spans="1:1" x14ac:dyDescent="0.2">
      <c r="A13" s="153" t="s">
        <v>20</v>
      </c>
    </row>
    <row r="14" spans="1:1" x14ac:dyDescent="0.2">
      <c r="A14" s="153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AP</vt:lpstr>
      <vt:lpstr>Fiche Navette</vt:lpstr>
      <vt:lpstr>Animations Divers</vt:lpstr>
      <vt:lpstr>Ecoles</vt:lpstr>
      <vt:lpstr>'Animations Divers'!Zone_d_impression</vt:lpstr>
      <vt:lpstr>'Fiche Navette'!Zone_d_impression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Graziella Taddei</dc:creator>
  <cp:lastModifiedBy>Eric VOLTO</cp:lastModifiedBy>
  <cp:lastPrinted>2022-10-17T10:01:53Z</cp:lastPrinted>
  <dcterms:created xsi:type="dcterms:W3CDTF">2019-10-01T07:37:48Z</dcterms:created>
  <dcterms:modified xsi:type="dcterms:W3CDTF">2023-10-02T17:33:56Z</dcterms:modified>
</cp:coreProperties>
</file>