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PROJETS\Projet tableau formation\"/>
    </mc:Choice>
  </mc:AlternateContent>
  <xr:revisionPtr revIDLastSave="0" documentId="13_ncr:1_{F1C50DA2-8966-4D25-82FF-0AAC748B6DD3}" xr6:coauthVersionLast="45" xr6:coauthVersionMax="45" xr10:uidLastSave="{00000000-0000-0000-0000-000000000000}"/>
  <bookViews>
    <workbookView xWindow="-80" yWindow="-80" windowWidth="19360" windowHeight="10360" tabRatio="679" xr2:uid="{7E56176A-5A19-46B8-A118-59FB7D2D3CEF}"/>
  </bookViews>
  <sheets>
    <sheet name="Suivi de formation" sheetId="1" r:id="rId1"/>
    <sheet name="Liste des formations" sheetId="3" r:id="rId2"/>
    <sheet name="Organisme de formation" sheetId="2" r:id="rId3"/>
    <sheet name="Passeport formation" sheetId="4" r:id="rId4"/>
    <sheet name="Mail auto" sheetId="5" r:id="rId5"/>
  </sheets>
  <definedNames>
    <definedName name="personnels">Tableau1[Nom Organisme]</definedName>
    <definedName name="Segment_Date_de_fin_de_validité">#N/A</definedName>
    <definedName name="Segment_Formation">#N/A</definedName>
    <definedName name="Segment_Nom">#N/A</definedName>
    <definedName name="Segment_Site">#N/A</definedName>
    <definedName name="Segment_Société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  <x14:slicerCache r:id="rId8"/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1" i="1" l="1"/>
  <c r="K12" i="1"/>
  <c r="K13" i="1"/>
  <c r="K14" i="1"/>
  <c r="K15" i="1"/>
  <c r="G51" i="3" l="1"/>
  <c r="G11" i="3" l="1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8" i="3"/>
  <c r="G40" i="3"/>
  <c r="G41" i="3"/>
  <c r="G42" i="3"/>
  <c r="G43" i="3"/>
  <c r="G44" i="3"/>
  <c r="G45" i="3"/>
  <c r="G46" i="3"/>
  <c r="G48" i="3"/>
  <c r="Q3" i="1" l="1"/>
  <c r="K16" i="1"/>
  <c r="G5" i="3" l="1"/>
  <c r="G6" i="3"/>
  <c r="G3" i="3"/>
  <c r="F3" i="3" l="1"/>
  <c r="C5" i="5" l="1"/>
  <c r="G5" i="5" l="1"/>
  <c r="G7" i="5"/>
  <c r="G6" i="5"/>
  <c r="C6" i="5"/>
  <c r="C7" i="5"/>
  <c r="F7" i="3" l="1"/>
  <c r="G7" i="3" s="1"/>
  <c r="F5" i="3"/>
  <c r="F4" i="3"/>
  <c r="F45" i="3"/>
  <c r="F31" i="3"/>
  <c r="F44" i="3"/>
  <c r="F29" i="3"/>
  <c r="F32" i="3"/>
  <c r="F26" i="3"/>
  <c r="F16" i="3"/>
  <c r="F24" i="3"/>
  <c r="F49" i="3"/>
  <c r="F25" i="3"/>
  <c r="F21" i="3"/>
  <c r="F46" i="3"/>
  <c r="F30" i="3"/>
  <c r="F50" i="3"/>
  <c r="F48" i="3"/>
  <c r="F47" i="3"/>
  <c r="F43" i="3"/>
  <c r="F42" i="3"/>
  <c r="F41" i="3"/>
  <c r="F40" i="3"/>
  <c r="F39" i="3"/>
  <c r="F37" i="3"/>
  <c r="F36" i="3"/>
  <c r="F35" i="3"/>
  <c r="F34" i="3"/>
  <c r="F28" i="3"/>
  <c r="F27" i="3"/>
  <c r="F23" i="3"/>
  <c r="F22" i="3"/>
  <c r="F20" i="3"/>
  <c r="F19" i="3"/>
  <c r="F18" i="3"/>
  <c r="F17" i="3"/>
  <c r="F15" i="3"/>
  <c r="F14" i="3"/>
  <c r="F13" i="3"/>
  <c r="F12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tc={C2014CFE-CAFD-4320-956D-3BA24812BA45}</author>
    <author>Sacha HUMBERT</author>
  </authors>
  <commentList>
    <comment ref="N9" authorId="0" shapeId="0" xr:uid="{C2014CFE-CAFD-4320-956D-3BA24812BA4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Faire menu déroulant en cascade pour les nom des contacts et organisme</t>
      </text>
    </comment>
    <comment ref="K10" authorId="1" shapeId="0" xr:uid="{339AA5D0-4842-4868-88BD-9AFBA0DFFF10}">
      <text>
        <r>
          <rPr>
            <b/>
            <sz val="9"/>
            <color indexed="81"/>
            <rFont val="Tahoma"/>
            <family val="2"/>
          </rPr>
          <t>Sacha HUMBERT:</t>
        </r>
        <r>
          <rPr>
            <sz val="9"/>
            <color indexed="81"/>
            <rFont val="Tahoma"/>
            <family val="2"/>
          </rPr>
          <t xml:space="preserve">
pour ne rien afficher si pas de date renseigné : https://support.microsoft.com/fr-fr/office/utilisation-de-la-fonction-si-pour-v%C3%A9rifier-si-une-cellule-est-vide-dff4eda1-6187-4b83-b7f6-4c3c0a1e2188#:~:text=Vous%20devez%20parfois%20v%C3%A9rifier%20si,%22%3B%22Non%20vide%22)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Sacha HUMBERT</author>
  </authors>
  <commentList>
    <comment ref="F5" authorId="0" shapeId="0" xr:uid="{4312F304-2149-488D-A43F-3346CEAD403C}">
      <text>
        <r>
          <rPr>
            <b/>
            <sz val="9"/>
            <color indexed="81"/>
            <rFont val="Tahoma"/>
            <family val="2"/>
          </rPr>
          <t>Sacha HUMBERT:</t>
        </r>
        <r>
          <rPr>
            <sz val="9"/>
            <color indexed="81"/>
            <rFont val="Tahoma"/>
            <family val="2"/>
          </rPr>
          <t xml:space="preserve">
renseigne le type de CACES R482 etc...</t>
        </r>
      </text>
    </comment>
  </commentList>
</comments>
</file>

<file path=xl/sharedStrings.xml><?xml version="1.0" encoding="utf-8"?>
<sst xmlns="http://schemas.openxmlformats.org/spreadsheetml/2006/main" count="162" uniqueCount="127">
  <si>
    <t>Nom</t>
  </si>
  <si>
    <t>Formations</t>
  </si>
  <si>
    <t>Description</t>
  </si>
  <si>
    <t>Temps de formation Heures</t>
  </si>
  <si>
    <t>Organisme</t>
  </si>
  <si>
    <t>Contact</t>
  </si>
  <si>
    <t>Mail</t>
  </si>
  <si>
    <t>Tél</t>
  </si>
  <si>
    <t>Nom2</t>
  </si>
  <si>
    <t>Prénom</t>
  </si>
  <si>
    <t>Société</t>
  </si>
  <si>
    <t>Site</t>
  </si>
  <si>
    <t>Formation</t>
  </si>
  <si>
    <t>Prénom2</t>
  </si>
  <si>
    <t>Date de fin de validité</t>
  </si>
  <si>
    <t>Date de formation</t>
  </si>
  <si>
    <t>Attestation (liens)</t>
  </si>
  <si>
    <t>DEP</t>
  </si>
  <si>
    <t>MAT</t>
  </si>
  <si>
    <t>Commentaires</t>
  </si>
  <si>
    <t>RENAUD</t>
  </si>
  <si>
    <t>SST - SAUVETEUR SECOURISTE TRAVAIL</t>
  </si>
  <si>
    <t>APP</t>
  </si>
  <si>
    <t>JEAN MICHEL</t>
  </si>
  <si>
    <t>POR</t>
  </si>
  <si>
    <t>LABORDE</t>
  </si>
  <si>
    <t>ROSELINE</t>
  </si>
  <si>
    <t>LIS</t>
  </si>
  <si>
    <t>CACES 482 - CAT F - ENGIN CHANTIER MÂT RETRACTABLE</t>
  </si>
  <si>
    <t>CACES 489 - CAT 3</t>
  </si>
  <si>
    <t>FCO - FIMO</t>
  </si>
  <si>
    <t>CACES R486 - CAT B - MULTIDIRECTIONNEL</t>
  </si>
  <si>
    <t>CERTIPHYTO</t>
  </si>
  <si>
    <t>CACES 489 - 1A - TRANSPALETTE</t>
  </si>
  <si>
    <t>PERMIS DE CONDUIRE</t>
  </si>
  <si>
    <t>HABILITATION ELECTRIQUE - NON ELECTRICIEN</t>
  </si>
  <si>
    <t>CACES 485 - CAT 2 - GERBEUR</t>
  </si>
  <si>
    <t xml:space="preserve">CACES 489 - CAT 5 - </t>
  </si>
  <si>
    <t>ADR</t>
  </si>
  <si>
    <t>HABILITATION ELECTRIQUE - ELECTRICIEN</t>
  </si>
  <si>
    <t>CACES R486 - CAT A -ELEV VERTICALE</t>
  </si>
  <si>
    <t>GESTE ET POSTURE</t>
  </si>
  <si>
    <t>TRAVAIL EN HAUTEUR/UTILISATION HARNAIS</t>
  </si>
  <si>
    <t>HABILITATION ELECTRIQUE BP  - PHOTOVOLTAIQUE</t>
  </si>
  <si>
    <t>CACES R489 Cat 9</t>
  </si>
  <si>
    <t>ADR 1.3 - AUTRE QUE CONDUCTEUR</t>
  </si>
  <si>
    <t>TRAVAIL EN HAUTEUR NIV 2</t>
  </si>
  <si>
    <t>INCENDIE</t>
  </si>
  <si>
    <t>CACES R482 - CAT F - CHARIOTS DE MANUTENTION TOUT-TERRAIN</t>
  </si>
  <si>
    <t>INCENDIE/SECURITE</t>
  </si>
  <si>
    <t xml:space="preserve">CACES INITIAL R482 ENGINS DE CHANTIER - 11CAT. </t>
  </si>
  <si>
    <t>CENTAURE</t>
  </si>
  <si>
    <t>ATEX - ATMOSPHERE EXPLOSIVE</t>
  </si>
  <si>
    <t>Conduite et exploitation éco des chaudières</t>
  </si>
  <si>
    <t>Formation de formateur CACES</t>
  </si>
  <si>
    <t>PERMIS BE</t>
  </si>
  <si>
    <t>CACES 489 - CAT 1B</t>
  </si>
  <si>
    <t xml:space="preserve">Ne souhaite pas refaire ! </t>
  </si>
  <si>
    <t>AUTORISATION CONDUITE</t>
  </si>
  <si>
    <t>CACES 482 - CAT E - TRACTEUR &gt; 100 CHEVEAUX</t>
  </si>
  <si>
    <t>ECHAFFAUDAGE</t>
  </si>
  <si>
    <t>ELINGAGE</t>
  </si>
  <si>
    <t>EQUIPIER INCENDIE - 1ERE  INTERVENTION</t>
  </si>
  <si>
    <t>RIQUE CHIMIQUE</t>
  </si>
  <si>
    <t>CAPTAV</t>
  </si>
  <si>
    <t>CACES  R485 Cat 1</t>
  </si>
  <si>
    <t>CACES R485 Cat 2</t>
  </si>
  <si>
    <t>Accueil des personnes en situation de handicap (ERP)</t>
  </si>
  <si>
    <t>COARRAZE</t>
  </si>
  <si>
    <t>CAME</t>
  </si>
  <si>
    <t>Conseil à l'utilisation des produits phytopharmaceutiques</t>
  </si>
  <si>
    <t>Utilisation des produits phytopharmaceutiques dans la catégorie décideur en entreprise soumise à agrément</t>
  </si>
  <si>
    <t>Utilisation des produits phytopharmaceutiques dans la catégorie décideur en entreprise non soumise à agrément</t>
  </si>
  <si>
    <t>Utilisation des produits phytopharmaceutiques dans la catégorie opérateur.</t>
  </si>
  <si>
    <t>TRACTEUR</t>
  </si>
  <si>
    <t>Validité en jours</t>
  </si>
  <si>
    <t>Validité en Années</t>
  </si>
  <si>
    <t>JOURS</t>
  </si>
  <si>
    <t>Année</t>
  </si>
  <si>
    <t>Calcul des durées</t>
  </si>
  <si>
    <t>Intitulé de formation</t>
  </si>
  <si>
    <t>Obligatoires</t>
  </si>
  <si>
    <t>Organisme de formation</t>
  </si>
  <si>
    <t>Périmètre géo</t>
  </si>
  <si>
    <t>Nom Organisme</t>
  </si>
  <si>
    <t>Contact (nom et prénom)</t>
  </si>
  <si>
    <t>Fonction</t>
  </si>
  <si>
    <t>créer un modèle de formulaire avec infos du tableau de suivi</t>
  </si>
  <si>
    <t>Objet</t>
  </si>
  <si>
    <t>CC</t>
  </si>
  <si>
    <t>Text_mail</t>
  </si>
  <si>
    <t>Destinataires:</t>
  </si>
  <si>
    <t>Mail automatique: Formation à programmer</t>
  </si>
  <si>
    <t>ATTENTION, Formation arrivant a terme à prévoir d'urgence. Me contacter pour organiser les sessions de formation.</t>
  </si>
  <si>
    <t>Mail automatique: Formation mise à jour</t>
  </si>
  <si>
    <t>Formation mise à jour dans le tableau de suivi</t>
  </si>
  <si>
    <t>Liens tuto: https://www.youtube.com/watch?v=II_hFrTgsJo</t>
  </si>
  <si>
    <t>A faire: continuer l'automatisation des mails par formation et personnes puis créer l'envoi automatique avec VBA ou autre.</t>
  </si>
  <si>
    <t>quelles formations</t>
  </si>
  <si>
    <t>Implantation du site</t>
  </si>
  <si>
    <t>Coordonnées ou adresse</t>
  </si>
  <si>
    <t>Liens vers doc et programme</t>
  </si>
  <si>
    <t>Mois</t>
  </si>
  <si>
    <t>Validité en Mois</t>
  </si>
  <si>
    <t>Ligne à copier</t>
  </si>
  <si>
    <t>Colonne1</t>
  </si>
  <si>
    <t>Cellule pour test formule et mise en forme</t>
  </si>
  <si>
    <t>Durée de validité en jours</t>
  </si>
  <si>
    <t>TRAVAUX SUR ÉCRANS</t>
  </si>
  <si>
    <t>DOSSIER DE PARTAGE EXTERNE</t>
  </si>
  <si>
    <t>A FOND</t>
  </si>
  <si>
    <t>ABC</t>
  </si>
  <si>
    <t>B29</t>
  </si>
  <si>
    <t>TOTO</t>
  </si>
  <si>
    <t>DUPOND</t>
  </si>
  <si>
    <t>SIMPSON</t>
  </si>
  <si>
    <t>OMER</t>
  </si>
  <si>
    <t>DURACELL</t>
  </si>
  <si>
    <t>COMPAGNIE DES INDES</t>
  </si>
  <si>
    <t>CAVE TARIQUET</t>
  </si>
  <si>
    <t>GFD</t>
  </si>
  <si>
    <t>date de formation</t>
  </si>
  <si>
    <t>Date de validité</t>
  </si>
  <si>
    <t>Date de visite médicale</t>
  </si>
  <si>
    <t>Autorisation de conduite</t>
  </si>
  <si>
    <t>TYPE d'engins</t>
  </si>
  <si>
    <t>Site de conduite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</si>
</sst>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i/>
      <sz val="10"/>
      <color theme="1"/>
      <name val="Book Antiqua"/>
      <family val="1"/>
    </font>
    <font>
      <b/>
      <sz val="11"/>
      <color rgb="FF000000"/>
      <name val="Book Antiqua"/>
      <family val="1"/>
    </font>
    <font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rgb="FFC00000"/>
      <name val="Book Antiqua"/>
      <family val="1"/>
    </font>
    <font>
      <b/>
      <sz val="1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 tint="0.249977111117893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Book Antiqua"/>
      <family val="1"/>
    </font>
    <font>
      <b/>
      <i/>
      <sz val="10"/>
      <color theme="1"/>
      <name val="Book Antiqua"/>
      <family val="1"/>
    </font>
    <font>
      <b/>
      <sz val="12"/>
      <color rgb="FF000000"/>
      <name val="Book Antiqua"/>
      <family val="1"/>
    </font>
    <font>
      <b/>
      <sz val="10"/>
      <color theme="1"/>
      <name val="Book Antiqua"/>
      <family val="1"/>
    </font>
    <font>
      <b/>
      <sz val="12"/>
      <color theme="1"/>
      <name val="Book Antiqua"/>
      <family val="1"/>
    </font>
    <font>
      <b/>
      <sz val="12"/>
      <color rgb="FFC00000"/>
      <name val="Book Antiqua"/>
      <family val="1"/>
    </font>
    <font>
      <b/>
      <sz val="14"/>
      <color theme="1" tint="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rgb="FFFFC000"/>
        <bgColor indexed="64"/>
      </patternFill>
    </fill>
    <fill>
      <patternFill patternType="solid">
        <fgColor rgb="FFFFCC99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rgb="FF007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49">
    <xf numFmtId="0" fontId="0" fillId="0" borderId="0" xfId="0"/>
    <xf numFmtId="0" fontId="2" fillId="0" borderId="0" xfId="0" applyFont="1" applyBorder="1"/>
    <xf numFmtId="0" fontId="2" fillId="0" borderId="1" xfId="0" applyFont="1" applyBorder="1"/>
    <xf numFmtId="0" fontId="3" fillId="5" borderId="0" xfId="0" applyFont="1" applyFill="1" applyAlignment="1">
      <alignment horizontal="left" vertical="center"/>
    </xf>
    <xf numFmtId="0" fontId="0" fillId="5" borderId="0" xfId="0" applyFill="1"/>
    <xf numFmtId="0" fontId="6" fillId="6" borderId="0" xfId="0" applyFont="1" applyFill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16" fillId="0" borderId="0" xfId="0" applyFont="1"/>
    <xf numFmtId="0" fontId="17" fillId="0" borderId="0" xfId="0" applyFont="1" applyBorder="1" applyAlignment="1">
      <alignment horizontal="center" vertical="center"/>
    </xf>
    <xf numFmtId="1" fontId="17" fillId="0" borderId="0" xfId="0" applyNumberFormat="1" applyFont="1" applyBorder="1" applyAlignment="1">
      <alignment horizontal="center" vertical="center"/>
    </xf>
    <xf numFmtId="0" fontId="17" fillId="0" borderId="0" xfId="0" applyFont="1"/>
    <xf numFmtId="0" fontId="17" fillId="0" borderId="0" xfId="0" applyFont="1" applyBorder="1" applyAlignment="1">
      <alignment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13" fillId="4" borderId="7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14" fontId="10" fillId="0" borderId="0" xfId="0" applyNumberFormat="1" applyFont="1" applyBorder="1" applyAlignment="1">
      <alignment horizontal="center" vertical="center" wrapText="1"/>
    </xf>
    <xf numFmtId="1" fontId="10" fillId="0" borderId="0" xfId="0" applyNumberFormat="1" applyFont="1" applyBorder="1" applyAlignment="1">
      <alignment horizontal="center" vertical="center" wrapText="1"/>
    </xf>
    <xf numFmtId="14" fontId="12" fillId="0" borderId="0" xfId="0" applyNumberFormat="1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14" fillId="0" borderId="13" xfId="1" applyBorder="1"/>
    <xf numFmtId="0" fontId="0" fillId="0" borderId="14" xfId="0" applyBorder="1"/>
    <xf numFmtId="0" fontId="0" fillId="0" borderId="15" xfId="0" applyBorder="1"/>
    <xf numFmtId="0" fontId="0" fillId="0" borderId="12" xfId="0" applyBorder="1"/>
    <xf numFmtId="0" fontId="0" fillId="0" borderId="16" xfId="0" applyBorder="1"/>
    <xf numFmtId="0" fontId="0" fillId="0" borderId="0" xfId="0" applyBorder="1"/>
    <xf numFmtId="0" fontId="14" fillId="0" borderId="9" xfId="1" applyBorder="1"/>
    <xf numFmtId="0" fontId="0" fillId="0" borderId="17" xfId="0" applyBorder="1"/>
    <xf numFmtId="0" fontId="0" fillId="0" borderId="18" xfId="0" applyBorder="1"/>
    <xf numFmtId="0" fontId="14" fillId="0" borderId="11" xfId="1" applyBorder="1"/>
    <xf numFmtId="0" fontId="14" fillId="0" borderId="16" xfId="1" applyBorder="1"/>
    <xf numFmtId="0" fontId="0" fillId="0" borderId="17" xfId="0" applyBorder="1" applyAlignment="1">
      <alignment horizontal="left" vertical="top"/>
    </xf>
    <xf numFmtId="0" fontId="19" fillId="0" borderId="19" xfId="0" applyFont="1" applyBorder="1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16" fillId="0" borderId="1" xfId="0" applyFont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6" fillId="0" borderId="0" xfId="0" applyFont="1" applyBorder="1" applyAlignment="1">
      <alignment vertical="center"/>
    </xf>
    <xf numFmtId="0" fontId="14" fillId="0" borderId="0" xfId="1" applyBorder="1" applyAlignment="1">
      <alignment vertical="center"/>
    </xf>
    <xf numFmtId="0" fontId="18" fillId="0" borderId="0" xfId="0" applyFont="1" applyAlignment="1">
      <alignment horizontal="left" vertical="center"/>
    </xf>
    <xf numFmtId="0" fontId="22" fillId="0" borderId="21" xfId="0" applyFont="1" applyBorder="1" applyAlignment="1">
      <alignment horizontal="left" vertical="center"/>
    </xf>
    <xf numFmtId="0" fontId="14" fillId="0" borderId="0" xfId="1" applyFont="1" applyBorder="1" applyAlignment="1">
      <alignment horizontal="left" vertical="center"/>
    </xf>
    <xf numFmtId="0" fontId="14" fillId="0" borderId="0" xfId="1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4" fillId="0" borderId="0" xfId="1" applyAlignment="1">
      <alignment horizontal="left" vertical="center"/>
    </xf>
    <xf numFmtId="49" fontId="0" fillId="0" borderId="0" xfId="0" applyNumberFormat="1"/>
    <xf numFmtId="49" fontId="2" fillId="0" borderId="1" xfId="0" applyNumberFormat="1" applyFont="1" applyBorder="1"/>
    <xf numFmtId="49" fontId="14" fillId="0" borderId="0" xfId="1" applyNumberFormat="1" applyFont="1" applyAlignment="1">
      <alignment horizontal="left" vertical="center"/>
    </xf>
    <xf numFmtId="49" fontId="14" fillId="0" borderId="0" xfId="1" applyNumberFormat="1" applyAlignment="1">
      <alignment horizontal="left" vertical="center"/>
    </xf>
    <xf numFmtId="49" fontId="18" fillId="0" borderId="0" xfId="0" applyNumberFormat="1" applyFont="1" applyAlignment="1">
      <alignment horizontal="left" vertical="center"/>
    </xf>
    <xf numFmtId="49" fontId="0" fillId="0" borderId="0" xfId="0" applyNumberFormat="1" applyFont="1" applyAlignment="1">
      <alignment horizontal="left" vertical="center"/>
    </xf>
    <xf numFmtId="0" fontId="0" fillId="0" borderId="0" xfId="0" applyAlignment="1">
      <alignment wrapText="1"/>
    </xf>
    <xf numFmtId="0" fontId="2" fillId="0" borderId="1" xfId="0" applyFont="1" applyBorder="1" applyAlignment="1">
      <alignment wrapText="1"/>
    </xf>
    <xf numFmtId="0" fontId="18" fillId="0" borderId="0" xfId="0" applyFont="1" applyAlignment="1">
      <alignment horizontal="left" vertical="center" wrapText="1"/>
    </xf>
    <xf numFmtId="0" fontId="0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1" fontId="0" fillId="0" borderId="23" xfId="0" applyNumberFormat="1" applyBorder="1" applyAlignment="1">
      <alignment horizontal="center" vertical="center"/>
    </xf>
    <xf numFmtId="1" fontId="0" fillId="0" borderId="24" xfId="0" applyNumberFormat="1" applyBorder="1" applyAlignment="1">
      <alignment horizontal="center" vertical="center"/>
    </xf>
    <xf numFmtId="1" fontId="0" fillId="0" borderId="25" xfId="0" applyNumberFormat="1" applyBorder="1" applyAlignment="1">
      <alignment horizontal="center" vertical="center"/>
    </xf>
    <xf numFmtId="1" fontId="0" fillId="0" borderId="26" xfId="0" applyNumberFormat="1" applyBorder="1" applyAlignment="1">
      <alignment horizontal="center" vertical="center"/>
    </xf>
    <xf numFmtId="1" fontId="0" fillId="0" borderId="27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16" fillId="0" borderId="20" xfId="0" applyFont="1" applyBorder="1" applyAlignment="1">
      <alignment vertical="center"/>
    </xf>
    <xf numFmtId="0" fontId="16" fillId="0" borderId="15" xfId="0" applyFont="1" applyBorder="1" applyAlignment="1">
      <alignment vertical="center"/>
    </xf>
    <xf numFmtId="0" fontId="16" fillId="0" borderId="12" xfId="0" applyFont="1" applyBorder="1" applyAlignment="1">
      <alignment horizontal="center" vertical="center"/>
    </xf>
    <xf numFmtId="0" fontId="16" fillId="0" borderId="16" xfId="0" applyFont="1" applyBorder="1" applyAlignment="1">
      <alignment vertical="center"/>
    </xf>
    <xf numFmtId="0" fontId="16" fillId="0" borderId="17" xfId="0" applyFont="1" applyBorder="1" applyAlignment="1">
      <alignment horizontal="center" vertical="center"/>
    </xf>
    <xf numFmtId="0" fontId="16" fillId="0" borderId="3" xfId="0" applyFont="1" applyBorder="1" applyAlignment="1">
      <alignment vertical="center"/>
    </xf>
    <xf numFmtId="0" fontId="16" fillId="0" borderId="19" xfId="0" applyFont="1" applyBorder="1" applyAlignment="1">
      <alignment vertical="center"/>
    </xf>
    <xf numFmtId="14" fontId="10" fillId="7" borderId="22" xfId="0" applyNumberFormat="1" applyFont="1" applyFill="1" applyBorder="1" applyAlignment="1">
      <alignment horizontal="center" vertical="center" wrapText="1"/>
    </xf>
    <xf numFmtId="0" fontId="25" fillId="5" borderId="0" xfId="0" applyFont="1" applyFill="1" applyAlignment="1">
      <alignment horizontal="center" vertical="center"/>
    </xf>
    <xf numFmtId="0" fontId="25" fillId="0" borderId="0" xfId="0" applyFont="1" applyAlignment="1">
      <alignment horizontal="center" vertical="center"/>
    </xf>
    <xf numFmtId="14" fontId="26" fillId="0" borderId="0" xfId="0" applyNumberFormat="1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 wrapText="1"/>
    </xf>
    <xf numFmtId="0" fontId="26" fillId="5" borderId="0" xfId="0" applyFont="1" applyFill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16" fillId="4" borderId="28" xfId="0" applyFont="1" applyFill="1" applyBorder="1" applyAlignment="1">
      <alignment horizontal="center" vertical="center" wrapText="1"/>
    </xf>
    <xf numFmtId="0" fontId="16" fillId="4" borderId="29" xfId="0" applyFont="1" applyFill="1" applyBorder="1" applyAlignment="1">
      <alignment horizontal="center" vertical="center" wrapText="1"/>
    </xf>
    <xf numFmtId="0" fontId="16" fillId="4" borderId="30" xfId="0" applyFont="1" applyFill="1" applyBorder="1" applyAlignment="1">
      <alignment horizontal="center" vertical="center" wrapText="1"/>
    </xf>
    <xf numFmtId="0" fontId="16" fillId="4" borderId="31" xfId="0" applyFont="1" applyFill="1" applyBorder="1" applyAlignment="1">
      <alignment horizontal="center" vertical="center" wrapText="1"/>
    </xf>
    <xf numFmtId="0" fontId="27" fillId="5" borderId="0" xfId="0" applyFont="1" applyFill="1" applyAlignment="1">
      <alignment horizontal="left" vertical="center"/>
    </xf>
    <xf numFmtId="0" fontId="27" fillId="0" borderId="0" xfId="0" applyFont="1"/>
    <xf numFmtId="0" fontId="27" fillId="0" borderId="0" xfId="0" applyFont="1" applyAlignment="1">
      <alignment wrapText="1"/>
    </xf>
    <xf numFmtId="2" fontId="28" fillId="0" borderId="0" xfId="0" applyNumberFormat="1" applyFont="1" applyBorder="1" applyAlignment="1">
      <alignment horizontal="center" vertical="center" wrapText="1"/>
    </xf>
    <xf numFmtId="0" fontId="29" fillId="0" borderId="0" xfId="0" applyFont="1" applyBorder="1" applyAlignment="1">
      <alignment horizontal="center" vertical="center" wrapText="1"/>
    </xf>
    <xf numFmtId="0" fontId="30" fillId="0" borderId="0" xfId="0" applyFont="1" applyBorder="1" applyAlignment="1">
      <alignment horizontal="center" vertical="center" wrapText="1"/>
    </xf>
    <xf numFmtId="2" fontId="31" fillId="0" borderId="0" xfId="0" applyNumberFormat="1" applyFont="1" applyBorder="1" applyAlignment="1">
      <alignment horizontal="center" vertical="center" wrapText="1"/>
    </xf>
    <xf numFmtId="14" fontId="32" fillId="0" borderId="0" xfId="0" applyNumberFormat="1" applyFont="1" applyBorder="1" applyAlignment="1">
      <alignment horizontal="center" vertical="center" wrapText="1"/>
    </xf>
    <xf numFmtId="1" fontId="32" fillId="0" borderId="0" xfId="0" applyNumberFormat="1" applyFont="1" applyBorder="1" applyAlignment="1">
      <alignment horizontal="center" vertical="center" wrapText="1"/>
    </xf>
    <xf numFmtId="0" fontId="0" fillId="8" borderId="0" xfId="0" applyFill="1"/>
    <xf numFmtId="14" fontId="32" fillId="8" borderId="0" xfId="0" applyNumberFormat="1" applyFont="1" applyFill="1" applyBorder="1" applyAlignment="1">
      <alignment horizontal="center" vertical="center" wrapText="1"/>
    </xf>
    <xf numFmtId="1" fontId="32" fillId="8" borderId="0" xfId="0" applyNumberFormat="1" applyFont="1" applyFill="1" applyBorder="1" applyAlignment="1">
      <alignment horizontal="center" vertical="center" wrapText="1"/>
    </xf>
    <xf numFmtId="14" fontId="33" fillId="8" borderId="0" xfId="0" applyNumberFormat="1" applyFont="1" applyFill="1" applyBorder="1" applyAlignment="1">
      <alignment horizontal="center" vertical="center" wrapText="1"/>
    </xf>
    <xf numFmtId="14" fontId="26" fillId="8" borderId="0" xfId="0" applyNumberFormat="1" applyFont="1" applyFill="1" applyBorder="1" applyAlignment="1">
      <alignment horizontal="center" vertical="center" wrapText="1"/>
    </xf>
    <xf numFmtId="0" fontId="26" fillId="8" borderId="0" xfId="0" applyFont="1" applyFill="1" applyBorder="1" applyAlignment="1">
      <alignment horizontal="center" vertical="center" wrapText="1"/>
    </xf>
    <xf numFmtId="0" fontId="2" fillId="8" borderId="0" xfId="0" applyFont="1" applyFill="1" applyBorder="1" applyAlignment="1">
      <alignment horizontal="center" vertical="center" wrapText="1"/>
    </xf>
    <xf numFmtId="0" fontId="32" fillId="8" borderId="0" xfId="0" applyFont="1" applyFill="1" applyBorder="1" applyAlignment="1">
      <alignment horizontal="center" vertical="center" wrapText="1"/>
    </xf>
    <xf numFmtId="0" fontId="2" fillId="0" borderId="0" xfId="0" applyFont="1"/>
    <xf numFmtId="0" fontId="26" fillId="8" borderId="0" xfId="0" applyFont="1" applyFill="1" applyAlignment="1">
      <alignment horizontal="center" vertical="center"/>
    </xf>
    <xf numFmtId="14" fontId="10" fillId="0" borderId="17" xfId="0" applyNumberFormat="1" applyFont="1" applyBorder="1" applyAlignment="1">
      <alignment horizontal="center" vertical="center" wrapText="1"/>
    </xf>
    <xf numFmtId="1" fontId="10" fillId="0" borderId="3" xfId="0" applyNumberFormat="1" applyFont="1" applyBorder="1" applyAlignment="1">
      <alignment horizontal="center" vertical="center" wrapText="1"/>
    </xf>
    <xf numFmtId="14" fontId="12" fillId="0" borderId="11" xfId="0" applyNumberFormat="1" applyFont="1" applyBorder="1" applyAlignment="1">
      <alignment horizontal="center" vertical="center" wrapText="1"/>
    </xf>
    <xf numFmtId="1" fontId="16" fillId="0" borderId="0" xfId="0" applyNumberFormat="1" applyFont="1"/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3" fillId="3" borderId="0" xfId="0" applyFont="1" applyFill="1" applyAlignment="1">
      <alignment horizontal="left" vertic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24" fillId="4" borderId="14" xfId="0" applyFont="1" applyFill="1" applyBorder="1" applyAlignment="1">
      <alignment horizontal="center" wrapText="1"/>
    </xf>
    <xf numFmtId="0" fontId="24" fillId="4" borderId="20" xfId="0" applyFont="1" applyFill="1" applyBorder="1" applyAlignment="1">
      <alignment horizontal="center" wrapText="1"/>
    </xf>
    <xf numFmtId="0" fontId="24" fillId="4" borderId="15" xfId="0" applyFont="1" applyFill="1" applyBorder="1" applyAlignment="1">
      <alignment horizontal="center" wrapText="1"/>
    </xf>
    <xf numFmtId="0" fontId="23" fillId="3" borderId="0" xfId="0" applyFont="1" applyFill="1" applyAlignment="1">
      <alignment horizontal="center" vertical="center"/>
    </xf>
    <xf numFmtId="0" fontId="2" fillId="0" borderId="0" xfId="0" applyFont="1" applyBorder="1" applyAlignment="1">
      <alignment wrapText="1"/>
    </xf>
    <xf numFmtId="14" fontId="33" fillId="0" borderId="0" xfId="0" applyNumberFormat="1" applyFont="1" applyBorder="1" applyAlignment="1">
      <alignment horizontal="center" vertical="center" wrapText="1"/>
    </xf>
    <xf numFmtId="14" fontId="26" fillId="0" borderId="0" xfId="0" applyNumberFormat="1" applyFont="1" applyBorder="1" applyAlignment="1">
      <alignment horizontal="center" vertical="center" wrapText="1"/>
    </xf>
    <xf numFmtId="0" fontId="26" fillId="0" borderId="0" xfId="0" applyFont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32" fillId="4" borderId="0" xfId="0" applyFont="1" applyFill="1" applyBorder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1" fontId="0" fillId="0" borderId="0" xfId="0" applyNumberFormat="1"/>
    <xf numFmtId="0" fontId="16" fillId="0" borderId="0" xfId="0" applyFont="1" applyAlignment="1">
      <alignment vertical="center"/>
    </xf>
    <xf numFmtId="2" fontId="34" fillId="0" borderId="0" xfId="0" applyNumberFormat="1" applyFont="1" applyAlignment="1">
      <alignment horizontal="left" vertical="center"/>
    </xf>
    <xf numFmtId="2" fontId="34" fillId="0" borderId="0" xfId="0" applyNumberFormat="1" applyFont="1" applyBorder="1" applyAlignment="1">
      <alignment horizontal="left" vertical="center"/>
    </xf>
    <xf numFmtId="0" fontId="7" fillId="9" borderId="0" xfId="0" applyFont="1" applyFill="1" applyAlignment="1">
      <alignment horizontal="center" vertical="center"/>
    </xf>
    <xf numFmtId="0" fontId="3" fillId="9" borderId="0" xfId="0" applyFont="1" applyFill="1" applyAlignment="1">
      <alignment horizontal="left" vertical="center"/>
    </xf>
    <xf numFmtId="0" fontId="27" fillId="9" borderId="0" xfId="0" applyFont="1" applyFill="1" applyAlignment="1">
      <alignment horizontal="left" vertical="center" wrapText="1"/>
    </xf>
    <xf numFmtId="0" fontId="27" fillId="9" borderId="0" xfId="0" applyFont="1" applyFill="1" applyAlignment="1">
      <alignment horizontal="left" vertical="center"/>
    </xf>
    <xf numFmtId="0" fontId="35" fillId="9" borderId="0" xfId="0" applyFont="1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5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/>
        <strike val="0"/>
        <outline val="0"/>
        <shadow val="0"/>
        <u val="none"/>
        <vertAlign val="baseline"/>
        <sz val="14"/>
        <color theme="1" tint="0.249977111117893"/>
        <name val="Calibri"/>
        <family val="2"/>
        <scheme val="minor"/>
      </font>
      <numFmt numFmtId="2" formatCode="0.00"/>
      <alignment horizontal="lef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 tint="0.249977111117893"/>
        <name val="Calibri"/>
        <family val="2"/>
        <scheme val="minor"/>
      </font>
      <alignment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border>
        <bottom style="thick">
          <color rgb="FF0070C0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2"/>
        <color theme="1" tint="0.249977111117893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2"/>
        <color theme="1" tint="0.249977111117893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 tint="0.249977111117893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 tint="0.249977111117893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1" formatCode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2"/>
        <color theme="1" tint="0.249977111117893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2"/>
        <color theme="1" tint="0.249977111117893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2"/>
        <color theme="1" tint="0.249977111117893"/>
        <name val="Calibri"/>
        <family val="2"/>
        <scheme val="minor"/>
      </font>
    </dxf>
    <dxf>
      <border>
        <bottom style="thick">
          <color rgb="FF0070C0"/>
        </bottom>
      </border>
    </dxf>
    <dxf>
      <font>
        <b/>
        <strike val="0"/>
        <outline val="0"/>
        <shadow val="0"/>
        <u val="none"/>
        <vertAlign val="baseline"/>
        <sz val="12"/>
        <color theme="1" tint="0.249977111117893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ook Antiqua"/>
        <family val="1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Book Antiqua"/>
        <family val="1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ook Antiqua"/>
        <family val="1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ook Antiqua"/>
        <family val="1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ook Antiqua"/>
        <family val="1"/>
        <scheme val="none"/>
      </font>
      <numFmt numFmtId="2" formatCode="0.00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Book Antiqua"/>
        <family val="1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Book Antiqua"/>
        <family val="1"/>
        <scheme val="none"/>
      </font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Book Antiqua"/>
        <family val="1"/>
        <scheme val="none"/>
      </font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Book Antiqua"/>
        <family val="1"/>
        <scheme val="none"/>
      </font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Book Antiqua"/>
        <family val="1"/>
        <scheme val="none"/>
      </font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Book Antiqua"/>
        <family val="1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bottom style="thick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5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microsoft.com/office/2017/10/relationships/person" Target="persons/perso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Suivi de formation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Suivi de formation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262997</xdr:colOff>
      <xdr:row>1</xdr:row>
      <xdr:rowOff>31750</xdr:rowOff>
    </xdr:from>
    <xdr:to>
      <xdr:col>8</xdr:col>
      <xdr:colOff>184679</xdr:colOff>
      <xdr:row>6</xdr:row>
      <xdr:rowOff>15535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7" name="Société">
              <a:extLst>
                <a:ext uri="{FF2B5EF4-FFF2-40B4-BE49-F238E27FC236}">
                  <a16:creationId xmlns:a16="http://schemas.microsoft.com/office/drawing/2014/main" id="{A4087127-0B6F-4197-BCED-A7C40FF82F1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cié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59060" y="269875"/>
              <a:ext cx="1906057" cy="120616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1655763</xdr:colOff>
      <xdr:row>1</xdr:row>
      <xdr:rowOff>47738</xdr:rowOff>
    </xdr:from>
    <xdr:to>
      <xdr:col>7</xdr:col>
      <xdr:colOff>207435</xdr:colOff>
      <xdr:row>5</xdr:row>
      <xdr:rowOff>182562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8" name="Nom">
              <a:extLst>
                <a:ext uri="{FF2B5EF4-FFF2-40B4-BE49-F238E27FC236}">
                  <a16:creationId xmlns:a16="http://schemas.microsoft.com/office/drawing/2014/main" id="{F3C8F1B9-1F96-4BDC-83BD-CB8A551E579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14888" y="285863"/>
              <a:ext cx="1988610" cy="11666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596370</xdr:colOff>
      <xdr:row>1</xdr:row>
      <xdr:rowOff>28765</xdr:rowOff>
    </xdr:from>
    <xdr:to>
      <xdr:col>13</xdr:col>
      <xdr:colOff>293159</xdr:colOff>
      <xdr:row>7</xdr:row>
      <xdr:rowOff>124015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ate de fin de validité">
              <a:extLst>
                <a:ext uri="{FF2B5EF4-FFF2-40B4-BE49-F238E27FC236}">
                  <a16:creationId xmlns:a16="http://schemas.microsoft.com/office/drawing/2014/main" id="{810685CF-E78E-49AC-8C8D-C8667DCEC50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de fin de valid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8642" y="273694"/>
              <a:ext cx="1895477" cy="151039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1143000</xdr:colOff>
      <xdr:row>1</xdr:row>
      <xdr:rowOff>27707</xdr:rowOff>
    </xdr:from>
    <xdr:to>
      <xdr:col>11</xdr:col>
      <xdr:colOff>585523</xdr:colOff>
      <xdr:row>7</xdr:row>
      <xdr:rowOff>143065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Site">
              <a:extLst>
                <a:ext uri="{FF2B5EF4-FFF2-40B4-BE49-F238E27FC236}">
                  <a16:creationId xmlns:a16="http://schemas.microsoft.com/office/drawing/2014/main" id="{8E3C461B-323D-45DB-82E8-68E516B4B65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13924" y="272636"/>
              <a:ext cx="1883871" cy="1530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209399</xdr:colOff>
      <xdr:row>1</xdr:row>
      <xdr:rowOff>19693</xdr:rowOff>
    </xdr:from>
    <xdr:to>
      <xdr:col>9</xdr:col>
      <xdr:colOff>1129091</xdr:colOff>
      <xdr:row>6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Formation">
              <a:extLst>
                <a:ext uri="{FF2B5EF4-FFF2-40B4-BE49-F238E27FC236}">
                  <a16:creationId xmlns:a16="http://schemas.microsoft.com/office/drawing/2014/main" id="{A9C5F768-E57E-4D23-A08B-44078445741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14217" y="264622"/>
              <a:ext cx="1885798" cy="15859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57150</xdr:rowOff>
    </xdr:from>
    <xdr:to>
      <xdr:col>0</xdr:col>
      <xdr:colOff>0</xdr:colOff>
      <xdr:row>8</xdr:row>
      <xdr:rowOff>142875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0533F5E-F81C-454F-8317-CCCA5ACA1CB2}"/>
            </a:ext>
          </a:extLst>
        </xdr:cNvPr>
        <xdr:cNvSpPr/>
      </xdr:nvSpPr>
      <xdr:spPr>
        <a:xfrm rot="16200000">
          <a:off x="-552450" y="800100"/>
          <a:ext cx="1419225" cy="314325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bg1"/>
              </a:solidFill>
            </a:rPr>
            <a:t>Suivi</a:t>
          </a:r>
          <a:r>
            <a:rPr lang="fr-FR" sz="1100" baseline="0">
              <a:solidFill>
                <a:schemeClr val="bg1"/>
              </a:solidFill>
            </a:rPr>
            <a:t> de formation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57150</xdr:rowOff>
    </xdr:from>
    <xdr:to>
      <xdr:col>0</xdr:col>
      <xdr:colOff>0</xdr:colOff>
      <xdr:row>2</xdr:row>
      <xdr:rowOff>142875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BA65C2D-5A72-4C21-8196-D596CB57C0BE}"/>
            </a:ext>
          </a:extLst>
        </xdr:cNvPr>
        <xdr:cNvSpPr/>
      </xdr:nvSpPr>
      <xdr:spPr>
        <a:xfrm rot="16200000">
          <a:off x="-552450" y="800100"/>
          <a:ext cx="1419225" cy="314325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bg1"/>
              </a:solidFill>
            </a:rPr>
            <a:t>Suivi</a:t>
          </a:r>
          <a:r>
            <a:rPr lang="fr-FR" sz="1100" baseline="0">
              <a:solidFill>
                <a:schemeClr val="bg1"/>
              </a:solidFill>
            </a:rPr>
            <a:t> de formation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acha HUMBERT" id="{B87D3CAA-73BD-48EA-A89D-B40E593239CE}" userId="S::sacha.humbert@lurberri.fr::72d64664-84fd-4297-8d1d-ed7a08c4be65" providerId="AD"/>
</personList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ociété" xr10:uid="{E55450A5-7F74-4E8D-87C3-1B52EE07554C}" sourceName="Société">
  <extLst>
    <x:ext xmlns:x15="http://schemas.microsoft.com/office/spreadsheetml/2010/11/main" uri="{2F2917AC-EB37-4324-AD4E-5DD8C200BD13}">
      <x15:tableSlicerCache tableId="3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E3798A3C-D357-4D3A-B57C-EDAA986DAAB2}" sourceName="Nom">
  <extLst>
    <x:ext xmlns:x15="http://schemas.microsoft.com/office/spreadsheetml/2010/11/main" uri="{2F2917AC-EB37-4324-AD4E-5DD8C200BD13}">
      <x15:tableSlicerCache tableId="3" column="3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_de_fin_de_validité" xr10:uid="{A44CDE01-D155-4739-9D15-94F14E30E52C}" sourceName="Date de fin de validité">
  <extLst>
    <x:ext xmlns:x15="http://schemas.microsoft.com/office/spreadsheetml/2010/11/main" uri="{2F2917AC-EB37-4324-AD4E-5DD8C200BD13}">
      <x15:tableSlicerCache tableId="3" column="15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ite" xr10:uid="{C63E4EE6-DE16-4C3D-B066-E2A70FF61BAE}" sourceName="Site">
  <extLst>
    <x:ext xmlns:x15="http://schemas.microsoft.com/office/spreadsheetml/2010/11/main" uri="{2F2917AC-EB37-4324-AD4E-5DD8C200BD13}">
      <x15:tableSlicerCache tableId="3" column="2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" xr10:uid="{80505ADB-215A-4505-BE2C-02C259AB023B}" sourceName="Formation">
  <extLst>
    <x:ext xmlns:x15="http://schemas.microsoft.com/office/spreadsheetml/2010/11/main" uri="{2F2917AC-EB37-4324-AD4E-5DD8C200BD13}">
      <x15:tableSlicerCache tableId="3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ociété" xr10:uid="{029B3E0C-EA25-4A22-91E7-AF9E10739A68}" cache="Segment_Société" caption="Société" startItem="1" rowHeight="241300"/>
  <slicer name="Nom" xr10:uid="{FFE97E74-6325-428D-BE21-1334287A737B}" cache="Segment_Nom" caption="Nom" startItem="1" rowHeight="241300"/>
  <slicer name="Date de fin de validité" xr10:uid="{BAE787A9-BE14-49AA-A180-B62BB0ADC671}" cache="Segment_Date_de_fin_de_validité" caption="Date de fin de validité" rowHeight="241300"/>
  <slicer name="Site" xr10:uid="{4229A08F-9E7A-4944-95C7-061FC93F1025}" cache="Segment_Site" caption="Site" rowHeight="241300"/>
  <slicer name="Formation" xr10:uid="{543D5877-2405-4AF8-BEB0-C91786128514}" cache="Segment_Formation" caption="Formation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CB1BC1B-7CE6-485E-8190-CEDCA9026226}" name="Tableau3" displayName="Tableau3" ref="B10:T16" totalsRowShown="0" headerRowDxfId="56" dataDxfId="54" headerRowBorderDxfId="55">
  <autoFilter ref="B10:T16" xr:uid="{23353888-A483-474D-9362-CACAADBC7BB0}"/>
  <tableColumns count="19">
    <tableColumn id="1" xr3:uid="{9C2452F2-0BC1-423A-8485-DB3F83F2D0F3}" name="Société" dataDxfId="53"/>
    <tableColumn id="2" xr3:uid="{5FF63530-C531-4DC6-B5D5-CAD59ADCFE9A}" name="Site" dataDxfId="52"/>
    <tableColumn id="18" xr3:uid="{B008869B-B2B7-45C6-9C56-8E7EE7C5F913}" name="DEP" dataDxfId="51"/>
    <tableColumn id="17" xr3:uid="{DBF809FA-F4BD-49FA-8B7F-75DE41677520}" name="MAT" dataDxfId="50"/>
    <tableColumn id="3" xr3:uid="{CEA8857E-87F7-4E6B-9488-427699238DBE}" name="Nom" dataDxfId="49"/>
    <tableColumn id="4" xr3:uid="{9E86C787-0043-45D0-8028-2236EC320E52}" name="Prénom" dataDxfId="48"/>
    <tableColumn id="5" xr3:uid="{A1DC6C4C-85F8-4464-BC26-1B446E243DB9}" name="Formation" dataDxfId="47"/>
    <tableColumn id="6" xr3:uid="{4799F5C9-A0EB-4673-ACD3-97AF2ED82A93}" name="Date de formation" dataDxfId="46"/>
    <tableColumn id="9" xr3:uid="{14918941-462D-4C01-9C44-DE0172F25348}" name="Durée de validité en jours" dataDxfId="45"/>
    <tableColumn id="15" xr3:uid="{ED221480-EF4F-41B3-B21F-3D12BE293D48}" name="Date de fin de validité" dataDxfId="44">
      <calculatedColumnFormula>IF(I11="","",I11+J11)</calculatedColumnFormula>
    </tableColumn>
    <tableColumn id="16" xr3:uid="{9C2C1E07-D067-4429-9E51-872422B893B6}" name="Attestation (liens)" dataDxfId="43"/>
    <tableColumn id="8" xr3:uid="{982F3393-4275-40CA-8825-8F4B6D9E6B82}" name="Temps de formation Heures" dataDxfId="42"/>
    <tableColumn id="10" xr3:uid="{42536A21-8FE0-4ABF-9CD7-CB9F90C1A5BC}" name="Organisme" dataDxfId="41"/>
    <tableColumn id="11" xr3:uid="{E8DB93A4-1E2B-48C8-BE62-D9EE97BF57A2}" name="Nom2" dataDxfId="40"/>
    <tableColumn id="12" xr3:uid="{8A0AF53C-05EA-45C0-A6F2-6E3E0F18335A}" name="Prénom2" dataDxfId="39"/>
    <tableColumn id="13" xr3:uid="{754C6205-FC41-4E37-98BF-184875C5868F}" name="Mail" dataDxfId="38"/>
    <tableColumn id="14" xr3:uid="{8C608CCD-F049-4D4D-ABAD-7DB3B1257978}" name="Tél" dataDxfId="37"/>
    <tableColumn id="20" xr3:uid="{56EFA944-2CD2-4828-9D4A-39551C519EF1}" name="Commentaires" dataDxfId="36"/>
    <tableColumn id="19" xr3:uid="{1D1D86D3-6176-45B1-9068-A026C0E740DC}" name="Colonne1" dataDxfId="35"/>
  </tableColumns>
  <tableStyleInfo name="TableStyleMedium2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CA36C75-7AA0-41DB-BEBF-7C904EF32BCC}" name="Tableau13" displayName="Tableau13" ref="B10:L51" totalsRowShown="0" headerRowDxfId="34" dataDxfId="32" headerRowBorderDxfId="33">
  <autoFilter ref="B10:L51" xr:uid="{8DAB0A4F-B8ED-4C77-B26C-3934A9155F1F}"/>
  <sortState xmlns:xlrd2="http://schemas.microsoft.com/office/spreadsheetml/2017/richdata2" ref="B11:L51">
    <sortCondition ref="B51"/>
  </sortState>
  <tableColumns count="11">
    <tableColumn id="1" xr3:uid="{D85844FB-DC3A-4705-934F-F32C35D91F02}" name="Intitulé de formation" dataDxfId="8"/>
    <tableColumn id="2" xr3:uid="{99EFF683-B625-4A3F-8131-F1C3E787E772}" name="Description" dataDxfId="9"/>
    <tableColumn id="3" xr3:uid="{E1564BE2-2E4C-4C92-B0C4-9ECAE73EE4B0}" name="Temps de formation Heures" dataDxfId="31"/>
    <tableColumn id="4" xr3:uid="{5BCC00DB-FC74-4DE1-9034-3C59055BA037}" name="Validité en jours" dataDxfId="30"/>
    <tableColumn id="11" xr3:uid="{5BEBBD0E-73BE-49D0-BD0B-65A25B52CB19}" name="Validité en Années" dataDxfId="29"/>
    <tableColumn id="5" xr3:uid="{AFC060E9-3913-409F-91FE-5D0543CCE713}" name="Validité en Mois" dataDxfId="28">
      <calculatedColumnFormula>Tableau13[[#This Row],[Validité en jours]]/30</calculatedColumnFormula>
    </tableColumn>
    <tableColumn id="6" xr3:uid="{367D58CC-B298-4A3C-B43F-FB03D72470C3}" name="Organisme" dataDxfId="27"/>
    <tableColumn id="7" xr3:uid="{70946A2A-41A9-47F3-AB94-062A1623263C}" name="Nom" dataDxfId="26"/>
    <tableColumn id="10" xr3:uid="{83B9D972-B659-4FE8-A651-35ED398E56B1}" name="Prénom" dataDxfId="25"/>
    <tableColumn id="8" xr3:uid="{C06AE318-DF23-4FFC-8157-4E7BAA0B7296}" name="Mail" dataDxfId="24"/>
    <tableColumn id="9" xr3:uid="{C049392F-F0B0-4FCA-9632-C797F3D7BB2D}" name="Tél" dataDxfId="23"/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219D2D-D28F-4018-8F09-7586573650D6}" name="Tableau1" displayName="Tableau1" ref="B4:K26" totalsRowShown="0" headerRowDxfId="22" dataDxfId="20" headerRowBorderDxfId="21">
  <autoFilter ref="B4:K26" xr:uid="{B02AA939-9537-4DD1-88E3-AEEAA8977235}"/>
  <tableColumns count="10">
    <tableColumn id="1" xr3:uid="{571202DC-BC87-4B8B-8E4C-BF15953CF571}" name="Nom Organisme" dataDxfId="19"/>
    <tableColumn id="2" xr3:uid="{5EF2927F-E34F-4E5D-AB86-C83DBE69F57E}" name="Contact (nom et prénom)" dataDxfId="18"/>
    <tableColumn id="6" xr3:uid="{240CBCD5-94F2-4895-B9C4-4737218045BD}" name="Fonction" dataDxfId="17"/>
    <tableColumn id="3" xr3:uid="{3A210F2A-0A34-4166-94EB-EE67BA995D25}" name="Tél" dataDxfId="16"/>
    <tableColumn id="4" xr3:uid="{695D88E9-CF27-4E2A-9E48-3DA45C1FF471}" name="Mail" dataDxfId="15"/>
    <tableColumn id="8" xr3:uid="{53F6A9C6-C81B-4A75-B063-965FB433A664}" name="Implantation du site" dataDxfId="14"/>
    <tableColumn id="9" xr3:uid="{08B63117-8DFF-40D2-BAC8-5F3448EFFA74}" name="Coordonnées ou adresse" dataDxfId="13"/>
    <tableColumn id="5" xr3:uid="{4E92FC09-A9F5-4747-805E-9AA5DA879CE3}" name="Périmètre géo" dataDxfId="12"/>
    <tableColumn id="7" xr3:uid="{3DB90BDC-A6D8-4D66-8965-AB4D716C4D78}" name="quelles formations" dataDxfId="11"/>
    <tableColumn id="10" xr3:uid="{C747989B-CCDF-4BA2-B281-51D3D5354A2F}" name="Liens vers doc et programme" dataDxfId="1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N9" dT="2021-03-31T12:31:03.45" personId="{B87D3CAA-73BD-48EA-A89D-B40E593239CE}" id="{C2014CFE-CAFD-4320-956D-3BA24812BA45}">
    <text>Faire menu déroulant en cascade pour les nom des contacts et organisme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microsoft.com/office/2017/10/relationships/threadedComment" Target="../threadedComments/threadedComment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8A4502-9497-4435-930F-8AA26E272D37}">
  <dimension ref="B1:T16"/>
  <sheetViews>
    <sheetView showGridLines="0" tabSelected="1" zoomScale="80" zoomScaleNormal="80" workbookViewId="0">
      <pane ySplit="10" topLeftCell="A11" activePane="bottomLeft" state="frozen"/>
      <selection pane="bottomLeft" activeCell="G12" sqref="G12"/>
    </sheetView>
  </sheetViews>
  <sheetFormatPr baseColWidth="10" defaultRowHeight="18.5" x14ac:dyDescent="0.35"/>
  <cols>
    <col min="1" max="1" width="3.1796875" customWidth="1"/>
    <col min="2" max="2" width="16.453125" style="99" customWidth="1"/>
    <col min="3" max="3" width="8.26953125" style="98" bestFit="1" customWidth="1"/>
    <col min="4" max="4" width="8.453125" style="98" bestFit="1" customWidth="1"/>
    <col min="5" max="5" width="8.90625" style="98" bestFit="1" customWidth="1"/>
    <col min="6" max="6" width="26" bestFit="1" customWidth="1"/>
    <col min="7" max="7" width="23.1796875" bestFit="1" customWidth="1"/>
    <col min="8" max="8" width="28.453125" style="98" customWidth="1"/>
    <col min="9" max="9" width="13.7265625" customWidth="1"/>
    <col min="10" max="10" width="18.7265625" customWidth="1"/>
    <col min="11" max="11" width="16.26953125" bestFit="1" customWidth="1"/>
    <col min="12" max="12" width="19.1796875" style="87" customWidth="1"/>
    <col min="13" max="13" width="12.26953125" style="92" customWidth="1"/>
    <col min="14" max="14" width="17.26953125" bestFit="1" customWidth="1"/>
    <col min="15" max="15" width="17.36328125" customWidth="1"/>
    <col min="16" max="16" width="18.453125" customWidth="1"/>
    <col min="17" max="17" width="19.26953125" customWidth="1"/>
    <col min="18" max="18" width="13.54296875" customWidth="1"/>
    <col min="19" max="19" width="44.1796875" customWidth="1"/>
    <col min="20" max="20" width="21.453125" customWidth="1"/>
  </cols>
  <sheetData>
    <row r="1" spans="2:20" ht="19" thickBot="1" x14ac:dyDescent="0.4"/>
    <row r="2" spans="2:20" ht="36" customHeight="1" x14ac:dyDescent="0.35">
      <c r="B2" s="144" t="s">
        <v>1</v>
      </c>
      <c r="C2" s="144"/>
      <c r="D2" s="144"/>
      <c r="E2" s="144"/>
      <c r="F2" s="145"/>
      <c r="G2" s="3"/>
      <c r="H2" s="97"/>
      <c r="I2" s="3"/>
      <c r="J2" s="4"/>
      <c r="K2" s="3"/>
      <c r="L2" s="86"/>
      <c r="M2" s="91"/>
      <c r="O2" s="123" t="s">
        <v>106</v>
      </c>
      <c r="P2" s="124"/>
      <c r="Q2" s="125"/>
    </row>
    <row r="3" spans="2:20" ht="15" customHeight="1" thickBot="1" x14ac:dyDescent="0.4">
      <c r="B3" s="144" t="s">
        <v>81</v>
      </c>
      <c r="C3" s="144"/>
      <c r="D3" s="144"/>
      <c r="E3" s="144"/>
      <c r="F3" s="145"/>
      <c r="G3" s="3"/>
      <c r="H3" s="97"/>
      <c r="I3" s="3"/>
      <c r="J3" s="4"/>
      <c r="K3" s="3"/>
      <c r="L3" s="86"/>
      <c r="M3" s="91"/>
      <c r="O3" s="116">
        <v>44286</v>
      </c>
      <c r="P3" s="117">
        <v>2</v>
      </c>
      <c r="Q3" s="118">
        <f>IF(O3="","",EDATE(O3,P3))</f>
        <v>44347</v>
      </c>
    </row>
    <row r="4" spans="2:20" ht="15" customHeight="1" x14ac:dyDescent="0.35">
      <c r="B4" s="144"/>
      <c r="C4" s="144"/>
      <c r="D4" s="144"/>
      <c r="E4" s="144"/>
      <c r="F4" s="145"/>
      <c r="G4" s="3"/>
      <c r="H4" s="97"/>
      <c r="I4" s="3"/>
      <c r="J4" s="4"/>
      <c r="K4" s="3"/>
      <c r="L4" s="86"/>
      <c r="M4" s="91"/>
    </row>
    <row r="5" spans="2:20" ht="15" customHeight="1" x14ac:dyDescent="0.35">
      <c r="B5" s="146"/>
      <c r="C5" s="147"/>
      <c r="D5" s="147"/>
      <c r="E5" s="147"/>
      <c r="F5" s="145"/>
      <c r="G5" s="3"/>
      <c r="H5" s="97"/>
      <c r="I5" s="3"/>
      <c r="J5" s="4"/>
      <c r="K5" s="3"/>
      <c r="L5" s="86"/>
      <c r="M5" s="91"/>
    </row>
    <row r="6" spans="2:20" ht="15" customHeight="1" x14ac:dyDescent="0.35">
      <c r="B6" s="146"/>
      <c r="C6" s="147"/>
      <c r="D6" s="147"/>
      <c r="E6" s="147"/>
      <c r="F6" s="145"/>
      <c r="G6" s="3"/>
      <c r="H6" s="97"/>
      <c r="I6" s="3"/>
      <c r="J6" s="4"/>
      <c r="K6" s="3"/>
      <c r="L6" s="86"/>
      <c r="M6" s="91"/>
    </row>
    <row r="7" spans="2:20" ht="15" customHeight="1" x14ac:dyDescent="0.35">
      <c r="B7" s="148" t="s">
        <v>109</v>
      </c>
      <c r="C7" s="148"/>
      <c r="D7" s="148"/>
      <c r="E7" s="148"/>
      <c r="F7" s="145"/>
      <c r="G7" s="3"/>
      <c r="H7" s="97"/>
      <c r="I7" s="3"/>
      <c r="J7" s="4"/>
      <c r="K7" s="3"/>
      <c r="L7" s="86"/>
      <c r="M7" s="91"/>
    </row>
    <row r="8" spans="2:20" ht="15" customHeight="1" thickBot="1" x14ac:dyDescent="0.4">
      <c r="B8" s="146"/>
      <c r="C8" s="147"/>
      <c r="D8" s="147"/>
      <c r="E8" s="147"/>
      <c r="F8" s="145"/>
      <c r="G8" s="3"/>
      <c r="H8" s="97"/>
      <c r="I8" s="3"/>
      <c r="J8" s="4"/>
      <c r="K8" s="3"/>
      <c r="L8" s="86"/>
      <c r="M8" s="91"/>
    </row>
    <row r="9" spans="2:20" ht="24" thickBot="1" x14ac:dyDescent="0.4">
      <c r="N9" s="120" t="s">
        <v>5</v>
      </c>
      <c r="O9" s="121"/>
      <c r="P9" s="121"/>
      <c r="Q9" s="121"/>
      <c r="R9" s="122"/>
      <c r="S9" s="5"/>
    </row>
    <row r="10" spans="2:20" ht="63.5" thickBot="1" x14ac:dyDescent="0.4">
      <c r="B10" s="90" t="s">
        <v>10</v>
      </c>
      <c r="C10" s="90" t="s">
        <v>11</v>
      </c>
      <c r="D10" s="90" t="s">
        <v>17</v>
      </c>
      <c r="E10" s="90" t="s">
        <v>18</v>
      </c>
      <c r="F10" s="32" t="s">
        <v>0</v>
      </c>
      <c r="G10" s="32" t="s">
        <v>9</v>
      </c>
      <c r="H10" s="90" t="s">
        <v>12</v>
      </c>
      <c r="I10" s="32" t="s">
        <v>15</v>
      </c>
      <c r="J10" s="32" t="s">
        <v>107</v>
      </c>
      <c r="K10" s="32" t="s">
        <v>14</v>
      </c>
      <c r="L10" s="90" t="s">
        <v>16</v>
      </c>
      <c r="M10" s="90" t="s">
        <v>3</v>
      </c>
      <c r="N10" s="20" t="s">
        <v>4</v>
      </c>
      <c r="O10" s="21" t="s">
        <v>8</v>
      </c>
      <c r="P10" s="21" t="s">
        <v>13</v>
      </c>
      <c r="Q10" s="21" t="s">
        <v>6</v>
      </c>
      <c r="R10" s="21" t="s">
        <v>7</v>
      </c>
      <c r="S10" s="22" t="s">
        <v>19</v>
      </c>
      <c r="T10" s="64" t="s">
        <v>105</v>
      </c>
    </row>
    <row r="11" spans="2:20" ht="19" thickTop="1" x14ac:dyDescent="0.35">
      <c r="B11" s="101"/>
      <c r="C11" s="101"/>
      <c r="D11" s="101"/>
      <c r="E11" s="101"/>
      <c r="F11" s="102"/>
      <c r="G11" s="102"/>
      <c r="H11" s="103"/>
      <c r="I11" s="104"/>
      <c r="J11" s="105"/>
      <c r="K11" s="134" t="str">
        <f>IF(I11="","",I11+J11)</f>
        <v/>
      </c>
      <c r="L11" s="135"/>
      <c r="M11" s="136"/>
      <c r="N11" s="137"/>
      <c r="O11" s="137"/>
      <c r="P11" s="137"/>
      <c r="Q11" s="137"/>
      <c r="R11" s="137"/>
      <c r="S11" s="138"/>
      <c r="T11" s="133"/>
    </row>
    <row r="12" spans="2:20" s="106" customFormat="1" x14ac:dyDescent="0.35">
      <c r="B12" s="23" t="s">
        <v>110</v>
      </c>
      <c r="C12" s="23" t="s">
        <v>111</v>
      </c>
      <c r="D12" s="23" t="s">
        <v>112</v>
      </c>
      <c r="E12" s="23">
        <v>14567</v>
      </c>
      <c r="F12" s="24" t="s">
        <v>113</v>
      </c>
      <c r="G12" s="24" t="s">
        <v>20</v>
      </c>
      <c r="H12" s="100" t="s">
        <v>49</v>
      </c>
      <c r="I12" s="107">
        <v>43999</v>
      </c>
      <c r="J12" s="108">
        <v>1089</v>
      </c>
      <c r="K12" s="109">
        <f>IF(I12="","",I12+J12)</f>
        <v>45088</v>
      </c>
      <c r="L12" s="110"/>
      <c r="M12" s="111"/>
      <c r="N12" s="112"/>
      <c r="O12" s="112"/>
      <c r="P12" s="112"/>
      <c r="Q12" s="112"/>
      <c r="R12" s="112"/>
      <c r="S12" s="113"/>
      <c r="T12" s="115" t="s">
        <v>104</v>
      </c>
    </row>
    <row r="13" spans="2:20" ht="34" customHeight="1" x14ac:dyDescent="0.35">
      <c r="B13" s="23" t="s">
        <v>110</v>
      </c>
      <c r="C13" s="23" t="s">
        <v>111</v>
      </c>
      <c r="D13" s="23" t="s">
        <v>112</v>
      </c>
      <c r="E13" s="23">
        <v>14567</v>
      </c>
      <c r="F13" s="24" t="s">
        <v>113</v>
      </c>
      <c r="G13" s="24" t="s">
        <v>20</v>
      </c>
      <c r="H13" s="100" t="s">
        <v>21</v>
      </c>
      <c r="I13" s="85">
        <v>43711</v>
      </c>
      <c r="J13" s="26">
        <v>726</v>
      </c>
      <c r="K13" s="27">
        <f>IF(I13="","",I13+J13)</f>
        <v>44437</v>
      </c>
      <c r="L13" s="88"/>
      <c r="M13" s="89"/>
      <c r="N13" s="1"/>
      <c r="O13" s="1"/>
      <c r="P13" s="1"/>
      <c r="Q13" s="1"/>
      <c r="R13" s="1"/>
      <c r="S13" s="28" t="s">
        <v>57</v>
      </c>
      <c r="T13" s="114"/>
    </row>
    <row r="14" spans="2:20" ht="34" customHeight="1" x14ac:dyDescent="0.35">
      <c r="B14" s="23" t="s">
        <v>119</v>
      </c>
      <c r="C14" s="29" t="s">
        <v>120</v>
      </c>
      <c r="D14" s="29" t="s">
        <v>22</v>
      </c>
      <c r="E14" s="29">
        <v>1693</v>
      </c>
      <c r="F14" s="30" t="s">
        <v>114</v>
      </c>
      <c r="G14" s="30" t="s">
        <v>23</v>
      </c>
      <c r="H14" s="100" t="s">
        <v>21</v>
      </c>
      <c r="I14" s="31">
        <v>43711</v>
      </c>
      <c r="J14" s="26">
        <v>726</v>
      </c>
      <c r="K14" s="27">
        <f>IF(I14="","",I14+J14)</f>
        <v>44437</v>
      </c>
      <c r="L14" s="88"/>
      <c r="M14" s="89"/>
      <c r="N14" s="1"/>
      <c r="O14" s="1"/>
      <c r="P14" s="1"/>
      <c r="Q14" s="1"/>
      <c r="R14" s="1"/>
      <c r="S14" s="28" t="s">
        <v>57</v>
      </c>
      <c r="T14" s="114"/>
    </row>
    <row r="15" spans="2:20" ht="34" customHeight="1" x14ac:dyDescent="0.35">
      <c r="B15" s="23" t="s">
        <v>118</v>
      </c>
      <c r="C15" s="23" t="s">
        <v>111</v>
      </c>
      <c r="D15" s="23" t="s">
        <v>24</v>
      </c>
      <c r="E15" s="23">
        <v>3040</v>
      </c>
      <c r="F15" s="24" t="s">
        <v>25</v>
      </c>
      <c r="G15" s="24" t="s">
        <v>26</v>
      </c>
      <c r="H15" s="100" t="s">
        <v>21</v>
      </c>
      <c r="I15" s="25">
        <v>43725</v>
      </c>
      <c r="J15" s="26">
        <v>726</v>
      </c>
      <c r="K15" s="27">
        <f>IF(I15="","",I15+J15)</f>
        <v>44451</v>
      </c>
      <c r="L15" s="88"/>
      <c r="M15" s="89"/>
      <c r="N15" s="1"/>
      <c r="O15" s="1"/>
      <c r="P15" s="1"/>
      <c r="Q15" s="1"/>
      <c r="R15" s="1"/>
      <c r="S15" s="28" t="s">
        <v>57</v>
      </c>
      <c r="T15" s="114"/>
    </row>
    <row r="16" spans="2:20" ht="34" customHeight="1" x14ac:dyDescent="0.35">
      <c r="B16" s="23" t="s">
        <v>117</v>
      </c>
      <c r="C16" s="23" t="s">
        <v>120</v>
      </c>
      <c r="D16" s="23" t="s">
        <v>27</v>
      </c>
      <c r="E16" s="23">
        <v>3086</v>
      </c>
      <c r="F16" s="24" t="s">
        <v>115</v>
      </c>
      <c r="G16" s="24" t="s">
        <v>116</v>
      </c>
      <c r="H16" s="100" t="s">
        <v>21</v>
      </c>
      <c r="I16" s="25">
        <v>42374</v>
      </c>
      <c r="J16" s="26">
        <v>726</v>
      </c>
      <c r="K16" s="27">
        <f>IF(I16="","",I16+J16)</f>
        <v>43100</v>
      </c>
      <c r="L16" s="88"/>
      <c r="M16" s="89"/>
      <c r="N16" s="1"/>
      <c r="O16" s="1"/>
      <c r="P16" s="1"/>
      <c r="Q16" s="1"/>
      <c r="R16" s="1"/>
      <c r="S16" s="28" t="s">
        <v>57</v>
      </c>
      <c r="T16" s="114"/>
    </row>
  </sheetData>
  <mergeCells count="5">
    <mergeCell ref="N9:R9"/>
    <mergeCell ref="B2:E2"/>
    <mergeCell ref="B3:E4"/>
    <mergeCell ref="O2:Q2"/>
    <mergeCell ref="B7:E7"/>
  </mergeCells>
  <conditionalFormatting sqref="S11:S16 B11:H16">
    <cfRule type="expression" dxfId="7" priority="41">
      <formula>MOD(ROW(),2)</formula>
    </cfRule>
    <cfRule type="expression" priority="42">
      <formula>MODE(ROW(),2)</formula>
    </cfRule>
  </conditionalFormatting>
  <conditionalFormatting sqref="I13:I16">
    <cfRule type="expression" dxfId="6" priority="39">
      <formula>MOD(ROW(),2)</formula>
    </cfRule>
    <cfRule type="expression" priority="40">
      <formula>MODE(ROW(),2)</formula>
    </cfRule>
  </conditionalFormatting>
  <conditionalFormatting sqref="J11:K16">
    <cfRule type="expression" dxfId="5" priority="35">
      <formula>MOD(ROW(),2)</formula>
    </cfRule>
    <cfRule type="expression" priority="36">
      <formula>MODE(ROW(),2)</formula>
    </cfRule>
  </conditionalFormatting>
  <conditionalFormatting sqref="I13">
    <cfRule type="expression" dxfId="4" priority="5">
      <formula>MOD(ROW(),2)</formula>
    </cfRule>
    <cfRule type="expression" priority="6">
      <formula>MODE(ROW(),2)</formula>
    </cfRule>
  </conditionalFormatting>
  <conditionalFormatting sqref="Q3">
    <cfRule type="expression" dxfId="3" priority="1">
      <formula>$J3&lt;TODAY()+180</formula>
    </cfRule>
    <cfRule type="expression" dxfId="2" priority="2">
      <formula>$J3&lt;TODAY()+60</formula>
    </cfRule>
    <cfRule type="expression" dxfId="1" priority="3">
      <formula>MOD(ROW(),2)</formula>
    </cfRule>
    <cfRule type="expression" priority="4">
      <formula>MODE(ROW(),2)</formula>
    </cfRule>
  </conditionalFormatting>
  <pageMargins left="0.7" right="0.7" top="0.75" bottom="0.75" header="0.3" footer="0.3"/>
  <pageSetup paperSize="9" orientation="portrait" verticalDpi="598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7558F84-381D-47B3-B356-522CD6B17224}">
          <x14:formula1>
            <xm:f>'Liste des formations'!$B$11:$B$51</xm:f>
          </x14:formula1>
          <xm:sqref>H11:H16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FC4605-0020-4F1C-82D7-D2FC181F9745}">
  <dimension ref="B1:M51"/>
  <sheetViews>
    <sheetView showGridLines="0" zoomScale="80" zoomScaleNormal="80" workbookViewId="0">
      <pane ySplit="10" topLeftCell="A11" activePane="bottomLeft" state="frozen"/>
      <selection pane="bottomLeft" activeCell="B25" sqref="B25"/>
    </sheetView>
  </sheetViews>
  <sheetFormatPr baseColWidth="10" defaultRowHeight="14.5" x14ac:dyDescent="0.35"/>
  <cols>
    <col min="1" max="1" width="4.26953125" customWidth="1"/>
    <col min="2" max="2" width="72.1796875" style="48" bestFit="1" customWidth="1"/>
    <col min="3" max="3" width="34.7265625" customWidth="1"/>
    <col min="4" max="4" width="23.1796875" bestFit="1" customWidth="1"/>
    <col min="8" max="8" width="26.1796875" style="76" customWidth="1"/>
    <col min="9" max="10" width="22.81640625" customWidth="1"/>
    <col min="11" max="11" width="24.54296875" bestFit="1" customWidth="1"/>
    <col min="12" max="12" width="22.54296875" customWidth="1"/>
  </cols>
  <sheetData>
    <row r="1" spans="2:13" ht="15" thickBot="1" x14ac:dyDescent="0.4">
      <c r="E1" s="127" t="s">
        <v>79</v>
      </c>
      <c r="F1" s="127"/>
      <c r="G1" s="127"/>
      <c r="H1" s="128"/>
    </row>
    <row r="2" spans="2:13" ht="15" thickBot="1" x14ac:dyDescent="0.4">
      <c r="B2" s="126" t="s">
        <v>1</v>
      </c>
      <c r="C2" s="126"/>
      <c r="E2" s="8" t="s">
        <v>77</v>
      </c>
      <c r="F2" s="75" t="s">
        <v>78</v>
      </c>
      <c r="G2" s="8" t="s">
        <v>102</v>
      </c>
      <c r="H2" s="7"/>
      <c r="I2" s="7"/>
    </row>
    <row r="3" spans="2:13" x14ac:dyDescent="0.35">
      <c r="B3" s="126"/>
      <c r="C3" s="126"/>
      <c r="E3" s="9">
        <v>1815</v>
      </c>
      <c r="F3" s="69">
        <f>E3/365</f>
        <v>4.9726027397260273</v>
      </c>
      <c r="G3" s="72">
        <f>F3*12</f>
        <v>59.671232876712324</v>
      </c>
      <c r="I3" s="7"/>
    </row>
    <row r="4" spans="2:13" x14ac:dyDescent="0.35">
      <c r="B4" s="126"/>
      <c r="C4" s="126"/>
      <c r="E4" s="10">
        <v>3630</v>
      </c>
      <c r="F4" s="70">
        <f t="shared" ref="F4:F7" si="0">E4/365</f>
        <v>9.9452054794520546</v>
      </c>
      <c r="G4" s="73">
        <v>120</v>
      </c>
      <c r="I4" s="7"/>
    </row>
    <row r="5" spans="2:13" x14ac:dyDescent="0.35">
      <c r="B5" s="126"/>
      <c r="C5" s="126"/>
      <c r="E5" s="10">
        <v>726</v>
      </c>
      <c r="F5" s="70">
        <f t="shared" si="0"/>
        <v>1.989041095890411</v>
      </c>
      <c r="G5" s="73">
        <f>F5*12</f>
        <v>23.868493150684934</v>
      </c>
      <c r="I5" s="7"/>
    </row>
    <row r="6" spans="2:13" x14ac:dyDescent="0.35">
      <c r="B6" s="126"/>
      <c r="C6" s="126"/>
      <c r="E6" s="10">
        <v>1095</v>
      </c>
      <c r="F6" s="70">
        <v>3</v>
      </c>
      <c r="G6" s="73">
        <f>F6*12</f>
        <v>36</v>
      </c>
      <c r="I6" s="7"/>
    </row>
    <row r="7" spans="2:13" ht="15" thickBot="1" x14ac:dyDescent="0.4">
      <c r="B7" s="126"/>
      <c r="C7" s="126"/>
      <c r="E7" s="11">
        <v>14600</v>
      </c>
      <c r="F7" s="71">
        <f t="shared" si="0"/>
        <v>40</v>
      </c>
      <c r="G7" s="74">
        <f>F7*12</f>
        <v>480</v>
      </c>
      <c r="I7" s="7"/>
    </row>
    <row r="8" spans="2:13" ht="15" thickBot="1" x14ac:dyDescent="0.4">
      <c r="B8" s="126"/>
      <c r="C8" s="126"/>
    </row>
    <row r="9" spans="2:13" ht="26" x14ac:dyDescent="0.6">
      <c r="H9" s="129" t="s">
        <v>5</v>
      </c>
      <c r="I9" s="130"/>
      <c r="J9" s="130"/>
      <c r="K9" s="130"/>
      <c r="L9" s="131"/>
    </row>
    <row r="10" spans="2:13" s="6" customFormat="1" ht="31.5" thickBot="1" x14ac:dyDescent="0.4">
      <c r="B10" s="47" t="s">
        <v>80</v>
      </c>
      <c r="C10" s="12" t="s">
        <v>2</v>
      </c>
      <c r="D10" s="12" t="s">
        <v>3</v>
      </c>
      <c r="E10" s="12" t="s">
        <v>75</v>
      </c>
      <c r="F10" s="12" t="s">
        <v>76</v>
      </c>
      <c r="G10" s="12" t="s">
        <v>103</v>
      </c>
      <c r="H10" s="93" t="s">
        <v>4</v>
      </c>
      <c r="I10" s="94" t="s">
        <v>0</v>
      </c>
      <c r="J10" s="95" t="s">
        <v>9</v>
      </c>
      <c r="K10" s="95" t="s">
        <v>6</v>
      </c>
      <c r="L10" s="96" t="s">
        <v>7</v>
      </c>
      <c r="M10" s="13"/>
    </row>
    <row r="11" spans="2:13" ht="19" thickTop="1" x14ac:dyDescent="0.35">
      <c r="B11" s="143" t="s">
        <v>67</v>
      </c>
      <c r="C11" s="14"/>
      <c r="D11" s="15"/>
      <c r="E11" s="15"/>
      <c r="F11" s="15"/>
      <c r="G11" s="119">
        <f>Tableau13[[#This Row],[Validité en jours]]/30</f>
        <v>0</v>
      </c>
      <c r="H11" s="77"/>
      <c r="I11" s="78"/>
      <c r="J11" s="78"/>
      <c r="K11" s="78"/>
      <c r="L11" s="79"/>
      <c r="M11" s="18"/>
    </row>
    <row r="12" spans="2:13" ht="18.5" x14ac:dyDescent="0.35">
      <c r="B12" s="143" t="s">
        <v>38</v>
      </c>
      <c r="C12" s="14"/>
      <c r="D12" s="15"/>
      <c r="E12" s="16">
        <v>1815</v>
      </c>
      <c r="F12" s="17">
        <f>E12/360</f>
        <v>5.041666666666667</v>
      </c>
      <c r="G12" s="17">
        <f>Tableau13[[#This Row],[Validité en jours]]/30</f>
        <v>60.5</v>
      </c>
      <c r="H12" s="80"/>
      <c r="I12" s="49"/>
      <c r="J12" s="49"/>
      <c r="K12" s="49"/>
      <c r="L12" s="81"/>
      <c r="M12" s="18"/>
    </row>
    <row r="13" spans="2:13" ht="18.5" x14ac:dyDescent="0.35">
      <c r="B13" s="143" t="s">
        <v>45</v>
      </c>
      <c r="C13" s="14"/>
      <c r="D13" s="15"/>
      <c r="E13" s="16">
        <v>1815</v>
      </c>
      <c r="F13" s="17">
        <f>E13/360</f>
        <v>5.041666666666667</v>
      </c>
      <c r="G13" s="17">
        <f>Tableau13[[#This Row],[Validité en jours]]/30</f>
        <v>60.5</v>
      </c>
      <c r="H13" s="80"/>
      <c r="I13" s="49"/>
      <c r="J13" s="49"/>
      <c r="K13" s="49"/>
      <c r="L13" s="81"/>
      <c r="M13" s="18"/>
    </row>
    <row r="14" spans="2:13" ht="18.5" x14ac:dyDescent="0.35">
      <c r="B14" s="143" t="s">
        <v>52</v>
      </c>
      <c r="C14" s="14"/>
      <c r="D14" s="15"/>
      <c r="E14" s="16">
        <v>1089</v>
      </c>
      <c r="F14" s="17">
        <f>E14/360</f>
        <v>3.0249999999999999</v>
      </c>
      <c r="G14" s="17">
        <f>Tableau13[[#This Row],[Validité en jours]]/30</f>
        <v>36.299999999999997</v>
      </c>
      <c r="H14" s="80"/>
      <c r="I14" s="49"/>
      <c r="J14" s="49"/>
      <c r="K14" s="49"/>
      <c r="L14" s="81"/>
      <c r="M14" s="18"/>
    </row>
    <row r="15" spans="2:13" ht="18.5" x14ac:dyDescent="0.35">
      <c r="B15" s="143" t="s">
        <v>58</v>
      </c>
      <c r="C15" s="14"/>
      <c r="D15" s="15"/>
      <c r="E15" s="16">
        <v>1815</v>
      </c>
      <c r="F15" s="17">
        <f>E15/360</f>
        <v>5.041666666666667</v>
      </c>
      <c r="G15" s="17">
        <f>Tableau13[[#This Row],[Validité en jours]]/30</f>
        <v>60.5</v>
      </c>
      <c r="H15" s="80"/>
      <c r="I15" s="49"/>
      <c r="J15" s="49"/>
      <c r="K15" s="49"/>
      <c r="L15" s="81"/>
      <c r="M15" s="18"/>
    </row>
    <row r="16" spans="2:13" ht="18.5" x14ac:dyDescent="0.35">
      <c r="B16" s="143" t="s">
        <v>65</v>
      </c>
      <c r="C16" s="14"/>
      <c r="D16" s="15"/>
      <c r="E16" s="16">
        <v>1815</v>
      </c>
      <c r="F16" s="17">
        <f>E16/360</f>
        <v>5.041666666666667</v>
      </c>
      <c r="G16" s="17">
        <f>Tableau13[[#This Row],[Validité en jours]]/30</f>
        <v>60.5</v>
      </c>
      <c r="H16" s="80"/>
      <c r="I16" s="49"/>
      <c r="J16" s="49"/>
      <c r="K16" s="49"/>
      <c r="L16" s="81"/>
      <c r="M16" s="18"/>
    </row>
    <row r="17" spans="2:13" ht="18.5" x14ac:dyDescent="0.35">
      <c r="B17" s="143" t="s">
        <v>59</v>
      </c>
      <c r="C17" s="14" t="s">
        <v>74</v>
      </c>
      <c r="D17" s="15"/>
      <c r="E17" s="16">
        <v>3630</v>
      </c>
      <c r="F17" s="17">
        <f>E17/360</f>
        <v>10.083333333333334</v>
      </c>
      <c r="G17" s="17">
        <f>Tableau13[[#This Row],[Validité en jours]]/30</f>
        <v>121</v>
      </c>
      <c r="H17" s="80"/>
      <c r="I17" s="49"/>
      <c r="J17" s="49"/>
      <c r="K17" s="49"/>
      <c r="L17" s="81"/>
      <c r="M17" s="18"/>
    </row>
    <row r="18" spans="2:13" ht="18.5" x14ac:dyDescent="0.35">
      <c r="B18" s="143" t="s">
        <v>28</v>
      </c>
      <c r="C18" s="14" t="s">
        <v>68</v>
      </c>
      <c r="D18" s="15"/>
      <c r="E18" s="16">
        <v>3630</v>
      </c>
      <c r="F18" s="17">
        <f>E18/360</f>
        <v>10.083333333333334</v>
      </c>
      <c r="G18" s="17">
        <f>Tableau13[[#This Row],[Validité en jours]]/30</f>
        <v>121</v>
      </c>
      <c r="H18" s="80"/>
      <c r="I18" s="49"/>
      <c r="J18" s="49"/>
      <c r="K18" s="49"/>
      <c r="L18" s="81"/>
      <c r="M18" s="18"/>
    </row>
    <row r="19" spans="2:13" ht="18.5" x14ac:dyDescent="0.35">
      <c r="B19" s="143" t="s">
        <v>36</v>
      </c>
      <c r="C19" s="14"/>
      <c r="D19" s="15"/>
      <c r="E19" s="16">
        <v>1815</v>
      </c>
      <c r="F19" s="17">
        <f>E19/360</f>
        <v>5.041666666666667</v>
      </c>
      <c r="G19" s="17">
        <f>Tableau13[[#This Row],[Validité en jours]]/30</f>
        <v>60.5</v>
      </c>
      <c r="H19" s="80"/>
      <c r="I19" s="49"/>
      <c r="J19" s="49"/>
      <c r="K19" s="49"/>
      <c r="L19" s="81"/>
      <c r="M19" s="18"/>
    </row>
    <row r="20" spans="2:13" ht="18.5" x14ac:dyDescent="0.35">
      <c r="B20" s="143" t="s">
        <v>33</v>
      </c>
      <c r="C20" s="14" t="s">
        <v>69</v>
      </c>
      <c r="D20" s="15"/>
      <c r="E20" s="16">
        <v>1815</v>
      </c>
      <c r="F20" s="17">
        <f>E20/360</f>
        <v>5.041666666666667</v>
      </c>
      <c r="G20" s="17">
        <f>Tableau13[[#This Row],[Validité en jours]]/30</f>
        <v>60.5</v>
      </c>
      <c r="H20" s="80"/>
      <c r="I20" s="49"/>
      <c r="J20" s="49"/>
      <c r="K20" s="49"/>
      <c r="L20" s="81"/>
      <c r="M20" s="18"/>
    </row>
    <row r="21" spans="2:13" ht="18.5" x14ac:dyDescent="0.35">
      <c r="B21" s="143" t="s">
        <v>56</v>
      </c>
      <c r="C21" s="14"/>
      <c r="D21" s="15"/>
      <c r="E21" s="16">
        <v>1815</v>
      </c>
      <c r="F21" s="17">
        <f>E21/360</f>
        <v>5.041666666666667</v>
      </c>
      <c r="G21" s="17">
        <f>Tableau13[[#This Row],[Validité en jours]]/30</f>
        <v>60.5</v>
      </c>
      <c r="H21" s="80"/>
      <c r="I21" s="49"/>
      <c r="J21" s="49"/>
      <c r="K21" s="49"/>
      <c r="L21" s="81"/>
      <c r="M21" s="18"/>
    </row>
    <row r="22" spans="2:13" ht="18.5" x14ac:dyDescent="0.35">
      <c r="B22" s="143" t="s">
        <v>29</v>
      </c>
      <c r="C22" s="14"/>
      <c r="D22" s="15"/>
      <c r="E22" s="16">
        <v>1815</v>
      </c>
      <c r="F22" s="17">
        <f>E22/360</f>
        <v>5.041666666666667</v>
      </c>
      <c r="G22" s="17">
        <f>Tableau13[[#This Row],[Validité en jours]]/30</f>
        <v>60.5</v>
      </c>
      <c r="H22" s="80"/>
      <c r="I22" s="49"/>
      <c r="J22" s="49"/>
      <c r="K22" s="49"/>
      <c r="L22" s="81"/>
      <c r="M22" s="18"/>
    </row>
    <row r="23" spans="2:13" ht="18.5" x14ac:dyDescent="0.35">
      <c r="B23" s="143" t="s">
        <v>37</v>
      </c>
      <c r="C23" s="14"/>
      <c r="D23" s="15"/>
      <c r="E23" s="16">
        <v>1815</v>
      </c>
      <c r="F23" s="17">
        <f>E23/360</f>
        <v>5.041666666666667</v>
      </c>
      <c r="G23" s="17">
        <f>Tableau13[[#This Row],[Validité en jours]]/30</f>
        <v>60.5</v>
      </c>
      <c r="H23" s="80"/>
      <c r="I23" s="49"/>
      <c r="J23" s="49"/>
      <c r="K23" s="49"/>
      <c r="L23" s="81"/>
      <c r="M23" s="18"/>
    </row>
    <row r="24" spans="2:13" ht="18.5" x14ac:dyDescent="0.35">
      <c r="B24" s="143" t="s">
        <v>50</v>
      </c>
      <c r="C24" s="14"/>
      <c r="D24" s="15"/>
      <c r="E24" s="16">
        <v>3630</v>
      </c>
      <c r="F24" s="17">
        <f>E24/360</f>
        <v>10.083333333333334</v>
      </c>
      <c r="G24" s="17">
        <f>Tableau13[[#This Row],[Validité en jours]]/30</f>
        <v>121</v>
      </c>
      <c r="H24" s="80"/>
      <c r="I24" s="49"/>
      <c r="J24" s="49"/>
      <c r="K24" s="49"/>
      <c r="L24" s="81"/>
      <c r="M24" s="18"/>
    </row>
    <row r="25" spans="2:13" ht="18.5" x14ac:dyDescent="0.35">
      <c r="B25" s="143" t="s">
        <v>48</v>
      </c>
      <c r="C25" s="14"/>
      <c r="D25" s="15"/>
      <c r="E25" s="16">
        <v>3630</v>
      </c>
      <c r="F25" s="17">
        <f>E25/360</f>
        <v>10.083333333333334</v>
      </c>
      <c r="G25" s="17">
        <f>Tableau13[[#This Row],[Validité en jours]]/30</f>
        <v>121</v>
      </c>
      <c r="H25" s="80"/>
      <c r="I25" s="49"/>
      <c r="J25" s="49"/>
      <c r="K25" s="49"/>
      <c r="L25" s="81"/>
      <c r="M25" s="18"/>
    </row>
    <row r="26" spans="2:13" ht="18.5" x14ac:dyDescent="0.35">
      <c r="B26" s="143" t="s">
        <v>66</v>
      </c>
      <c r="C26" s="14"/>
      <c r="D26" s="15"/>
      <c r="E26" s="16">
        <v>1815</v>
      </c>
      <c r="F26" s="17">
        <f>E26/360</f>
        <v>5.041666666666667</v>
      </c>
      <c r="G26" s="17">
        <f>Tableau13[[#This Row],[Validité en jours]]/30</f>
        <v>60.5</v>
      </c>
      <c r="H26" s="80"/>
      <c r="I26" s="49"/>
      <c r="J26" s="49"/>
      <c r="K26" s="49"/>
      <c r="L26" s="81"/>
      <c r="M26" s="18"/>
    </row>
    <row r="27" spans="2:13" ht="18.5" x14ac:dyDescent="0.35">
      <c r="B27" s="143" t="s">
        <v>40</v>
      </c>
      <c r="C27" s="14"/>
      <c r="D27" s="15"/>
      <c r="E27" s="16">
        <v>1815</v>
      </c>
      <c r="F27" s="17">
        <f>E27/360</f>
        <v>5.041666666666667</v>
      </c>
      <c r="G27" s="17">
        <f>Tableau13[[#This Row],[Validité en jours]]/30</f>
        <v>60.5</v>
      </c>
      <c r="H27" s="80"/>
      <c r="I27" s="49"/>
      <c r="J27" s="49"/>
      <c r="K27" s="49"/>
      <c r="L27" s="81"/>
      <c r="M27" s="18"/>
    </row>
    <row r="28" spans="2:13" ht="18.5" x14ac:dyDescent="0.35">
      <c r="B28" s="143" t="s">
        <v>31</v>
      </c>
      <c r="C28" s="14"/>
      <c r="D28" s="15"/>
      <c r="E28" s="16">
        <v>1815</v>
      </c>
      <c r="F28" s="17">
        <f>E28/360</f>
        <v>5.041666666666667</v>
      </c>
      <c r="G28" s="17">
        <f>Tableau13[[#This Row],[Validité en jours]]/30</f>
        <v>60.5</v>
      </c>
      <c r="H28" s="80"/>
      <c r="I28" s="49"/>
      <c r="J28" s="49"/>
      <c r="K28" s="49"/>
      <c r="L28" s="81"/>
      <c r="M28" s="18"/>
    </row>
    <row r="29" spans="2:13" ht="18.5" x14ac:dyDescent="0.35">
      <c r="B29" s="143" t="s">
        <v>44</v>
      </c>
      <c r="C29" s="19"/>
      <c r="D29" s="15"/>
      <c r="E29" s="16">
        <v>1815</v>
      </c>
      <c r="F29" s="17">
        <f>E29/360</f>
        <v>5.041666666666667</v>
      </c>
      <c r="G29" s="17">
        <f>Tableau13[[#This Row],[Validité en jours]]/30</f>
        <v>60.5</v>
      </c>
      <c r="H29" s="80"/>
      <c r="I29" s="49"/>
      <c r="J29" s="49"/>
      <c r="K29" s="49"/>
      <c r="L29" s="81"/>
      <c r="M29" s="18"/>
    </row>
    <row r="30" spans="2:13" ht="18.5" x14ac:dyDescent="0.35">
      <c r="B30" s="143" t="s">
        <v>64</v>
      </c>
      <c r="C30" s="14"/>
      <c r="D30" s="15"/>
      <c r="E30" s="16">
        <v>14600</v>
      </c>
      <c r="F30" s="17">
        <f>E30/360</f>
        <v>40.555555555555557</v>
      </c>
      <c r="G30" s="17">
        <f>Tableau13[[#This Row],[Validité en jours]]/30</f>
        <v>486.66666666666669</v>
      </c>
      <c r="H30" s="80"/>
      <c r="I30" s="49"/>
      <c r="J30" s="49"/>
      <c r="K30" s="49"/>
      <c r="L30" s="81"/>
      <c r="M30" s="18"/>
    </row>
    <row r="31" spans="2:13" ht="58" x14ac:dyDescent="0.35">
      <c r="B31" s="143" t="s">
        <v>51</v>
      </c>
      <c r="C31" s="19" t="s">
        <v>72</v>
      </c>
      <c r="D31" s="15"/>
      <c r="E31" s="16"/>
      <c r="F31" s="17">
        <f>E31/360</f>
        <v>0</v>
      </c>
      <c r="G31" s="17">
        <f>Tableau13[[#This Row],[Validité en jours]]/30</f>
        <v>0</v>
      </c>
      <c r="H31" s="80"/>
      <c r="I31" s="49"/>
      <c r="J31" s="49"/>
      <c r="K31" s="50"/>
      <c r="L31" s="81"/>
      <c r="M31" s="18"/>
    </row>
    <row r="32" spans="2:13" ht="29" x14ac:dyDescent="0.35">
      <c r="B32" s="143" t="s">
        <v>32</v>
      </c>
      <c r="C32" s="19" t="s">
        <v>70</v>
      </c>
      <c r="D32" s="15"/>
      <c r="E32" s="16">
        <v>1815</v>
      </c>
      <c r="F32" s="17">
        <f>E32/360</f>
        <v>5.041666666666667</v>
      </c>
      <c r="G32" s="17">
        <f>Tableau13[[#This Row],[Validité en jours]]/30</f>
        <v>60.5</v>
      </c>
      <c r="H32" s="80"/>
      <c r="I32" s="49"/>
      <c r="J32" s="49"/>
      <c r="K32" s="49"/>
      <c r="L32" s="81"/>
      <c r="M32" s="18"/>
    </row>
    <row r="33" spans="2:13" ht="18.5" x14ac:dyDescent="0.35">
      <c r="B33" s="143" t="s">
        <v>53</v>
      </c>
      <c r="C33" s="14"/>
      <c r="D33" s="15"/>
      <c r="E33" s="16"/>
      <c r="F33" s="16"/>
      <c r="G33" s="17">
        <f>Tableau13[[#This Row],[Validité en jours]]/30</f>
        <v>0</v>
      </c>
      <c r="H33" s="80"/>
      <c r="I33" s="49"/>
      <c r="J33" s="49"/>
      <c r="K33" s="49"/>
      <c r="L33" s="81"/>
      <c r="M33" s="18"/>
    </row>
    <row r="34" spans="2:13" ht="18.5" x14ac:dyDescent="0.35">
      <c r="B34" s="143" t="s">
        <v>60</v>
      </c>
      <c r="C34" s="14"/>
      <c r="D34" s="15"/>
      <c r="E34" s="16">
        <v>3630</v>
      </c>
      <c r="F34" s="17">
        <f>E34/360</f>
        <v>10.083333333333334</v>
      </c>
      <c r="G34" s="17">
        <f>Tableau13[[#This Row],[Validité en jours]]/30</f>
        <v>121</v>
      </c>
      <c r="H34" s="80"/>
      <c r="I34" s="49"/>
      <c r="J34" s="49"/>
      <c r="K34" s="49"/>
      <c r="L34" s="81"/>
      <c r="M34" s="18"/>
    </row>
    <row r="35" spans="2:13" ht="18.5" x14ac:dyDescent="0.35">
      <c r="B35" s="143" t="s">
        <v>61</v>
      </c>
      <c r="C35" s="14"/>
      <c r="D35" s="15"/>
      <c r="E35" s="16">
        <v>3630</v>
      </c>
      <c r="F35" s="17">
        <f>E35/360</f>
        <v>10.083333333333334</v>
      </c>
      <c r="G35" s="17">
        <v>120</v>
      </c>
      <c r="H35" s="80"/>
      <c r="I35" s="49"/>
      <c r="J35" s="49"/>
      <c r="K35" s="49"/>
      <c r="L35" s="81"/>
      <c r="M35" s="18"/>
    </row>
    <row r="36" spans="2:13" ht="18.5" x14ac:dyDescent="0.35">
      <c r="B36" s="143" t="s">
        <v>62</v>
      </c>
      <c r="C36" s="14"/>
      <c r="D36" s="15"/>
      <c r="E36" s="16">
        <v>3630</v>
      </c>
      <c r="F36" s="17">
        <f>E36/360</f>
        <v>10.083333333333334</v>
      </c>
      <c r="G36" s="17">
        <v>120</v>
      </c>
      <c r="H36" s="80"/>
      <c r="I36" s="49"/>
      <c r="J36" s="49"/>
      <c r="K36" s="49"/>
      <c r="L36" s="81"/>
      <c r="M36" s="18"/>
    </row>
    <row r="37" spans="2:13" ht="18.5" x14ac:dyDescent="0.35">
      <c r="B37" s="143" t="s">
        <v>30</v>
      </c>
      <c r="C37" s="14"/>
      <c r="D37" s="15"/>
      <c r="E37" s="16">
        <v>1815</v>
      </c>
      <c r="F37" s="17">
        <f>E37/360</f>
        <v>5.041666666666667</v>
      </c>
      <c r="G37" s="17">
        <v>60</v>
      </c>
      <c r="H37" s="80"/>
      <c r="I37" s="49"/>
      <c r="J37" s="49"/>
      <c r="K37" s="49"/>
      <c r="L37" s="81"/>
      <c r="M37" s="18"/>
    </row>
    <row r="38" spans="2:13" ht="18.5" x14ac:dyDescent="0.35">
      <c r="B38" s="143" t="s">
        <v>54</v>
      </c>
      <c r="C38" s="14"/>
      <c r="D38" s="15"/>
      <c r="E38" s="16"/>
      <c r="F38" s="16"/>
      <c r="G38" s="17">
        <f>Tableau13[[#This Row],[Validité en jours]]/30</f>
        <v>0</v>
      </c>
      <c r="H38" s="80"/>
      <c r="I38" s="49"/>
      <c r="J38" s="49"/>
      <c r="K38" s="49"/>
      <c r="L38" s="81"/>
      <c r="M38" s="18"/>
    </row>
    <row r="39" spans="2:13" ht="18.5" x14ac:dyDescent="0.35">
      <c r="B39" s="143" t="s">
        <v>41</v>
      </c>
      <c r="C39" s="14"/>
      <c r="D39" s="15"/>
      <c r="E39" s="16">
        <v>3630</v>
      </c>
      <c r="F39" s="17">
        <f>E39/360</f>
        <v>10.083333333333334</v>
      </c>
      <c r="G39" s="17">
        <v>120</v>
      </c>
      <c r="H39" s="80"/>
      <c r="I39" s="49"/>
      <c r="J39" s="49"/>
      <c r="K39" s="49"/>
      <c r="L39" s="81"/>
      <c r="M39" s="18"/>
    </row>
    <row r="40" spans="2:13" ht="18.5" x14ac:dyDescent="0.35">
      <c r="B40" s="143" t="s">
        <v>39</v>
      </c>
      <c r="C40" s="14"/>
      <c r="D40" s="15"/>
      <c r="E40" s="16">
        <v>1089</v>
      </c>
      <c r="F40" s="17">
        <f>E40/360</f>
        <v>3.0249999999999999</v>
      </c>
      <c r="G40" s="17">
        <f>Tableau13[[#This Row],[Validité en jours]]/30</f>
        <v>36.299999999999997</v>
      </c>
      <c r="H40" s="80"/>
      <c r="I40" s="49"/>
      <c r="J40" s="49"/>
      <c r="K40" s="49"/>
      <c r="L40" s="81"/>
      <c r="M40" s="18"/>
    </row>
    <row r="41" spans="2:13" ht="18.5" x14ac:dyDescent="0.35">
      <c r="B41" s="143" t="s">
        <v>35</v>
      </c>
      <c r="C41" s="14"/>
      <c r="D41" s="15"/>
      <c r="E41" s="16">
        <v>1089</v>
      </c>
      <c r="F41" s="17">
        <f>E41/360</f>
        <v>3.0249999999999999</v>
      </c>
      <c r="G41" s="17">
        <f>Tableau13[[#This Row],[Validité en jours]]/30</f>
        <v>36.299999999999997</v>
      </c>
      <c r="H41" s="80"/>
      <c r="I41" s="49"/>
      <c r="J41" s="49"/>
      <c r="K41" s="49"/>
      <c r="L41" s="81"/>
      <c r="M41" s="18"/>
    </row>
    <row r="42" spans="2:13" ht="18.5" x14ac:dyDescent="0.35">
      <c r="B42" s="143" t="s">
        <v>43</v>
      </c>
      <c r="C42" s="14"/>
      <c r="D42" s="15"/>
      <c r="E42" s="16">
        <v>1089</v>
      </c>
      <c r="F42" s="17">
        <f>E42/360</f>
        <v>3.0249999999999999</v>
      </c>
      <c r="G42" s="17">
        <f>Tableau13[[#This Row],[Validité en jours]]/30</f>
        <v>36.299999999999997</v>
      </c>
      <c r="H42" s="80"/>
      <c r="I42" s="49"/>
      <c r="J42" s="49"/>
      <c r="K42" s="49"/>
      <c r="L42" s="81"/>
      <c r="M42" s="18"/>
    </row>
    <row r="43" spans="2:13" ht="18.5" x14ac:dyDescent="0.35">
      <c r="B43" s="143" t="s">
        <v>47</v>
      </c>
      <c r="C43" s="14"/>
      <c r="D43" s="15"/>
      <c r="E43" s="16">
        <v>1089</v>
      </c>
      <c r="F43" s="17">
        <f>E43/360</f>
        <v>3.0249999999999999</v>
      </c>
      <c r="G43" s="17">
        <f>Tableau13[[#This Row],[Validité en jours]]/30</f>
        <v>36.299999999999997</v>
      </c>
      <c r="H43" s="80"/>
      <c r="I43" s="49"/>
      <c r="J43" s="49"/>
      <c r="K43" s="49"/>
      <c r="L43" s="81"/>
      <c r="M43" s="18"/>
    </row>
    <row r="44" spans="2:13" ht="58" x14ac:dyDescent="0.35">
      <c r="B44" s="143" t="s">
        <v>49</v>
      </c>
      <c r="C44" s="19" t="s">
        <v>71</v>
      </c>
      <c r="D44" s="15"/>
      <c r="E44" s="16">
        <v>1089</v>
      </c>
      <c r="F44" s="17">
        <f>E44/360</f>
        <v>3.0249999999999999</v>
      </c>
      <c r="G44" s="17">
        <f>Tableau13[[#This Row],[Validité en jours]]/30</f>
        <v>36.299999999999997</v>
      </c>
      <c r="H44" s="80"/>
      <c r="I44" s="49"/>
      <c r="J44" s="49"/>
      <c r="K44" s="49"/>
      <c r="L44" s="81"/>
      <c r="M44" s="18"/>
    </row>
    <row r="45" spans="2:13" ht="43.5" x14ac:dyDescent="0.35">
      <c r="B45" s="143" t="s">
        <v>55</v>
      </c>
      <c r="C45" s="19" t="s">
        <v>73</v>
      </c>
      <c r="D45" s="15"/>
      <c r="E45" s="16"/>
      <c r="F45" s="17">
        <f>E45/360</f>
        <v>0</v>
      </c>
      <c r="G45" s="17">
        <f>Tableau13[[#This Row],[Validité en jours]]/30</f>
        <v>0</v>
      </c>
      <c r="H45" s="80"/>
      <c r="I45" s="49"/>
      <c r="J45" s="49"/>
      <c r="K45" s="49"/>
      <c r="L45" s="81"/>
      <c r="M45" s="18"/>
    </row>
    <row r="46" spans="2:13" ht="18.5" x14ac:dyDescent="0.35">
      <c r="B46" s="143" t="s">
        <v>34</v>
      </c>
      <c r="C46" s="14"/>
      <c r="D46" s="15"/>
      <c r="E46" s="16"/>
      <c r="F46" s="17">
        <f>E46/360</f>
        <v>0</v>
      </c>
      <c r="G46" s="17">
        <f>Tableau13[[#This Row],[Validité en jours]]/30</f>
        <v>0</v>
      </c>
      <c r="H46" s="80"/>
      <c r="I46" s="49"/>
      <c r="J46" s="49"/>
      <c r="K46" s="49"/>
      <c r="L46" s="81"/>
      <c r="M46" s="18"/>
    </row>
    <row r="47" spans="2:13" ht="18.5" x14ac:dyDescent="0.35">
      <c r="B47" s="143" t="s">
        <v>63</v>
      </c>
      <c r="C47" s="14"/>
      <c r="D47" s="15"/>
      <c r="E47" s="16">
        <v>3630</v>
      </c>
      <c r="F47" s="17">
        <f>E47/360</f>
        <v>10.083333333333334</v>
      </c>
      <c r="G47" s="17">
        <v>120</v>
      </c>
      <c r="H47" s="80"/>
      <c r="I47" s="49"/>
      <c r="J47" s="49"/>
      <c r="K47" s="49"/>
      <c r="L47" s="81"/>
      <c r="M47" s="18"/>
    </row>
    <row r="48" spans="2:13" ht="18.5" x14ac:dyDescent="0.35">
      <c r="B48" s="143" t="s">
        <v>21</v>
      </c>
      <c r="C48" s="14"/>
      <c r="D48" s="15"/>
      <c r="E48" s="16">
        <v>726</v>
      </c>
      <c r="F48" s="17">
        <f>E48/360</f>
        <v>2.0166666666666666</v>
      </c>
      <c r="G48" s="17">
        <f>Tableau13[[#This Row],[Validité en jours]]/30</f>
        <v>24.2</v>
      </c>
      <c r="H48" s="80"/>
      <c r="I48" s="49"/>
      <c r="J48" s="49"/>
      <c r="K48" s="49"/>
      <c r="L48" s="81"/>
      <c r="M48" s="18"/>
    </row>
    <row r="49" spans="2:13" ht="18.5" x14ac:dyDescent="0.35">
      <c r="B49" s="143" t="s">
        <v>46</v>
      </c>
      <c r="C49" s="14"/>
      <c r="D49" s="15"/>
      <c r="E49" s="16">
        <v>1815</v>
      </c>
      <c r="F49" s="17">
        <f>E49/360</f>
        <v>5.041666666666667</v>
      </c>
      <c r="G49" s="17">
        <v>60</v>
      </c>
      <c r="H49" s="80"/>
      <c r="I49" s="49"/>
      <c r="J49" s="49"/>
      <c r="K49" s="49"/>
      <c r="L49" s="81"/>
      <c r="M49" s="18"/>
    </row>
    <row r="50" spans="2:13" ht="19" thickBot="1" x14ac:dyDescent="0.4">
      <c r="B50" s="143" t="s">
        <v>42</v>
      </c>
      <c r="C50" s="14"/>
      <c r="D50" s="15"/>
      <c r="E50" s="16">
        <v>1815</v>
      </c>
      <c r="F50" s="17">
        <f>E50/360</f>
        <v>5.041666666666667</v>
      </c>
      <c r="G50" s="17">
        <v>60</v>
      </c>
      <c r="H50" s="82"/>
      <c r="I50" s="83"/>
      <c r="J50" s="83"/>
      <c r="K50" s="83"/>
      <c r="L50" s="84"/>
      <c r="M50" s="18"/>
    </row>
    <row r="51" spans="2:13" ht="18.5" x14ac:dyDescent="0.35">
      <c r="B51" s="142" t="s">
        <v>108</v>
      </c>
      <c r="C51" s="139"/>
      <c r="D51" s="15"/>
      <c r="E51" s="15"/>
      <c r="F51" s="15"/>
      <c r="G51" s="140">
        <f>Tableau13[[#This Row],[Validité en jours]]/30</f>
        <v>0</v>
      </c>
      <c r="H51" s="80"/>
      <c r="I51" s="141"/>
      <c r="J51" s="141"/>
      <c r="K51" s="141"/>
      <c r="L51" s="81"/>
    </row>
  </sheetData>
  <mergeCells count="3">
    <mergeCell ref="B2:C8"/>
    <mergeCell ref="E1:H1"/>
    <mergeCell ref="H9:L9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ED4281-47C1-4116-83EA-FE69584F5C18}">
  <dimension ref="B2:K135"/>
  <sheetViews>
    <sheetView showGridLines="0" workbookViewId="0">
      <selection activeCell="B5" sqref="B5:K8"/>
    </sheetView>
  </sheetViews>
  <sheetFormatPr baseColWidth="10" defaultRowHeight="14.5" x14ac:dyDescent="0.35"/>
  <cols>
    <col min="1" max="1" width="2.26953125" customWidth="1"/>
    <col min="2" max="2" width="18.36328125" style="63" bestFit="1" customWidth="1"/>
    <col min="3" max="3" width="27.26953125" bestFit="1" customWidth="1"/>
    <col min="4" max="4" width="41.26953125" bestFit="1" customWidth="1"/>
    <col min="5" max="5" width="14" bestFit="1" customWidth="1"/>
    <col min="6" max="6" width="37.81640625" bestFit="1" customWidth="1"/>
    <col min="7" max="7" width="22.1796875" customWidth="1"/>
    <col min="8" max="8" width="26.26953125" bestFit="1" customWidth="1"/>
    <col min="9" max="9" width="19.36328125" style="63" bestFit="1" customWidth="1"/>
    <col min="10" max="10" width="34.36328125" style="67" customWidth="1"/>
    <col min="11" max="11" width="30.54296875" style="57" bestFit="1" customWidth="1"/>
  </cols>
  <sheetData>
    <row r="2" spans="2:11" ht="32.5" customHeight="1" x14ac:dyDescent="0.35">
      <c r="B2" s="132" t="s">
        <v>82</v>
      </c>
      <c r="C2" s="132"/>
      <c r="D2" s="132"/>
    </row>
    <row r="4" spans="2:11" ht="16" thickBot="1" x14ac:dyDescent="0.4">
      <c r="B4" s="64" t="s">
        <v>84</v>
      </c>
      <c r="C4" s="2" t="s">
        <v>85</v>
      </c>
      <c r="D4" s="2" t="s">
        <v>86</v>
      </c>
      <c r="E4" s="2" t="s">
        <v>7</v>
      </c>
      <c r="F4" s="2" t="s">
        <v>6</v>
      </c>
      <c r="G4" s="2" t="s">
        <v>99</v>
      </c>
      <c r="H4" s="2" t="s">
        <v>100</v>
      </c>
      <c r="I4" s="64" t="s">
        <v>83</v>
      </c>
      <c r="J4" s="68" t="s">
        <v>98</v>
      </c>
      <c r="K4" s="58" t="s">
        <v>101</v>
      </c>
    </row>
    <row r="5" spans="2:11" s="55" customFormat="1" ht="16" thickTop="1" x14ac:dyDescent="0.35">
      <c r="B5" s="65"/>
      <c r="C5" s="51"/>
      <c r="D5" s="51"/>
      <c r="E5" s="52"/>
      <c r="F5" s="53"/>
      <c r="G5" s="53"/>
      <c r="H5" s="53"/>
      <c r="I5" s="65"/>
      <c r="J5" s="65"/>
      <c r="K5" s="59"/>
    </row>
    <row r="6" spans="2:11" s="55" customFormat="1" ht="15.5" x14ac:dyDescent="0.35">
      <c r="B6" s="65"/>
      <c r="C6" s="51"/>
      <c r="D6" s="51"/>
      <c r="E6" s="51"/>
      <c r="F6" s="54"/>
      <c r="G6" s="51"/>
      <c r="H6" s="51"/>
      <c r="I6" s="65"/>
      <c r="J6" s="65"/>
      <c r="K6" s="60"/>
    </row>
    <row r="7" spans="2:11" s="55" customFormat="1" ht="15.5" x14ac:dyDescent="0.35">
      <c r="B7" s="65"/>
      <c r="C7" s="51"/>
      <c r="D7" s="51"/>
      <c r="E7" s="51"/>
      <c r="F7" s="56"/>
      <c r="G7" s="51"/>
      <c r="H7" s="51"/>
      <c r="I7" s="65"/>
      <c r="J7" s="65"/>
      <c r="K7" s="60"/>
    </row>
    <row r="8" spans="2:11" s="55" customFormat="1" ht="15.5" x14ac:dyDescent="0.35">
      <c r="B8" s="65"/>
      <c r="C8" s="51"/>
      <c r="D8" s="51"/>
      <c r="E8" s="51"/>
      <c r="F8" s="56"/>
      <c r="G8" s="51"/>
      <c r="H8" s="51"/>
      <c r="I8" s="65"/>
      <c r="J8" s="65"/>
      <c r="K8" s="60"/>
    </row>
    <row r="9" spans="2:11" s="55" customFormat="1" ht="15.5" x14ac:dyDescent="0.35">
      <c r="B9" s="65"/>
      <c r="C9" s="51"/>
      <c r="D9" s="51"/>
      <c r="E9" s="51"/>
      <c r="F9" s="51"/>
      <c r="G9" s="51"/>
      <c r="H9" s="51"/>
      <c r="I9" s="65"/>
      <c r="J9" s="65"/>
      <c r="K9" s="61"/>
    </row>
    <row r="10" spans="2:11" s="55" customFormat="1" ht="15.5" x14ac:dyDescent="0.35">
      <c r="B10" s="65"/>
      <c r="C10" s="51"/>
      <c r="D10" s="51"/>
      <c r="E10" s="51"/>
      <c r="F10" s="51"/>
      <c r="G10" s="51"/>
      <c r="H10" s="51"/>
      <c r="I10" s="65"/>
      <c r="J10" s="65"/>
      <c r="K10" s="61"/>
    </row>
    <row r="11" spans="2:11" s="55" customFormat="1" ht="15.5" x14ac:dyDescent="0.35">
      <c r="B11" s="65"/>
      <c r="C11" s="51"/>
      <c r="D11" s="51"/>
      <c r="E11" s="51"/>
      <c r="F11" s="51"/>
      <c r="G11" s="51"/>
      <c r="H11" s="51"/>
      <c r="I11" s="65"/>
      <c r="J11" s="65"/>
      <c r="K11" s="61"/>
    </row>
    <row r="12" spans="2:11" s="55" customFormat="1" ht="15.5" x14ac:dyDescent="0.35">
      <c r="B12" s="65"/>
      <c r="C12" s="51"/>
      <c r="D12" s="51"/>
      <c r="E12" s="51"/>
      <c r="F12" s="51"/>
      <c r="G12" s="51"/>
      <c r="H12" s="51"/>
      <c r="I12" s="65"/>
      <c r="J12" s="65"/>
      <c r="K12" s="61"/>
    </row>
    <row r="13" spans="2:11" s="55" customFormat="1" ht="15.5" x14ac:dyDescent="0.35">
      <c r="B13" s="65"/>
      <c r="C13" s="51"/>
      <c r="D13" s="51"/>
      <c r="E13" s="51"/>
      <c r="F13" s="51"/>
      <c r="G13" s="51"/>
      <c r="H13" s="51"/>
      <c r="I13" s="65"/>
      <c r="J13" s="65"/>
      <c r="K13" s="61"/>
    </row>
    <row r="14" spans="2:11" s="55" customFormat="1" ht="15.5" x14ac:dyDescent="0.35">
      <c r="B14" s="65"/>
      <c r="C14" s="51"/>
      <c r="D14" s="51"/>
      <c r="E14" s="51"/>
      <c r="F14" s="51"/>
      <c r="G14" s="51"/>
      <c r="H14" s="51"/>
      <c r="I14" s="65"/>
      <c r="J14" s="65"/>
      <c r="K14" s="61"/>
    </row>
    <row r="15" spans="2:11" s="55" customFormat="1" ht="15.5" x14ac:dyDescent="0.35">
      <c r="B15" s="65"/>
      <c r="C15" s="51"/>
      <c r="D15" s="51"/>
      <c r="E15" s="51"/>
      <c r="F15" s="51"/>
      <c r="G15" s="51"/>
      <c r="H15" s="51"/>
      <c r="I15" s="65"/>
      <c r="J15" s="65"/>
      <c r="K15" s="61"/>
    </row>
    <row r="16" spans="2:11" s="55" customFormat="1" ht="15.5" x14ac:dyDescent="0.35">
      <c r="B16" s="65"/>
      <c r="C16" s="51"/>
      <c r="D16" s="51"/>
      <c r="E16" s="51"/>
      <c r="F16" s="51"/>
      <c r="G16" s="51"/>
      <c r="H16" s="51"/>
      <c r="I16" s="65"/>
      <c r="J16" s="65"/>
      <c r="K16" s="61"/>
    </row>
    <row r="17" spans="2:11" s="55" customFormat="1" ht="15.5" x14ac:dyDescent="0.35">
      <c r="B17" s="65"/>
      <c r="C17" s="51"/>
      <c r="D17" s="51"/>
      <c r="E17" s="51"/>
      <c r="F17" s="51"/>
      <c r="G17" s="51"/>
      <c r="H17" s="51"/>
      <c r="I17" s="65"/>
      <c r="J17" s="65"/>
      <c r="K17" s="61"/>
    </row>
    <row r="18" spans="2:11" s="55" customFormat="1" ht="15.5" x14ac:dyDescent="0.35">
      <c r="B18" s="65"/>
      <c r="C18" s="51"/>
      <c r="D18" s="51"/>
      <c r="E18" s="51"/>
      <c r="F18" s="51"/>
      <c r="G18" s="51"/>
      <c r="H18" s="51"/>
      <c r="I18" s="65"/>
      <c r="J18" s="65"/>
      <c r="K18" s="61"/>
    </row>
    <row r="19" spans="2:11" s="55" customFormat="1" ht="15.5" x14ac:dyDescent="0.35">
      <c r="B19" s="65"/>
      <c r="C19" s="51"/>
      <c r="D19" s="51"/>
      <c r="E19" s="51"/>
      <c r="F19" s="51"/>
      <c r="G19" s="51"/>
      <c r="H19" s="51"/>
      <c r="I19" s="65"/>
      <c r="J19" s="65"/>
      <c r="K19" s="61"/>
    </row>
    <row r="20" spans="2:11" s="55" customFormat="1" ht="15.5" x14ac:dyDescent="0.35">
      <c r="B20" s="65"/>
      <c r="C20" s="51"/>
      <c r="D20" s="51"/>
      <c r="E20" s="51"/>
      <c r="F20" s="51"/>
      <c r="G20" s="51"/>
      <c r="H20" s="51"/>
      <c r="I20" s="65"/>
      <c r="J20" s="65"/>
      <c r="K20" s="61"/>
    </row>
    <row r="21" spans="2:11" s="55" customFormat="1" ht="15.5" x14ac:dyDescent="0.35">
      <c r="B21" s="65"/>
      <c r="C21" s="51"/>
      <c r="D21" s="51"/>
      <c r="E21" s="51"/>
      <c r="F21" s="51"/>
      <c r="G21" s="51"/>
      <c r="H21" s="51"/>
      <c r="I21" s="65"/>
      <c r="J21" s="65"/>
      <c r="K21" s="61"/>
    </row>
    <row r="22" spans="2:11" s="55" customFormat="1" ht="15.5" x14ac:dyDescent="0.35">
      <c r="B22" s="65"/>
      <c r="C22" s="51"/>
      <c r="D22" s="51"/>
      <c r="E22" s="51"/>
      <c r="F22" s="51"/>
      <c r="G22" s="51"/>
      <c r="H22" s="51"/>
      <c r="I22" s="65"/>
      <c r="J22" s="65"/>
      <c r="K22" s="61"/>
    </row>
    <row r="23" spans="2:11" s="55" customFormat="1" ht="15.5" x14ac:dyDescent="0.35">
      <c r="B23" s="65"/>
      <c r="C23" s="51"/>
      <c r="D23" s="51"/>
      <c r="E23" s="51"/>
      <c r="F23" s="51"/>
      <c r="G23" s="51"/>
      <c r="H23" s="51"/>
      <c r="I23" s="65"/>
      <c r="J23" s="65"/>
      <c r="K23" s="61"/>
    </row>
    <row r="24" spans="2:11" s="55" customFormat="1" ht="15.5" x14ac:dyDescent="0.35">
      <c r="B24" s="65"/>
      <c r="C24" s="51"/>
      <c r="D24" s="51"/>
      <c r="E24" s="51"/>
      <c r="F24" s="51"/>
      <c r="G24" s="51"/>
      <c r="H24" s="51"/>
      <c r="I24" s="65"/>
      <c r="J24" s="65"/>
      <c r="K24" s="61"/>
    </row>
    <row r="25" spans="2:11" s="55" customFormat="1" ht="15.5" x14ac:dyDescent="0.35">
      <c r="B25" s="65"/>
      <c r="C25" s="51"/>
      <c r="D25" s="51"/>
      <c r="E25" s="51"/>
      <c r="F25" s="51"/>
      <c r="G25" s="51"/>
      <c r="H25" s="51"/>
      <c r="I25" s="65"/>
      <c r="J25" s="65"/>
      <c r="K25" s="61"/>
    </row>
    <row r="26" spans="2:11" s="55" customFormat="1" ht="15.5" x14ac:dyDescent="0.35">
      <c r="B26" s="65"/>
      <c r="C26" s="51"/>
      <c r="D26" s="51"/>
      <c r="E26" s="51"/>
      <c r="F26" s="51"/>
      <c r="G26" s="51"/>
      <c r="H26" s="51"/>
      <c r="I26" s="65"/>
      <c r="J26" s="65"/>
      <c r="K26" s="61"/>
    </row>
    <row r="27" spans="2:11" s="55" customFormat="1" x14ac:dyDescent="0.35">
      <c r="B27" s="66"/>
      <c r="I27" s="66"/>
      <c r="J27" s="66"/>
      <c r="K27" s="62"/>
    </row>
    <row r="28" spans="2:11" s="55" customFormat="1" x14ac:dyDescent="0.35">
      <c r="B28" s="66"/>
      <c r="I28" s="66"/>
      <c r="J28" s="66"/>
      <c r="K28" s="62"/>
    </row>
    <row r="29" spans="2:11" s="55" customFormat="1" x14ac:dyDescent="0.35">
      <c r="B29" s="66"/>
      <c r="I29" s="66"/>
      <c r="J29" s="66"/>
      <c r="K29" s="62"/>
    </row>
    <row r="30" spans="2:11" s="55" customFormat="1" x14ac:dyDescent="0.35">
      <c r="B30" s="66"/>
      <c r="I30" s="66"/>
      <c r="J30" s="66"/>
      <c r="K30" s="62"/>
    </row>
    <row r="31" spans="2:11" s="55" customFormat="1" x14ac:dyDescent="0.35">
      <c r="B31" s="66"/>
      <c r="I31" s="66"/>
      <c r="J31" s="66"/>
      <c r="K31" s="62"/>
    </row>
    <row r="32" spans="2:11" s="55" customFormat="1" x14ac:dyDescent="0.35">
      <c r="B32" s="66"/>
      <c r="I32" s="66"/>
      <c r="J32" s="66"/>
      <c r="K32" s="62"/>
    </row>
    <row r="33" spans="2:11" s="55" customFormat="1" x14ac:dyDescent="0.35">
      <c r="B33" s="66"/>
      <c r="I33" s="66"/>
      <c r="J33" s="66"/>
      <c r="K33" s="62"/>
    </row>
    <row r="34" spans="2:11" s="55" customFormat="1" x14ac:dyDescent="0.35">
      <c r="B34" s="66"/>
      <c r="I34" s="66"/>
      <c r="J34" s="66"/>
      <c r="K34" s="62"/>
    </row>
    <row r="35" spans="2:11" s="55" customFormat="1" x14ac:dyDescent="0.35">
      <c r="B35" s="66"/>
      <c r="I35" s="66"/>
      <c r="J35" s="66"/>
      <c r="K35" s="62"/>
    </row>
    <row r="36" spans="2:11" s="55" customFormat="1" x14ac:dyDescent="0.35">
      <c r="B36" s="66"/>
      <c r="I36" s="66"/>
      <c r="J36" s="66"/>
      <c r="K36" s="62"/>
    </row>
    <row r="37" spans="2:11" s="55" customFormat="1" x14ac:dyDescent="0.35">
      <c r="B37" s="66"/>
      <c r="I37" s="66"/>
      <c r="J37" s="66"/>
      <c r="K37" s="62"/>
    </row>
    <row r="38" spans="2:11" s="55" customFormat="1" x14ac:dyDescent="0.35">
      <c r="B38" s="66"/>
      <c r="I38" s="66"/>
      <c r="J38" s="66"/>
      <c r="K38" s="62"/>
    </row>
    <row r="39" spans="2:11" s="55" customFormat="1" x14ac:dyDescent="0.35">
      <c r="B39" s="66"/>
      <c r="I39" s="66"/>
      <c r="J39" s="66"/>
      <c r="K39" s="62"/>
    </row>
    <row r="40" spans="2:11" s="55" customFormat="1" x14ac:dyDescent="0.35">
      <c r="B40" s="66"/>
      <c r="I40" s="66"/>
      <c r="J40" s="66"/>
      <c r="K40" s="62"/>
    </row>
    <row r="41" spans="2:11" s="55" customFormat="1" x14ac:dyDescent="0.35">
      <c r="B41" s="66"/>
      <c r="I41" s="66"/>
      <c r="J41" s="66"/>
      <c r="K41" s="62"/>
    </row>
    <row r="42" spans="2:11" s="55" customFormat="1" x14ac:dyDescent="0.35">
      <c r="B42" s="66"/>
      <c r="I42" s="66"/>
      <c r="J42" s="66"/>
      <c r="K42" s="62"/>
    </row>
    <row r="43" spans="2:11" s="55" customFormat="1" x14ac:dyDescent="0.35">
      <c r="B43" s="66"/>
      <c r="I43" s="66"/>
      <c r="J43" s="66"/>
      <c r="K43" s="62"/>
    </row>
    <row r="44" spans="2:11" s="55" customFormat="1" x14ac:dyDescent="0.35">
      <c r="B44" s="66"/>
      <c r="I44" s="66"/>
      <c r="J44" s="66"/>
      <c r="K44" s="62"/>
    </row>
    <row r="45" spans="2:11" s="55" customFormat="1" x14ac:dyDescent="0.35">
      <c r="B45" s="66"/>
      <c r="I45" s="66"/>
      <c r="J45" s="66"/>
      <c r="K45" s="62"/>
    </row>
    <row r="46" spans="2:11" s="55" customFormat="1" x14ac:dyDescent="0.35">
      <c r="B46" s="66"/>
      <c r="I46" s="66"/>
      <c r="J46" s="66"/>
      <c r="K46" s="62"/>
    </row>
    <row r="47" spans="2:11" s="55" customFormat="1" x14ac:dyDescent="0.35">
      <c r="B47" s="66"/>
      <c r="I47" s="66"/>
      <c r="J47" s="66"/>
      <c r="K47" s="62"/>
    </row>
    <row r="48" spans="2:11" s="55" customFormat="1" x14ac:dyDescent="0.35">
      <c r="B48" s="66"/>
      <c r="I48" s="66"/>
      <c r="J48" s="66"/>
      <c r="K48" s="62"/>
    </row>
    <row r="49" spans="2:11" s="55" customFormat="1" x14ac:dyDescent="0.35">
      <c r="B49" s="66"/>
      <c r="I49" s="66"/>
      <c r="J49" s="66"/>
      <c r="K49" s="62"/>
    </row>
    <row r="50" spans="2:11" s="55" customFormat="1" x14ac:dyDescent="0.35">
      <c r="B50" s="66"/>
      <c r="I50" s="66"/>
      <c r="J50" s="66"/>
      <c r="K50" s="62"/>
    </row>
    <row r="51" spans="2:11" s="55" customFormat="1" x14ac:dyDescent="0.35">
      <c r="B51" s="66"/>
      <c r="I51" s="66"/>
      <c r="J51" s="66"/>
      <c r="K51" s="62"/>
    </row>
    <row r="52" spans="2:11" s="55" customFormat="1" x14ac:dyDescent="0.35">
      <c r="B52" s="66"/>
      <c r="I52" s="66"/>
      <c r="J52" s="66"/>
      <c r="K52" s="62"/>
    </row>
    <row r="53" spans="2:11" s="55" customFormat="1" x14ac:dyDescent="0.35">
      <c r="B53" s="66"/>
      <c r="I53" s="66"/>
      <c r="J53" s="66"/>
      <c r="K53" s="62"/>
    </row>
    <row r="54" spans="2:11" s="55" customFormat="1" x14ac:dyDescent="0.35">
      <c r="B54" s="66"/>
      <c r="I54" s="66"/>
      <c r="J54" s="66"/>
      <c r="K54" s="62"/>
    </row>
    <row r="55" spans="2:11" s="55" customFormat="1" x14ac:dyDescent="0.35">
      <c r="B55" s="66"/>
      <c r="I55" s="66"/>
      <c r="J55" s="66"/>
      <c r="K55" s="62"/>
    </row>
    <row r="56" spans="2:11" s="55" customFormat="1" x14ac:dyDescent="0.35">
      <c r="B56" s="66"/>
      <c r="I56" s="66"/>
      <c r="J56" s="66"/>
      <c r="K56" s="62"/>
    </row>
    <row r="57" spans="2:11" s="55" customFormat="1" x14ac:dyDescent="0.35">
      <c r="B57" s="66"/>
      <c r="I57" s="66"/>
      <c r="J57" s="66"/>
      <c r="K57" s="62"/>
    </row>
    <row r="58" spans="2:11" s="55" customFormat="1" x14ac:dyDescent="0.35">
      <c r="B58" s="66"/>
      <c r="I58" s="66"/>
      <c r="J58" s="66"/>
      <c r="K58" s="62"/>
    </row>
    <row r="59" spans="2:11" s="55" customFormat="1" x14ac:dyDescent="0.35">
      <c r="B59" s="66"/>
      <c r="I59" s="66"/>
      <c r="J59" s="66"/>
      <c r="K59" s="62"/>
    </row>
    <row r="60" spans="2:11" s="55" customFormat="1" x14ac:dyDescent="0.35">
      <c r="B60" s="66"/>
      <c r="I60" s="66"/>
      <c r="J60" s="66"/>
      <c r="K60" s="62"/>
    </row>
    <row r="61" spans="2:11" s="55" customFormat="1" x14ac:dyDescent="0.35">
      <c r="B61" s="66"/>
      <c r="I61" s="66"/>
      <c r="J61" s="66"/>
      <c r="K61" s="62"/>
    </row>
    <row r="62" spans="2:11" s="55" customFormat="1" x14ac:dyDescent="0.35">
      <c r="B62" s="66"/>
      <c r="I62" s="66"/>
      <c r="J62" s="66"/>
      <c r="K62" s="62"/>
    </row>
    <row r="63" spans="2:11" s="55" customFormat="1" x14ac:dyDescent="0.35">
      <c r="B63" s="66"/>
      <c r="I63" s="66"/>
      <c r="J63" s="66"/>
      <c r="K63" s="62"/>
    </row>
    <row r="64" spans="2:11" s="55" customFormat="1" x14ac:dyDescent="0.35">
      <c r="B64" s="66"/>
      <c r="I64" s="66"/>
      <c r="J64" s="66"/>
      <c r="K64" s="62"/>
    </row>
    <row r="65" spans="2:11" s="55" customFormat="1" x14ac:dyDescent="0.35">
      <c r="B65" s="66"/>
      <c r="I65" s="66"/>
      <c r="J65" s="66"/>
      <c r="K65" s="62"/>
    </row>
    <row r="66" spans="2:11" s="55" customFormat="1" x14ac:dyDescent="0.35">
      <c r="B66" s="66"/>
      <c r="I66" s="66"/>
      <c r="J66" s="66"/>
      <c r="K66" s="62"/>
    </row>
    <row r="67" spans="2:11" s="55" customFormat="1" x14ac:dyDescent="0.35">
      <c r="B67" s="66"/>
      <c r="I67" s="66"/>
      <c r="J67" s="66"/>
      <c r="K67" s="62"/>
    </row>
    <row r="68" spans="2:11" s="55" customFormat="1" x14ac:dyDescent="0.35">
      <c r="B68" s="66"/>
      <c r="I68" s="66"/>
      <c r="J68" s="66"/>
      <c r="K68" s="62"/>
    </row>
    <row r="69" spans="2:11" s="55" customFormat="1" x14ac:dyDescent="0.35">
      <c r="B69" s="66"/>
      <c r="I69" s="66"/>
      <c r="J69" s="66"/>
      <c r="K69" s="62"/>
    </row>
    <row r="70" spans="2:11" s="55" customFormat="1" x14ac:dyDescent="0.35">
      <c r="B70" s="66"/>
      <c r="I70" s="66"/>
      <c r="J70" s="66"/>
      <c r="K70" s="62"/>
    </row>
    <row r="71" spans="2:11" s="55" customFormat="1" x14ac:dyDescent="0.35">
      <c r="B71" s="66"/>
      <c r="I71" s="66"/>
      <c r="J71" s="66"/>
      <c r="K71" s="62"/>
    </row>
    <row r="72" spans="2:11" s="55" customFormat="1" x14ac:dyDescent="0.35">
      <c r="B72" s="66"/>
      <c r="I72" s="66"/>
      <c r="J72" s="66"/>
      <c r="K72" s="62"/>
    </row>
    <row r="73" spans="2:11" s="55" customFormat="1" x14ac:dyDescent="0.35">
      <c r="B73" s="66"/>
      <c r="I73" s="66"/>
      <c r="J73" s="66"/>
      <c r="K73" s="62"/>
    </row>
    <row r="74" spans="2:11" s="55" customFormat="1" x14ac:dyDescent="0.35">
      <c r="B74" s="66"/>
      <c r="I74" s="66"/>
      <c r="J74" s="66"/>
      <c r="K74" s="62"/>
    </row>
    <row r="75" spans="2:11" s="55" customFormat="1" x14ac:dyDescent="0.35">
      <c r="B75" s="66"/>
      <c r="I75" s="66"/>
      <c r="J75" s="66"/>
      <c r="K75" s="62"/>
    </row>
    <row r="76" spans="2:11" s="55" customFormat="1" x14ac:dyDescent="0.35">
      <c r="B76" s="66"/>
      <c r="I76" s="66"/>
      <c r="J76" s="66"/>
      <c r="K76" s="62"/>
    </row>
    <row r="77" spans="2:11" s="55" customFormat="1" x14ac:dyDescent="0.35">
      <c r="B77" s="66"/>
      <c r="I77" s="66"/>
      <c r="J77" s="66"/>
      <c r="K77" s="62"/>
    </row>
    <row r="78" spans="2:11" s="55" customFormat="1" x14ac:dyDescent="0.35">
      <c r="B78" s="66"/>
      <c r="I78" s="66"/>
      <c r="J78" s="66"/>
      <c r="K78" s="62"/>
    </row>
    <row r="79" spans="2:11" s="55" customFormat="1" x14ac:dyDescent="0.35">
      <c r="B79" s="66"/>
      <c r="I79" s="66"/>
      <c r="J79" s="66"/>
      <c r="K79" s="62"/>
    </row>
    <row r="80" spans="2:11" s="55" customFormat="1" x14ac:dyDescent="0.35">
      <c r="B80" s="66"/>
      <c r="I80" s="66"/>
      <c r="J80" s="66"/>
      <c r="K80" s="62"/>
    </row>
    <row r="81" spans="2:11" s="55" customFormat="1" x14ac:dyDescent="0.35">
      <c r="B81" s="66"/>
      <c r="I81" s="66"/>
      <c r="J81" s="66"/>
      <c r="K81" s="62"/>
    </row>
    <row r="82" spans="2:11" s="55" customFormat="1" x14ac:dyDescent="0.35">
      <c r="B82" s="66"/>
      <c r="I82" s="66"/>
      <c r="J82" s="66"/>
      <c r="K82" s="62"/>
    </row>
    <row r="83" spans="2:11" s="55" customFormat="1" x14ac:dyDescent="0.35">
      <c r="B83" s="66"/>
      <c r="I83" s="66"/>
      <c r="J83" s="66"/>
      <c r="K83" s="62"/>
    </row>
    <row r="84" spans="2:11" s="55" customFormat="1" x14ac:dyDescent="0.35">
      <c r="B84" s="66"/>
      <c r="I84" s="66"/>
      <c r="J84" s="66"/>
      <c r="K84" s="62"/>
    </row>
    <row r="85" spans="2:11" s="55" customFormat="1" x14ac:dyDescent="0.35">
      <c r="B85" s="66"/>
      <c r="I85" s="66"/>
      <c r="J85" s="66"/>
      <c r="K85" s="62"/>
    </row>
    <row r="86" spans="2:11" s="55" customFormat="1" x14ac:dyDescent="0.35">
      <c r="B86" s="66"/>
      <c r="I86" s="66"/>
      <c r="J86" s="66"/>
      <c r="K86" s="62"/>
    </row>
    <row r="87" spans="2:11" s="55" customFormat="1" x14ac:dyDescent="0.35">
      <c r="B87" s="66"/>
      <c r="I87" s="66"/>
      <c r="J87" s="66"/>
      <c r="K87" s="62"/>
    </row>
    <row r="88" spans="2:11" s="55" customFormat="1" x14ac:dyDescent="0.35">
      <c r="B88" s="66"/>
      <c r="I88" s="66"/>
      <c r="J88" s="66"/>
      <c r="K88" s="62"/>
    </row>
    <row r="89" spans="2:11" s="55" customFormat="1" x14ac:dyDescent="0.35">
      <c r="B89" s="66"/>
      <c r="I89" s="66"/>
      <c r="J89" s="66"/>
      <c r="K89" s="62"/>
    </row>
    <row r="90" spans="2:11" s="55" customFormat="1" x14ac:dyDescent="0.35">
      <c r="B90" s="66"/>
      <c r="I90" s="66"/>
      <c r="J90" s="66"/>
      <c r="K90" s="62"/>
    </row>
    <row r="91" spans="2:11" s="55" customFormat="1" x14ac:dyDescent="0.35">
      <c r="B91" s="66"/>
      <c r="I91" s="66"/>
      <c r="J91" s="66"/>
      <c r="K91" s="62"/>
    </row>
    <row r="92" spans="2:11" s="55" customFormat="1" x14ac:dyDescent="0.35">
      <c r="B92" s="66"/>
      <c r="I92" s="66"/>
      <c r="J92" s="66"/>
      <c r="K92" s="62"/>
    </row>
    <row r="93" spans="2:11" s="55" customFormat="1" x14ac:dyDescent="0.35">
      <c r="B93" s="66"/>
      <c r="I93" s="66"/>
      <c r="J93" s="66"/>
      <c r="K93" s="62"/>
    </row>
    <row r="94" spans="2:11" s="55" customFormat="1" x14ac:dyDescent="0.35">
      <c r="B94" s="66"/>
      <c r="I94" s="66"/>
      <c r="J94" s="66"/>
      <c r="K94" s="62"/>
    </row>
    <row r="95" spans="2:11" s="55" customFormat="1" x14ac:dyDescent="0.35">
      <c r="B95" s="66"/>
      <c r="I95" s="66"/>
      <c r="J95" s="66"/>
      <c r="K95" s="62"/>
    </row>
    <row r="96" spans="2:11" s="55" customFormat="1" x14ac:dyDescent="0.35">
      <c r="B96" s="66"/>
      <c r="I96" s="66"/>
      <c r="J96" s="66"/>
      <c r="K96" s="62"/>
    </row>
    <row r="97" spans="2:11" s="55" customFormat="1" x14ac:dyDescent="0.35">
      <c r="B97" s="66"/>
      <c r="I97" s="66"/>
      <c r="J97" s="66"/>
      <c r="K97" s="62"/>
    </row>
    <row r="98" spans="2:11" s="55" customFormat="1" x14ac:dyDescent="0.35">
      <c r="B98" s="66"/>
      <c r="I98" s="66"/>
      <c r="J98" s="66"/>
      <c r="K98" s="62"/>
    </row>
    <row r="99" spans="2:11" s="55" customFormat="1" x14ac:dyDescent="0.35">
      <c r="B99" s="66"/>
      <c r="I99" s="66"/>
      <c r="J99" s="66"/>
      <c r="K99" s="62"/>
    </row>
    <row r="100" spans="2:11" s="55" customFormat="1" x14ac:dyDescent="0.35">
      <c r="B100" s="66"/>
      <c r="I100" s="66"/>
      <c r="J100" s="66"/>
      <c r="K100" s="62"/>
    </row>
    <row r="101" spans="2:11" s="55" customFormat="1" x14ac:dyDescent="0.35">
      <c r="B101" s="66"/>
      <c r="I101" s="66"/>
      <c r="J101" s="66"/>
      <c r="K101" s="62"/>
    </row>
    <row r="102" spans="2:11" s="55" customFormat="1" x14ac:dyDescent="0.35">
      <c r="B102" s="66"/>
      <c r="I102" s="66"/>
      <c r="J102" s="66"/>
      <c r="K102" s="62"/>
    </row>
    <row r="103" spans="2:11" s="55" customFormat="1" x14ac:dyDescent="0.35">
      <c r="B103" s="66"/>
      <c r="I103" s="66"/>
      <c r="J103" s="66"/>
      <c r="K103" s="62"/>
    </row>
    <row r="104" spans="2:11" s="55" customFormat="1" x14ac:dyDescent="0.35">
      <c r="B104" s="66"/>
      <c r="I104" s="66"/>
      <c r="J104" s="66"/>
      <c r="K104" s="62"/>
    </row>
    <row r="105" spans="2:11" s="55" customFormat="1" x14ac:dyDescent="0.35">
      <c r="B105" s="66"/>
      <c r="I105" s="66"/>
      <c r="J105" s="66"/>
      <c r="K105" s="62"/>
    </row>
    <row r="106" spans="2:11" s="55" customFormat="1" x14ac:dyDescent="0.35">
      <c r="B106" s="66"/>
      <c r="I106" s="66"/>
      <c r="J106" s="66"/>
      <c r="K106" s="62"/>
    </row>
    <row r="107" spans="2:11" s="55" customFormat="1" x14ac:dyDescent="0.35">
      <c r="B107" s="66"/>
      <c r="I107" s="66"/>
      <c r="J107" s="66"/>
      <c r="K107" s="62"/>
    </row>
    <row r="108" spans="2:11" s="55" customFormat="1" x14ac:dyDescent="0.35">
      <c r="B108" s="66"/>
      <c r="I108" s="66"/>
      <c r="J108" s="66"/>
      <c r="K108" s="62"/>
    </row>
    <row r="109" spans="2:11" s="55" customFormat="1" x14ac:dyDescent="0.35">
      <c r="B109" s="66"/>
      <c r="I109" s="66"/>
      <c r="J109" s="66"/>
      <c r="K109" s="62"/>
    </row>
    <row r="110" spans="2:11" s="55" customFormat="1" x14ac:dyDescent="0.35">
      <c r="B110" s="66"/>
      <c r="I110" s="66"/>
      <c r="J110" s="66"/>
      <c r="K110" s="62"/>
    </row>
    <row r="111" spans="2:11" s="55" customFormat="1" x14ac:dyDescent="0.35">
      <c r="B111" s="66"/>
      <c r="I111" s="66"/>
      <c r="J111" s="66"/>
      <c r="K111" s="62"/>
    </row>
    <row r="112" spans="2:11" s="55" customFormat="1" x14ac:dyDescent="0.35">
      <c r="B112" s="66"/>
      <c r="I112" s="66"/>
      <c r="J112" s="66"/>
      <c r="K112" s="62"/>
    </row>
    <row r="113" spans="2:11" s="55" customFormat="1" x14ac:dyDescent="0.35">
      <c r="B113" s="66"/>
      <c r="I113" s="66"/>
      <c r="J113" s="66"/>
      <c r="K113" s="62"/>
    </row>
    <row r="114" spans="2:11" s="55" customFormat="1" x14ac:dyDescent="0.35">
      <c r="B114" s="66"/>
      <c r="I114" s="66"/>
      <c r="J114" s="66"/>
      <c r="K114" s="62"/>
    </row>
    <row r="115" spans="2:11" s="55" customFormat="1" x14ac:dyDescent="0.35">
      <c r="B115" s="66"/>
      <c r="I115" s="66"/>
      <c r="J115" s="66"/>
      <c r="K115" s="62"/>
    </row>
    <row r="116" spans="2:11" s="55" customFormat="1" x14ac:dyDescent="0.35">
      <c r="B116" s="66"/>
      <c r="I116" s="66"/>
      <c r="J116" s="66"/>
      <c r="K116" s="62"/>
    </row>
    <row r="117" spans="2:11" s="55" customFormat="1" x14ac:dyDescent="0.35">
      <c r="B117" s="66"/>
      <c r="I117" s="66"/>
      <c r="J117" s="66"/>
      <c r="K117" s="62"/>
    </row>
    <row r="118" spans="2:11" s="55" customFormat="1" x14ac:dyDescent="0.35">
      <c r="B118" s="66"/>
      <c r="I118" s="66"/>
      <c r="J118" s="66"/>
      <c r="K118" s="62"/>
    </row>
    <row r="119" spans="2:11" s="55" customFormat="1" x14ac:dyDescent="0.35">
      <c r="B119" s="66"/>
      <c r="I119" s="66"/>
      <c r="J119" s="66"/>
      <c r="K119" s="62"/>
    </row>
    <row r="120" spans="2:11" s="55" customFormat="1" x14ac:dyDescent="0.35">
      <c r="B120" s="66"/>
      <c r="I120" s="66"/>
      <c r="J120" s="66"/>
      <c r="K120" s="62"/>
    </row>
    <row r="121" spans="2:11" s="55" customFormat="1" x14ac:dyDescent="0.35">
      <c r="B121" s="66"/>
      <c r="I121" s="66"/>
      <c r="J121" s="66"/>
      <c r="K121" s="62"/>
    </row>
    <row r="122" spans="2:11" s="55" customFormat="1" x14ac:dyDescent="0.35">
      <c r="B122" s="66"/>
      <c r="I122" s="66"/>
      <c r="J122" s="66"/>
      <c r="K122" s="62"/>
    </row>
    <row r="123" spans="2:11" s="55" customFormat="1" x14ac:dyDescent="0.35">
      <c r="B123" s="66"/>
      <c r="I123" s="66"/>
      <c r="J123" s="66"/>
      <c r="K123" s="62"/>
    </row>
    <row r="124" spans="2:11" s="55" customFormat="1" x14ac:dyDescent="0.35">
      <c r="B124" s="66"/>
      <c r="I124" s="66"/>
      <c r="J124" s="66"/>
      <c r="K124" s="62"/>
    </row>
    <row r="125" spans="2:11" s="55" customFormat="1" x14ac:dyDescent="0.35">
      <c r="B125" s="66"/>
      <c r="I125" s="66"/>
      <c r="J125" s="66"/>
      <c r="K125" s="62"/>
    </row>
    <row r="126" spans="2:11" s="55" customFormat="1" x14ac:dyDescent="0.35">
      <c r="B126" s="66"/>
      <c r="I126" s="66"/>
      <c r="J126" s="66"/>
      <c r="K126" s="62"/>
    </row>
    <row r="127" spans="2:11" s="55" customFormat="1" x14ac:dyDescent="0.35">
      <c r="B127" s="66"/>
      <c r="I127" s="66"/>
      <c r="J127" s="66"/>
      <c r="K127" s="62"/>
    </row>
    <row r="128" spans="2:11" s="55" customFormat="1" x14ac:dyDescent="0.35">
      <c r="B128" s="66"/>
      <c r="I128" s="66"/>
      <c r="J128" s="66"/>
      <c r="K128" s="62"/>
    </row>
    <row r="129" spans="2:11" s="55" customFormat="1" x14ac:dyDescent="0.35">
      <c r="B129" s="66"/>
      <c r="I129" s="66"/>
      <c r="J129" s="66"/>
      <c r="K129" s="62"/>
    </row>
    <row r="130" spans="2:11" s="55" customFormat="1" x14ac:dyDescent="0.35">
      <c r="B130" s="66"/>
      <c r="I130" s="66"/>
      <c r="J130" s="66"/>
      <c r="K130" s="62"/>
    </row>
    <row r="131" spans="2:11" s="55" customFormat="1" x14ac:dyDescent="0.35">
      <c r="B131" s="66"/>
      <c r="I131" s="66"/>
      <c r="J131" s="66"/>
      <c r="K131" s="62"/>
    </row>
    <row r="132" spans="2:11" s="55" customFormat="1" x14ac:dyDescent="0.35">
      <c r="B132" s="66"/>
      <c r="I132" s="66"/>
      <c r="J132" s="66"/>
      <c r="K132" s="62"/>
    </row>
    <row r="133" spans="2:11" s="55" customFormat="1" x14ac:dyDescent="0.35">
      <c r="B133" s="66"/>
      <c r="I133" s="66"/>
      <c r="J133" s="66"/>
      <c r="K133" s="62"/>
    </row>
    <row r="134" spans="2:11" s="55" customFormat="1" x14ac:dyDescent="0.35">
      <c r="B134" s="66"/>
      <c r="I134" s="66"/>
      <c r="J134" s="66"/>
      <c r="K134" s="62"/>
    </row>
    <row r="135" spans="2:11" s="55" customFormat="1" x14ac:dyDescent="0.35">
      <c r="B135" s="66"/>
      <c r="I135" s="66"/>
      <c r="J135" s="66"/>
      <c r="K135" s="62"/>
    </row>
  </sheetData>
  <mergeCells count="1">
    <mergeCell ref="B2:D2"/>
  </mergeCells>
  <phoneticPr fontId="1" type="noConversion"/>
  <pageMargins left="0.7" right="0.7" top="0.75" bottom="0.75" header="0.3" footer="0.3"/>
  <pageSetup paperSize="9" orientation="portrait" verticalDpi="598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BEBF9-D831-4778-8745-645B7D2C7AC2}">
  <dimension ref="A2:I10"/>
  <sheetViews>
    <sheetView workbookViewId="0">
      <selection activeCell="F3" sqref="F3"/>
    </sheetView>
  </sheetViews>
  <sheetFormatPr baseColWidth="10" defaultRowHeight="14.5" x14ac:dyDescent="0.35"/>
  <cols>
    <col min="1" max="1" width="20.1796875" customWidth="1"/>
    <col min="2" max="2" width="16" bestFit="1" customWidth="1"/>
    <col min="3" max="3" width="13.7265625" bestFit="1" customWidth="1"/>
    <col min="6" max="6" width="21.54296875" bestFit="1" customWidth="1"/>
    <col min="7" max="7" width="16" bestFit="1" customWidth="1"/>
    <col min="8" max="8" width="13.7265625" bestFit="1" customWidth="1"/>
    <col min="9" max="9" width="15" bestFit="1" customWidth="1"/>
  </cols>
  <sheetData>
    <row r="2" spans="1:9" x14ac:dyDescent="0.35">
      <c r="A2" t="s">
        <v>87</v>
      </c>
      <c r="F2" t="s">
        <v>124</v>
      </c>
    </row>
    <row r="4" spans="1:9" x14ac:dyDescent="0.35">
      <c r="A4" t="s">
        <v>0</v>
      </c>
      <c r="F4" t="s">
        <v>125</v>
      </c>
      <c r="G4" t="s">
        <v>15</v>
      </c>
      <c r="H4" t="s">
        <v>122</v>
      </c>
      <c r="I4" t="s">
        <v>126</v>
      </c>
    </row>
    <row r="5" spans="1:9" x14ac:dyDescent="0.35">
      <c r="A5" t="s">
        <v>9</v>
      </c>
    </row>
    <row r="6" spans="1:9" x14ac:dyDescent="0.35">
      <c r="A6" t="s">
        <v>10</v>
      </c>
    </row>
    <row r="7" spans="1:9" x14ac:dyDescent="0.35">
      <c r="A7" t="s">
        <v>123</v>
      </c>
    </row>
    <row r="9" spans="1:9" x14ac:dyDescent="0.35">
      <c r="B9" t="s">
        <v>121</v>
      </c>
      <c r="C9" t="s">
        <v>122</v>
      </c>
    </row>
    <row r="10" spans="1:9" x14ac:dyDescent="0.35">
      <c r="A10" t="s">
        <v>12</v>
      </c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3989CE-2B01-4B34-94CD-0B4B0F8451EF}">
  <dimension ref="A1:I7"/>
  <sheetViews>
    <sheetView workbookViewId="0">
      <selection activeCell="F5" sqref="F5"/>
    </sheetView>
  </sheetViews>
  <sheetFormatPr baseColWidth="10" defaultRowHeight="14.5" x14ac:dyDescent="0.35"/>
  <cols>
    <col min="1" max="1" width="13.26953125" bestFit="1" customWidth="1"/>
    <col min="2" max="2" width="60.7265625" customWidth="1"/>
    <col min="4" max="4" width="2.81640625" customWidth="1"/>
    <col min="5" max="5" width="13.26953125" bestFit="1" customWidth="1"/>
    <col min="6" max="6" width="60.7265625" customWidth="1"/>
    <col min="9" max="9" width="68.54296875" customWidth="1"/>
  </cols>
  <sheetData>
    <row r="1" spans="1:9" x14ac:dyDescent="0.35">
      <c r="A1" s="34" t="s">
        <v>88</v>
      </c>
      <c r="B1" s="35" t="s">
        <v>92</v>
      </c>
      <c r="C1" s="35"/>
      <c r="E1" s="34" t="s">
        <v>88</v>
      </c>
      <c r="F1" s="35" t="s">
        <v>94</v>
      </c>
      <c r="G1" s="35"/>
      <c r="I1" t="s">
        <v>96</v>
      </c>
    </row>
    <row r="2" spans="1:9" x14ac:dyDescent="0.35">
      <c r="A2" s="36" t="s">
        <v>89</v>
      </c>
      <c r="B2" s="43"/>
      <c r="C2" s="37"/>
      <c r="E2" s="36" t="s">
        <v>89</v>
      </c>
      <c r="F2" s="43"/>
      <c r="G2" s="37"/>
    </row>
    <row r="3" spans="1:9" ht="75" customHeight="1" thickBot="1" x14ac:dyDescent="0.4">
      <c r="A3" s="44" t="s">
        <v>90</v>
      </c>
      <c r="B3" s="45" t="s">
        <v>93</v>
      </c>
      <c r="C3" s="37"/>
      <c r="E3" s="44" t="s">
        <v>90</v>
      </c>
      <c r="F3" s="45" t="s">
        <v>95</v>
      </c>
      <c r="G3" s="37"/>
      <c r="I3" s="46" t="s">
        <v>97</v>
      </c>
    </row>
    <row r="4" spans="1:9" ht="4.5" customHeight="1" x14ac:dyDescent="0.35">
      <c r="A4" s="36"/>
      <c r="B4" s="38"/>
      <c r="C4" s="37"/>
      <c r="E4" s="36"/>
      <c r="F4" s="38"/>
      <c r="G4" s="37"/>
    </row>
    <row r="5" spans="1:9" x14ac:dyDescent="0.35">
      <c r="A5" s="36" t="s">
        <v>91</v>
      </c>
      <c r="B5" s="33"/>
      <c r="C5" s="39" t="str">
        <f>HYPERLINK("mailto:"&amp;B5&amp;"?subject="&amp;$B$1&amp;"&amp;cc="&amp;$B$2&amp;"&amp;body="&amp;$B$3,"email")</f>
        <v>email</v>
      </c>
      <c r="E5" s="36" t="s">
        <v>91</v>
      </c>
      <c r="F5" s="33"/>
      <c r="G5" s="39" t="str">
        <f>HYPERLINK("mailto:"&amp;F5&amp;"?subject="&amp;$F$1&amp;"&amp;cc="&amp;$F$2&amp;"&amp;body="&amp;$F$3,"email")</f>
        <v>email</v>
      </c>
    </row>
    <row r="6" spans="1:9" x14ac:dyDescent="0.35">
      <c r="A6" s="36"/>
      <c r="B6" s="33"/>
      <c r="C6" s="39" t="str">
        <f t="shared" ref="C6:C7" si="0">HYPERLINK("mailto:"&amp;B6&amp;"?subject="&amp;$B$1&amp;"&amp;cc="&amp;$B$2&amp;"&amp;body="&amp;$B$3,"email")</f>
        <v>email</v>
      </c>
      <c r="E6" s="36"/>
      <c r="F6" s="33"/>
      <c r="G6" s="39" t="str">
        <f t="shared" ref="G6:G7" si="1">HYPERLINK("mailto:"&amp;F6&amp;"?subject="&amp;$B$1&amp;"&amp;cc="&amp;$B$2&amp;"&amp;body="&amp;$B$3,"email")</f>
        <v>email</v>
      </c>
    </row>
    <row r="7" spans="1:9" ht="15" thickBot="1" x14ac:dyDescent="0.4">
      <c r="A7" s="40"/>
      <c r="B7" s="41"/>
      <c r="C7" s="42" t="str">
        <f t="shared" si="0"/>
        <v>email</v>
      </c>
      <c r="E7" s="40"/>
      <c r="F7" s="41"/>
      <c r="G7" s="42" t="str">
        <f t="shared" si="1"/>
        <v>email</v>
      </c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Suivi de formation</vt:lpstr>
      <vt:lpstr>Liste des formations</vt:lpstr>
      <vt:lpstr>Organisme de formation</vt:lpstr>
      <vt:lpstr>Passeport formation</vt:lpstr>
      <vt:lpstr>Mail auto</vt:lpstr>
      <vt:lpstr>personnels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Sacha HUMBERT</dc:creator>
  <cp:lastModifiedBy>Sacha HUMBERT</cp:lastModifiedBy>
  <dcterms:created xsi:type="dcterms:W3CDTF">2021-02-23T14:11:07Z</dcterms:created>
  <dcterms:modified xsi:type="dcterms:W3CDTF">2021-04-08T08:54:40Z</dcterms:modified>
</cp:coreProperties>
</file>