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ognard\Downloads\"/>
    </mc:Choice>
  </mc:AlternateContent>
  <xr:revisionPtr revIDLastSave="0" documentId="13_ncr:1_{32CB9DB2-FBF9-44A9-9BFF-E3BE5D8D8572}" xr6:coauthVersionLast="47" xr6:coauthVersionMax="47" xr10:uidLastSave="{00000000-0000-0000-0000-000000000000}"/>
  <bookViews>
    <workbookView xWindow="-11190" yWindow="-21720" windowWidth="51840" windowHeight="21240" tabRatio="514" xr2:uid="{F55874F8-B723-463A-B760-CBDB88C89620}"/>
  </bookViews>
  <sheets>
    <sheet name="relevé2023" sheetId="17" r:id="rId1"/>
    <sheet name="Semaine" sheetId="7" r:id="rId2"/>
    <sheet name="Férié2022" sheetId="13" state="hidden" r:id="rId3"/>
  </sheets>
  <definedNames>
    <definedName name="_xlnm._FilterDatabase" localSheetId="1" hidden="1">Semaine!$A$1:$D$1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8" i="7" l="1"/>
  <c r="B58" i="7"/>
  <c r="B57" i="7"/>
  <c r="A57" i="7"/>
  <c r="J58" i="7"/>
  <c r="K58" i="7"/>
  <c r="J59" i="7"/>
  <c r="K59" i="7"/>
  <c r="J57" i="7"/>
  <c r="K57" i="7"/>
  <c r="B56" i="7"/>
  <c r="B55" i="7"/>
  <c r="B54" i="7"/>
  <c r="B53" i="7"/>
  <c r="B52" i="7"/>
  <c r="B50" i="7"/>
  <c r="B49" i="7"/>
  <c r="B48" i="7"/>
  <c r="B47" i="7"/>
  <c r="B46" i="7"/>
  <c r="J56" i="7"/>
  <c r="J55" i="7"/>
  <c r="D56" i="7"/>
  <c r="J54" i="7"/>
  <c r="J53" i="7"/>
  <c r="J52" i="7"/>
  <c r="J51" i="7"/>
  <c r="J50" i="7"/>
  <c r="J49" i="7"/>
  <c r="J48" i="7"/>
  <c r="J47" i="7"/>
  <c r="J46" i="7"/>
  <c r="D59" i="7" l="1"/>
  <c r="D57" i="7"/>
  <c r="E59" i="7"/>
  <c r="D58" i="7"/>
  <c r="E58" i="7"/>
  <c r="B10" i="13"/>
  <c r="B11" i="13" s="1"/>
  <c r="B12" i="13" s="1"/>
  <c r="B14" i="13"/>
  <c r="B15" i="13" s="1"/>
  <c r="B16" i="13" s="1"/>
  <c r="B17" i="13" s="1"/>
  <c r="E57" i="7" l="1"/>
  <c r="E48" i="7"/>
  <c r="E55" i="7"/>
  <c r="E54" i="7"/>
  <c r="E51" i="7"/>
  <c r="E53" i="7"/>
  <c r="E56" i="7"/>
  <c r="E47" i="7"/>
  <c r="E52" i="7"/>
  <c r="E49" i="7"/>
  <c r="E50" i="7"/>
  <c r="E46" i="7"/>
  <c r="C45" i="7"/>
  <c r="C44" i="7"/>
  <c r="C43" i="7"/>
  <c r="C42" i="7"/>
  <c r="C41" i="7"/>
  <c r="C40" i="7"/>
  <c r="C39" i="7"/>
  <c r="C38" i="7"/>
  <c r="C37" i="7"/>
  <c r="C36" i="7"/>
  <c r="B44" i="7"/>
  <c r="B43" i="7"/>
  <c r="B41" i="7"/>
  <c r="B38" i="7"/>
  <c r="B37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C35" i="7"/>
  <c r="D34" i="7"/>
  <c r="C34" i="7"/>
  <c r="D33" i="7"/>
  <c r="C33" i="7"/>
  <c r="D32" i="7"/>
  <c r="C32" i="7"/>
  <c r="D31" i="7"/>
  <c r="C31" i="7"/>
  <c r="D30" i="7"/>
  <c r="C30" i="7"/>
  <c r="D29" i="7"/>
  <c r="C29" i="7"/>
  <c r="D28" i="7"/>
  <c r="C28" i="7"/>
  <c r="D27" i="7"/>
  <c r="C27" i="7"/>
  <c r="D26" i="7"/>
  <c r="C26" i="7"/>
  <c r="D25" i="7"/>
  <c r="C25" i="7"/>
  <c r="D24" i="7"/>
  <c r="C24" i="7"/>
  <c r="D23" i="7"/>
  <c r="C23" i="7"/>
  <c r="D22" i="7"/>
  <c r="C22" i="7"/>
  <c r="D21" i="7"/>
  <c r="C21" i="7"/>
  <c r="D20" i="7"/>
  <c r="C20" i="7"/>
  <c r="D19" i="7"/>
  <c r="C19" i="7"/>
  <c r="D18" i="7"/>
  <c r="C18" i="7"/>
  <c r="D17" i="7"/>
  <c r="C17" i="7"/>
  <c r="D16" i="7"/>
  <c r="C16" i="7"/>
  <c r="C15" i="7"/>
  <c r="D15" i="7"/>
  <c r="C14" i="7"/>
  <c r="D14" i="7"/>
  <c r="C13" i="7"/>
  <c r="D13" i="7"/>
  <c r="C12" i="7"/>
  <c r="D12" i="7"/>
  <c r="C11" i="7"/>
  <c r="D11" i="7"/>
  <c r="C10" i="7"/>
  <c r="D10" i="7"/>
  <c r="C8" i="7"/>
  <c r="C9" i="7"/>
  <c r="D9" i="7"/>
  <c r="C7" i="7"/>
  <c r="D8" i="7"/>
  <c r="D7" i="7"/>
  <c r="C6" i="7"/>
  <c r="D6" i="7"/>
  <c r="A2" i="7" l="1"/>
  <c r="A3" i="7" l="1"/>
  <c r="A4" i="7" l="1"/>
  <c r="A5" i="7" l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46" i="7" l="1"/>
  <c r="G46" i="7" l="1"/>
  <c r="F46" i="7"/>
  <c r="F57" i="7"/>
  <c r="G57" i="7"/>
  <c r="L46" i="7" a="1"/>
  <c r="L46" i="7" l="1"/>
  <c r="M47" i="7"/>
  <c r="O46" i="7"/>
  <c r="M46" i="7"/>
  <c r="H46" i="7"/>
  <c r="N46" i="7"/>
  <c r="N47" i="7"/>
  <c r="O47" i="7" l="1"/>
  <c r="L47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<sst xmlns="http://schemas.openxmlformats.org/spreadsheetml/2006/main" count="34" uniqueCount="26">
  <si>
    <t>Projets</t>
  </si>
  <si>
    <t>Congé</t>
  </si>
  <si>
    <t>Date</t>
  </si>
  <si>
    <t>Prévu</t>
  </si>
  <si>
    <t>475-DERT P4 : Modèles Supply chain</t>
  </si>
  <si>
    <t>2260-Cubes Industriels</t>
  </si>
  <si>
    <t>2763-Stabilisation CRM Data</t>
  </si>
  <si>
    <t>2897-STOCKEUR ARC</t>
  </si>
  <si>
    <t>Abscences</t>
  </si>
  <si>
    <t>Noël </t>
  </si>
  <si>
    <t>Lundi du Jeûne </t>
  </si>
  <si>
    <t>Fête nationale </t>
  </si>
  <si>
    <t>Lundi de Pentecôte </t>
  </si>
  <si>
    <t>Jeudi de l'Ascension </t>
  </si>
  <si>
    <t>Lundi de Pâques </t>
  </si>
  <si>
    <t>Vendredi Saint </t>
  </si>
  <si>
    <t>Nouvel An </t>
  </si>
  <si>
    <t>Projet</t>
  </si>
  <si>
    <t>ligne</t>
  </si>
  <si>
    <t>ColonneStart</t>
  </si>
  <si>
    <t>ColonneEnd</t>
  </si>
  <si>
    <t>BS6!BW6</t>
  </si>
  <si>
    <t>a</t>
  </si>
  <si>
    <t>b</t>
  </si>
  <si>
    <t>c</t>
  </si>
  <si>
    <t>Nombre d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</si>
</sst>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6" formatCode="dd/mm"/>
    <numFmt numFmtId="168" formatCode="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63"/>
      <name val="Open San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E8F9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7" xfId="0" applyBorder="1"/>
    <xf numFmtId="14" fontId="0" fillId="5" borderId="9" xfId="0" applyNumberFormat="1" applyFill="1" applyBorder="1"/>
    <xf numFmtId="0" fontId="0" fillId="5" borderId="10" xfId="0" applyFill="1" applyBorder="1"/>
    <xf numFmtId="14" fontId="0" fillId="5" borderId="11" xfId="0" applyNumberFormat="1" applyFill="1" applyBorder="1"/>
    <xf numFmtId="0" fontId="0" fillId="5" borderId="0" xfId="0" applyFill="1"/>
    <xf numFmtId="14" fontId="0" fillId="5" borderId="12" xfId="0" applyNumberFormat="1" applyFill="1" applyBorder="1"/>
    <xf numFmtId="0" fontId="0" fillId="5" borderId="13" xfId="0" applyFill="1" applyBorder="1"/>
    <xf numFmtId="14" fontId="0" fillId="0" borderId="9" xfId="0" applyNumberFormat="1" applyBorder="1"/>
    <xf numFmtId="0" fontId="0" fillId="0" borderId="10" xfId="0" applyBorder="1"/>
    <xf numFmtId="14" fontId="0" fillId="0" borderId="11" xfId="0" applyNumberFormat="1" applyBorder="1"/>
    <xf numFmtId="14" fontId="0" fillId="0" borderId="12" xfId="0" applyNumberFormat="1" applyBorder="1"/>
    <xf numFmtId="0" fontId="0" fillId="0" borderId="13" xfId="0" applyBorder="1"/>
    <xf numFmtId="0" fontId="0" fillId="5" borderId="1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0" fillId="8" borderId="10" xfId="0" applyFill="1" applyBorder="1"/>
    <xf numFmtId="0" fontId="3" fillId="0" borderId="0" xfId="0" applyFont="1" applyAlignment="1">
      <alignment horizontal="left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166" fontId="0" fillId="10" borderId="14" xfId="0" applyNumberFormat="1" applyFill="1" applyBorder="1" applyAlignment="1">
      <alignment horizontal="center" vertical="center" wrapText="1"/>
    </xf>
    <xf numFmtId="166" fontId="0" fillId="10" borderId="0" xfId="0" applyNumberFormat="1" applyFill="1" applyAlignment="1">
      <alignment horizontal="center" vertical="center" wrapText="1"/>
    </xf>
    <xf numFmtId="166" fontId="0" fillId="10" borderId="8" xfId="0" applyNumberForma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left" vertical="center"/>
    </xf>
    <xf numFmtId="0" fontId="4" fillId="9" borderId="8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168" fontId="0" fillId="5" borderId="10" xfId="0" applyNumberFormat="1" applyFill="1" applyBorder="1" applyAlignment="1">
      <alignment horizontal="center" vertical="center"/>
    </xf>
    <xf numFmtId="168" fontId="0" fillId="5" borderId="0" xfId="0" applyNumberFormat="1" applyFill="1" applyAlignment="1">
      <alignment horizontal="center" vertical="center"/>
    </xf>
  </cellXfs>
  <cellStyles count="2">
    <cellStyle name="Normal" xfId="0" builtinId="0"/>
    <cellStyle name="Pourcentage 2" xfId="1" xr:uid="{BBB00A9A-07F2-4031-84A3-2B0C2E44BD21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737"/>
      <color rgb="FFFCE8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32EAA-6AE6-4B75-92F5-A55961E147BF}">
  <sheetPr codeName="Feuil4"/>
  <dimension ref="A1:G4"/>
  <sheetViews>
    <sheetView tabSelected="1" zoomScale="115" zoomScaleNormal="115" workbookViewId="0">
      <pane xSplit="2" ySplit="1" topLeftCell="C2" activePane="bottomRight" state="frozen"/>
      <selection sqref="A1:J11"/>
      <selection pane="topRight" sqref="A1:J11"/>
      <selection pane="bottomLeft" sqref="A1:J11"/>
      <selection pane="bottomRight" activeCell="I16" sqref="I16"/>
    </sheetView>
  </sheetViews>
  <sheetFormatPr baseColWidth="10" defaultColWidth="7" defaultRowHeight="15" x14ac:dyDescent="0.25"/>
  <cols>
    <col min="1" max="1" width="11" bestFit="1" customWidth="1"/>
    <col min="2" max="2" width="44.85546875" customWidth="1"/>
    <col min="3" max="3" width="7" style="32"/>
    <col min="4" max="6" width="7" style="2"/>
    <col min="7" max="7" width="7" style="31"/>
  </cols>
  <sheetData>
    <row r="1" spans="1:7" s="30" customFormat="1" ht="36.75" customHeight="1" thickBot="1" x14ac:dyDescent="0.3">
      <c r="B1" s="30" t="s">
        <v>17</v>
      </c>
      <c r="C1" s="39">
        <v>45019</v>
      </c>
      <c r="D1" s="38">
        <v>45020</v>
      </c>
      <c r="E1" s="38">
        <v>45021</v>
      </c>
      <c r="F1" s="38">
        <v>45022</v>
      </c>
      <c r="G1" s="37">
        <v>45023</v>
      </c>
    </row>
    <row r="2" spans="1:7" s="9" customFormat="1" x14ac:dyDescent="0.25">
      <c r="A2" s="40">
        <v>475</v>
      </c>
      <c r="B2" s="41" t="s">
        <v>22</v>
      </c>
      <c r="C2" s="35">
        <v>8</v>
      </c>
      <c r="D2" s="33"/>
      <c r="E2" s="33"/>
      <c r="F2" s="33">
        <v>1</v>
      </c>
      <c r="G2" s="34"/>
    </row>
    <row r="3" spans="1:7" x14ac:dyDescent="0.25">
      <c r="A3" s="36">
        <v>1770</v>
      </c>
      <c r="B3" s="42" t="s">
        <v>23</v>
      </c>
      <c r="D3" s="2">
        <v>4</v>
      </c>
      <c r="E3" s="2">
        <v>4</v>
      </c>
      <c r="F3" s="2">
        <v>4</v>
      </c>
    </row>
    <row r="4" spans="1:7" x14ac:dyDescent="0.25">
      <c r="A4" s="36">
        <v>2194</v>
      </c>
      <c r="B4" s="42" t="s">
        <v>24</v>
      </c>
      <c r="D4" s="2">
        <v>4</v>
      </c>
      <c r="E4" s="2">
        <v>4</v>
      </c>
      <c r="F4" s="2">
        <v>3</v>
      </c>
    </row>
  </sheetData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D6BB7-5E17-462E-8809-01AC26AD4D0B}">
  <sheetPr codeName="Feuil5"/>
  <dimension ref="A1:P59"/>
  <sheetViews>
    <sheetView workbookViewId="0">
      <selection activeCell="B58" sqref="B58"/>
    </sheetView>
  </sheetViews>
  <sheetFormatPr baseColWidth="10" defaultRowHeight="15" x14ac:dyDescent="0.25"/>
  <cols>
    <col min="1" max="1" width="10.140625" bestFit="1" customWidth="1"/>
    <col min="2" max="2" width="21.140625" style="2" customWidth="1"/>
    <col min="3" max="3" width="11.28515625" style="2" bestFit="1" customWidth="1"/>
    <col min="4" max="4" width="33" bestFit="1" customWidth="1"/>
    <col min="5" max="5" width="5.7109375" bestFit="1" customWidth="1"/>
    <col min="8" max="8" width="18.7109375" bestFit="1" customWidth="1"/>
    <col min="12" max="12" width="16.42578125" bestFit="1" customWidth="1"/>
  </cols>
  <sheetData>
    <row r="1" spans="1:7" ht="15.75" x14ac:dyDescent="0.25">
      <c r="A1" t="s">
        <v>2</v>
      </c>
      <c r="B1" s="3" t="s">
        <v>25</v>
      </c>
      <c r="C1" s="3" t="s">
        <v>3</v>
      </c>
      <c r="D1" s="3" t="s">
        <v>0</v>
      </c>
      <c r="E1" s="43" t="s">
        <v>18</v>
      </c>
      <c r="F1" t="s">
        <v>19</v>
      </c>
      <c r="G1" t="s">
        <v>20</v>
      </c>
    </row>
    <row r="2" spans="1:7" hidden="1" x14ac:dyDescent="0.25">
      <c r="A2" s="1" t="e">
        <f>#REF!+7</f>
        <v>#REF!</v>
      </c>
      <c r="B2" s="4">
        <v>1</v>
      </c>
      <c r="C2" s="4"/>
      <c r="D2" s="8" t="s">
        <v>6</v>
      </c>
      <c r="E2" s="44"/>
    </row>
    <row r="3" spans="1:7" hidden="1" x14ac:dyDescent="0.25">
      <c r="A3" s="1" t="e">
        <f>#REF!+7</f>
        <v>#REF!</v>
      </c>
      <c r="B3" s="4">
        <v>0.3</v>
      </c>
      <c r="C3" s="4"/>
      <c r="D3" s="5" t="s">
        <v>5</v>
      </c>
      <c r="E3" s="44"/>
    </row>
    <row r="4" spans="1:7" hidden="1" x14ac:dyDescent="0.25">
      <c r="A4" s="1" t="e">
        <f>#REF!+7</f>
        <v>#REF!</v>
      </c>
      <c r="B4" s="4">
        <v>0.2</v>
      </c>
      <c r="C4" s="4"/>
      <c r="D4" s="5" t="s">
        <v>7</v>
      </c>
      <c r="E4" s="44"/>
    </row>
    <row r="5" spans="1:7" hidden="1" x14ac:dyDescent="0.25">
      <c r="A5" s="1" t="e">
        <f>#REF!+7</f>
        <v>#REF!</v>
      </c>
      <c r="B5" s="6">
        <v>0.1</v>
      </c>
      <c r="C5" s="6"/>
      <c r="D5" s="7" t="s">
        <v>4</v>
      </c>
      <c r="E5" s="44"/>
    </row>
    <row r="6" spans="1:7" s="11" customFormat="1" hidden="1" x14ac:dyDescent="0.25">
      <c r="A6" s="10" t="e">
        <f>A5+7</f>
        <v>#REF!</v>
      </c>
      <c r="B6" s="21">
        <v>1.3</v>
      </c>
      <c r="C6" s="21" t="e">
        <f>#REF!/4</f>
        <v>#REF!</v>
      </c>
      <c r="D6" s="11" t="e">
        <f>#REF!&amp;"-"&amp;#REF!</f>
        <v>#REF!</v>
      </c>
    </row>
    <row r="7" spans="1:7" s="13" customFormat="1" hidden="1" x14ac:dyDescent="0.25">
      <c r="A7" s="12" t="e">
        <f>A6</f>
        <v>#REF!</v>
      </c>
      <c r="B7" s="22"/>
      <c r="C7" s="22" t="e">
        <f>#REF!/4</f>
        <v>#REF!</v>
      </c>
      <c r="D7" s="13" t="e">
        <f>#REF!&amp;"-"&amp;#REF!</f>
        <v>#REF!</v>
      </c>
    </row>
    <row r="8" spans="1:7" s="13" customFormat="1" hidden="1" x14ac:dyDescent="0.25">
      <c r="A8" s="12" t="e">
        <f t="shared" ref="A8:A15" si="0">A7</f>
        <v>#REF!</v>
      </c>
      <c r="B8" s="22"/>
      <c r="C8" s="22" t="e">
        <f>#REF!/4</f>
        <v>#REF!</v>
      </c>
      <c r="D8" s="13" t="e">
        <f>#REF!&amp;"-"&amp;#REF!</f>
        <v>#REF!</v>
      </c>
    </row>
    <row r="9" spans="1:7" s="13" customFormat="1" hidden="1" x14ac:dyDescent="0.25">
      <c r="A9" s="12" t="e">
        <f t="shared" si="0"/>
        <v>#REF!</v>
      </c>
      <c r="B9" s="22">
        <v>0.5</v>
      </c>
      <c r="C9" s="22" t="e">
        <f>#REF!/4</f>
        <v>#REF!</v>
      </c>
      <c r="D9" s="13" t="e">
        <f>#REF!&amp;"-"&amp;#REF!</f>
        <v>#REF!</v>
      </c>
    </row>
    <row r="10" spans="1:7" s="13" customFormat="1" hidden="1" x14ac:dyDescent="0.25">
      <c r="A10" s="12" t="e">
        <f t="shared" si="0"/>
        <v>#REF!</v>
      </c>
      <c r="B10" s="22">
        <v>3</v>
      </c>
      <c r="C10" s="22" t="e">
        <f>#REF!/4</f>
        <v>#REF!</v>
      </c>
      <c r="D10" s="13" t="e">
        <f>#REF!&amp;"-"&amp;#REF!</f>
        <v>#REF!</v>
      </c>
    </row>
    <row r="11" spans="1:7" s="13" customFormat="1" hidden="1" x14ac:dyDescent="0.25">
      <c r="A11" s="12" t="e">
        <f t="shared" si="0"/>
        <v>#REF!</v>
      </c>
      <c r="B11" s="22"/>
      <c r="C11" s="22" t="e">
        <f>#REF!/4</f>
        <v>#REF!</v>
      </c>
      <c r="D11" s="13" t="e">
        <f>#REF!&amp;"-"&amp;#REF!</f>
        <v>#REF!</v>
      </c>
    </row>
    <row r="12" spans="1:7" s="13" customFormat="1" hidden="1" x14ac:dyDescent="0.25">
      <c r="A12" s="12" t="e">
        <f t="shared" si="0"/>
        <v>#REF!</v>
      </c>
      <c r="B12" s="22">
        <v>0.2</v>
      </c>
      <c r="C12" s="22" t="e">
        <f>#REF!/4</f>
        <v>#REF!</v>
      </c>
      <c r="D12" s="13" t="e">
        <f>#REF!&amp;"-"&amp;#REF!</f>
        <v>#REF!</v>
      </c>
    </row>
    <row r="13" spans="1:7" s="13" customFormat="1" hidden="1" x14ac:dyDescent="0.25">
      <c r="A13" s="12" t="e">
        <f t="shared" si="0"/>
        <v>#REF!</v>
      </c>
      <c r="B13" s="22"/>
      <c r="C13" s="22" t="e">
        <f>#REF!/4</f>
        <v>#REF!</v>
      </c>
      <c r="D13" s="13" t="e">
        <f>#REF!&amp;"-"&amp;#REF!</f>
        <v>#REF!</v>
      </c>
    </row>
    <row r="14" spans="1:7" s="13" customFormat="1" hidden="1" x14ac:dyDescent="0.25">
      <c r="A14" s="12" t="e">
        <f t="shared" si="0"/>
        <v>#REF!</v>
      </c>
      <c r="B14" s="22"/>
      <c r="C14" s="22" t="e">
        <f>#REF!/4</f>
        <v>#REF!</v>
      </c>
      <c r="D14" s="13" t="e">
        <f>#REF!&amp;"-"&amp;#REF!</f>
        <v>#REF!</v>
      </c>
    </row>
    <row r="15" spans="1:7" s="15" customFormat="1" hidden="1" x14ac:dyDescent="0.25">
      <c r="A15" s="14" t="e">
        <f t="shared" si="0"/>
        <v>#REF!</v>
      </c>
      <c r="B15" s="23"/>
      <c r="C15" s="23" t="e">
        <f>#REF!/4</f>
        <v>#REF!</v>
      </c>
      <c r="D15" s="15" t="e">
        <f>#REF!&amp;"-"&amp;#REF!</f>
        <v>#REF!</v>
      </c>
    </row>
    <row r="16" spans="1:7" s="17" customFormat="1" hidden="1" x14ac:dyDescent="0.25">
      <c r="A16" s="16" t="e">
        <f>A15+7</f>
        <v>#REF!</v>
      </c>
      <c r="B16" s="24">
        <v>2.5</v>
      </c>
      <c r="C16" s="24" t="e">
        <f>#REF!/4</f>
        <v>#REF!</v>
      </c>
      <c r="D16" s="17" t="e">
        <f>#REF!&amp;"-"&amp;#REF!</f>
        <v>#REF!</v>
      </c>
    </row>
    <row r="17" spans="1:4" hidden="1" x14ac:dyDescent="0.25">
      <c r="A17" s="18" t="e">
        <f>A16</f>
        <v>#REF!</v>
      </c>
      <c r="C17" s="2" t="e">
        <f>#REF!/4</f>
        <v>#REF!</v>
      </c>
      <c r="D17" t="e">
        <f>#REF!&amp;"-"&amp;#REF!</f>
        <v>#REF!</v>
      </c>
    </row>
    <row r="18" spans="1:4" hidden="1" x14ac:dyDescent="0.25">
      <c r="A18" s="18" t="e">
        <f t="shared" ref="A18:A25" si="1">A17</f>
        <v>#REF!</v>
      </c>
      <c r="C18" s="2" t="e">
        <f>#REF!/4</f>
        <v>#REF!</v>
      </c>
      <c r="D18" t="e">
        <f>#REF!&amp;"-"&amp;#REF!</f>
        <v>#REF!</v>
      </c>
    </row>
    <row r="19" spans="1:4" hidden="1" x14ac:dyDescent="0.25">
      <c r="A19" s="18" t="e">
        <f t="shared" si="1"/>
        <v>#REF!</v>
      </c>
      <c r="B19" s="2">
        <v>1</v>
      </c>
      <c r="C19" s="2" t="e">
        <f>#REF!/4</f>
        <v>#REF!</v>
      </c>
      <c r="D19" s="27" t="e">
        <f>#REF!&amp;"-"&amp;#REF!</f>
        <v>#REF!</v>
      </c>
    </row>
    <row r="20" spans="1:4" hidden="1" x14ac:dyDescent="0.25">
      <c r="A20" s="18" t="e">
        <f t="shared" si="1"/>
        <v>#REF!</v>
      </c>
      <c r="B20" s="2">
        <v>1</v>
      </c>
      <c r="C20" s="2" t="e">
        <f>#REF!/4</f>
        <v>#REF!</v>
      </c>
      <c r="D20" s="26" t="e">
        <f>#REF!&amp;"-"&amp;#REF!</f>
        <v>#REF!</v>
      </c>
    </row>
    <row r="21" spans="1:4" hidden="1" x14ac:dyDescent="0.25">
      <c r="A21" s="18" t="e">
        <f t="shared" si="1"/>
        <v>#REF!</v>
      </c>
      <c r="C21" s="2" t="e">
        <f>#REF!/4</f>
        <v>#REF!</v>
      </c>
      <c r="D21" t="e">
        <f>#REF!&amp;"-"&amp;#REF!</f>
        <v>#REF!</v>
      </c>
    </row>
    <row r="22" spans="1:4" hidden="1" x14ac:dyDescent="0.25">
      <c r="A22" s="18" t="e">
        <f t="shared" si="1"/>
        <v>#REF!</v>
      </c>
      <c r="B22" s="2">
        <v>0.5</v>
      </c>
      <c r="C22" s="2" t="e">
        <f>#REF!/4</f>
        <v>#REF!</v>
      </c>
      <c r="D22" t="e">
        <f>#REF!&amp;"-"&amp;#REF!</f>
        <v>#REF!</v>
      </c>
    </row>
    <row r="23" spans="1:4" hidden="1" x14ac:dyDescent="0.25">
      <c r="A23" s="18" t="e">
        <f t="shared" si="1"/>
        <v>#REF!</v>
      </c>
      <c r="C23" s="2" t="e">
        <f>#REF!/4</f>
        <v>#REF!</v>
      </c>
      <c r="D23" t="e">
        <f>#REF!&amp;"-"&amp;#REF!</f>
        <v>#REF!</v>
      </c>
    </row>
    <row r="24" spans="1:4" hidden="1" x14ac:dyDescent="0.25">
      <c r="A24" s="18" t="e">
        <f t="shared" si="1"/>
        <v>#REF!</v>
      </c>
      <c r="C24" s="2" t="e">
        <f>#REF!/4</f>
        <v>#REF!</v>
      </c>
      <c r="D24" t="e">
        <f>#REF!&amp;"-"&amp;#REF!</f>
        <v>#REF!</v>
      </c>
    </row>
    <row r="25" spans="1:4" s="20" customFormat="1" hidden="1" x14ac:dyDescent="0.25">
      <c r="A25" s="19" t="e">
        <f t="shared" si="1"/>
        <v>#REF!</v>
      </c>
      <c r="B25" s="25"/>
      <c r="C25" s="25" t="e">
        <f>#REF!/4</f>
        <v>#REF!</v>
      </c>
      <c r="D25" s="20" t="e">
        <f>#REF!&amp;"-"&amp;#REF!</f>
        <v>#REF!</v>
      </c>
    </row>
    <row r="26" spans="1:4" s="11" customFormat="1" hidden="1" x14ac:dyDescent="0.25">
      <c r="A26" s="10" t="e">
        <f>A25+7</f>
        <v>#REF!</v>
      </c>
      <c r="B26" s="21">
        <v>3.4</v>
      </c>
      <c r="C26" s="21" t="e">
        <f>#REF!/4</f>
        <v>#REF!</v>
      </c>
      <c r="D26" s="28" t="e">
        <f>#REF!&amp;"-"&amp;#REF!</f>
        <v>#REF!</v>
      </c>
    </row>
    <row r="27" spans="1:4" s="13" customFormat="1" hidden="1" x14ac:dyDescent="0.25">
      <c r="A27" s="12" t="e">
        <f>A26</f>
        <v>#REF!</v>
      </c>
      <c r="B27" s="22"/>
      <c r="C27" s="22" t="e">
        <f>#REF!/4</f>
        <v>#REF!</v>
      </c>
      <c r="D27" s="13" t="e">
        <f>#REF!&amp;"-"&amp;#REF!</f>
        <v>#REF!</v>
      </c>
    </row>
    <row r="28" spans="1:4" s="13" customFormat="1" hidden="1" x14ac:dyDescent="0.25">
      <c r="A28" s="12" t="e">
        <f t="shared" ref="A28:A35" si="2">A27</f>
        <v>#REF!</v>
      </c>
      <c r="B28" s="22"/>
      <c r="C28" s="22" t="e">
        <f>#REF!/4</f>
        <v>#REF!</v>
      </c>
      <c r="D28" s="13" t="e">
        <f>#REF!&amp;"-"&amp;#REF!</f>
        <v>#REF!</v>
      </c>
    </row>
    <row r="29" spans="1:4" s="13" customFormat="1" hidden="1" x14ac:dyDescent="0.25">
      <c r="A29" s="12" t="e">
        <f t="shared" si="2"/>
        <v>#REF!</v>
      </c>
      <c r="B29" s="22">
        <v>0.5</v>
      </c>
      <c r="C29" s="22" t="e">
        <f>#REF!/4</f>
        <v>#REF!</v>
      </c>
      <c r="D29" s="27" t="e">
        <f>#REF!&amp;"-"&amp;#REF!</f>
        <v>#REF!</v>
      </c>
    </row>
    <row r="30" spans="1:4" s="13" customFormat="1" hidden="1" x14ac:dyDescent="0.25">
      <c r="A30" s="12" t="e">
        <f t="shared" si="2"/>
        <v>#REF!</v>
      </c>
      <c r="B30" s="22">
        <v>0.5</v>
      </c>
      <c r="C30" s="22" t="e">
        <f>#REF!/4</f>
        <v>#REF!</v>
      </c>
      <c r="D30" s="26" t="e">
        <f>#REF!&amp;"-"&amp;#REF!</f>
        <v>#REF!</v>
      </c>
    </row>
    <row r="31" spans="1:4" s="13" customFormat="1" hidden="1" x14ac:dyDescent="0.25">
      <c r="A31" s="12" t="e">
        <f t="shared" si="2"/>
        <v>#REF!</v>
      </c>
      <c r="B31" s="22"/>
      <c r="C31" s="22" t="e">
        <f>#REF!/4</f>
        <v>#REF!</v>
      </c>
      <c r="D31" s="13" t="e">
        <f>#REF!&amp;"-"&amp;#REF!</f>
        <v>#REF!</v>
      </c>
    </row>
    <row r="32" spans="1:4" s="13" customFormat="1" hidden="1" x14ac:dyDescent="0.25">
      <c r="A32" s="12" t="e">
        <f t="shared" si="2"/>
        <v>#REF!</v>
      </c>
      <c r="B32" s="22">
        <v>0.3</v>
      </c>
      <c r="C32" s="22" t="e">
        <f>#REF!/4</f>
        <v>#REF!</v>
      </c>
      <c r="D32" s="13" t="e">
        <f>#REF!&amp;"-"&amp;#REF!</f>
        <v>#REF!</v>
      </c>
    </row>
    <row r="33" spans="1:16" s="13" customFormat="1" hidden="1" x14ac:dyDescent="0.25">
      <c r="A33" s="12" t="e">
        <f t="shared" si="2"/>
        <v>#REF!</v>
      </c>
      <c r="B33" s="22"/>
      <c r="C33" s="22" t="e">
        <f>#REF!/4</f>
        <v>#REF!</v>
      </c>
      <c r="D33" s="13" t="e">
        <f>#REF!&amp;"-"&amp;#REF!</f>
        <v>#REF!</v>
      </c>
    </row>
    <row r="34" spans="1:16" s="13" customFormat="1" hidden="1" x14ac:dyDescent="0.25">
      <c r="A34" s="12" t="e">
        <f t="shared" si="2"/>
        <v>#REF!</v>
      </c>
      <c r="B34" s="22"/>
      <c r="C34" s="22" t="e">
        <f>#REF!/4</f>
        <v>#REF!</v>
      </c>
      <c r="D34" s="13" t="e">
        <f>#REF!&amp;"-"&amp;#REF!</f>
        <v>#REF!</v>
      </c>
    </row>
    <row r="35" spans="1:16" s="15" customFormat="1" hidden="1" x14ac:dyDescent="0.25">
      <c r="A35" s="14" t="e">
        <f t="shared" si="2"/>
        <v>#REF!</v>
      </c>
      <c r="B35" s="23">
        <v>0.3</v>
      </c>
      <c r="C35" s="23" t="e">
        <f>#REF!/4</f>
        <v>#REF!</v>
      </c>
      <c r="D35" s="15" t="e">
        <f>#REF!&amp;"-"&amp;#REF!</f>
        <v>#REF!</v>
      </c>
    </row>
    <row r="36" spans="1:16" s="17" customFormat="1" hidden="1" x14ac:dyDescent="0.25">
      <c r="A36" s="16" t="e">
        <f>A35+7</f>
        <v>#REF!</v>
      </c>
      <c r="B36" s="24">
        <v>1.5</v>
      </c>
      <c r="C36" s="21" t="e">
        <f>#REF!/4</f>
        <v>#REF!</v>
      </c>
      <c r="D36" s="17" t="e">
        <f>#REF!&amp;"-"&amp;#REF!</f>
        <v>#REF!</v>
      </c>
    </row>
    <row r="37" spans="1:16" hidden="1" x14ac:dyDescent="0.25">
      <c r="A37" s="18"/>
      <c r="B37" s="2" t="e">
        <f>#REF!/4</f>
        <v>#REF!</v>
      </c>
      <c r="C37" s="22" t="e">
        <f>#REF!/4</f>
        <v>#REF!</v>
      </c>
      <c r="D37" t="e">
        <f>#REF!&amp;"-"&amp;#REF!</f>
        <v>#REF!</v>
      </c>
    </row>
    <row r="38" spans="1:16" hidden="1" x14ac:dyDescent="0.25">
      <c r="A38" s="18"/>
      <c r="B38" s="2" t="e">
        <f>#REF!/4</f>
        <v>#REF!</v>
      </c>
      <c r="C38" s="22" t="e">
        <f>#REF!/4</f>
        <v>#REF!</v>
      </c>
      <c r="D38" t="e">
        <f>#REF!&amp;"-"&amp;#REF!</f>
        <v>#REF!</v>
      </c>
    </row>
    <row r="39" spans="1:16" hidden="1" x14ac:dyDescent="0.25">
      <c r="A39" s="18"/>
      <c r="B39" s="2">
        <v>1</v>
      </c>
      <c r="C39" s="22" t="e">
        <f>#REF!/4</f>
        <v>#REF!</v>
      </c>
      <c r="D39" s="27" t="e">
        <f>#REF!&amp;"-"&amp;#REF!</f>
        <v>#REF!</v>
      </c>
    </row>
    <row r="40" spans="1:16" hidden="1" x14ac:dyDescent="0.25">
      <c r="A40" s="18"/>
      <c r="B40" s="2">
        <v>1</v>
      </c>
      <c r="C40" s="22" t="e">
        <f>#REF!/4</f>
        <v>#REF!</v>
      </c>
      <c r="D40" s="26" t="e">
        <f>#REF!&amp;"-"&amp;#REF!</f>
        <v>#REF!</v>
      </c>
    </row>
    <row r="41" spans="1:16" hidden="1" x14ac:dyDescent="0.25">
      <c r="A41" s="18"/>
      <c r="B41" s="2" t="e">
        <f>#REF!/4</f>
        <v>#REF!</v>
      </c>
      <c r="C41" s="22" t="e">
        <f>#REF!/4</f>
        <v>#REF!</v>
      </c>
      <c r="D41" t="e">
        <f>#REF!&amp;"-"&amp;#REF!</f>
        <v>#REF!</v>
      </c>
    </row>
    <row r="42" spans="1:16" hidden="1" x14ac:dyDescent="0.25">
      <c r="A42" s="18"/>
      <c r="B42" s="2">
        <v>0.5</v>
      </c>
      <c r="C42" s="22" t="e">
        <f>#REF!/4</f>
        <v>#REF!</v>
      </c>
      <c r="D42" t="e">
        <f>#REF!&amp;"-"&amp;#REF!</f>
        <v>#REF!</v>
      </c>
    </row>
    <row r="43" spans="1:16" hidden="1" x14ac:dyDescent="0.25">
      <c r="A43" s="18"/>
      <c r="B43" s="2" t="e">
        <f>#REF!/4</f>
        <v>#REF!</v>
      </c>
      <c r="C43" s="22" t="e">
        <f>#REF!/4</f>
        <v>#REF!</v>
      </c>
      <c r="D43" t="e">
        <f>#REF!&amp;"-"&amp;#REF!</f>
        <v>#REF!</v>
      </c>
    </row>
    <row r="44" spans="1:16" hidden="1" x14ac:dyDescent="0.25">
      <c r="A44" s="18"/>
      <c r="B44" s="2" t="e">
        <f>#REF!/4</f>
        <v>#REF!</v>
      </c>
      <c r="C44" s="22" t="e">
        <f>#REF!/4</f>
        <v>#REF!</v>
      </c>
      <c r="D44" t="e">
        <f>#REF!&amp;"-"&amp;#REF!</f>
        <v>#REF!</v>
      </c>
    </row>
    <row r="45" spans="1:16" s="20" customFormat="1" hidden="1" x14ac:dyDescent="0.25">
      <c r="A45" s="19"/>
      <c r="B45" s="25">
        <v>1</v>
      </c>
      <c r="C45" s="23" t="e">
        <f>#REF!/4</f>
        <v>#REF!</v>
      </c>
      <c r="D45" s="20" t="e">
        <f>#REF!&amp;"-"&amp;#REF!</f>
        <v>#REF!</v>
      </c>
    </row>
    <row r="46" spans="1:16" s="11" customFormat="1" hidden="1" x14ac:dyDescent="0.25">
      <c r="A46" s="10" t="e">
        <f>A36+7</f>
        <v>#REF!</v>
      </c>
      <c r="B46" s="45" t="e">
        <f>SUM(relevé2023!#REF!)/8</f>
        <v>#REF!</v>
      </c>
      <c r="C46" s="21"/>
      <c r="D46" s="28" t="e">
        <f>#REF!&amp;"-"&amp;#REF!</f>
        <v>#REF!</v>
      </c>
      <c r="E46" s="11" t="e">
        <f>MATCH(J46,relevé2023!A:A,0)</f>
        <v>#REF!</v>
      </c>
      <c r="F46" s="11" t="e">
        <f>SUBSTITUTE(ADDRESS(1,MATCH(A46,relevé2023!$1:$1,0),4),1,"")</f>
        <v>#REF!</v>
      </c>
      <c r="G46" s="11" t="e">
        <f>SUBSTITUTE(ADDRESS(1,MATCH(A46+4,relevé2023!$1:$1,0),4),1,"")</f>
        <v>#REF!</v>
      </c>
      <c r="H46" s="11" t="e">
        <f>"'relevé 2023'!" &amp;F46  &amp; "6:BW6"</f>
        <v>#REF!</v>
      </c>
      <c r="J46" s="11" t="e">
        <f>#REF!</f>
        <v>#REF!</v>
      </c>
      <c r="L46" s="11" t="e" cm="1">
        <f t="array" aca="1" ref="L46" ca="1">INDIRECT(F46&amp;E46 &amp; "!" &amp; G46&amp;E46,FALSE)</f>
        <v>#REF!</v>
      </c>
      <c r="M46" s="11" t="e">
        <f>F46&amp;E46</f>
        <v>#REF!</v>
      </c>
      <c r="N46" s="11" t="e">
        <f>G46&amp;E46</f>
        <v>#REF!</v>
      </c>
      <c r="O46" s="11" t="e">
        <f>F46&amp;E46 &amp; "!" &amp; G46&amp;E46</f>
        <v>#REF!</v>
      </c>
      <c r="P46" s="11" t="s">
        <v>21</v>
      </c>
    </row>
    <row r="47" spans="1:16" s="13" customFormat="1" hidden="1" x14ac:dyDescent="0.25">
      <c r="A47" s="12"/>
      <c r="B47" s="46" t="e">
        <f>SUM(relevé2023!#REF!)/8</f>
        <v>#REF!</v>
      </c>
      <c r="C47" s="22"/>
      <c r="D47" s="13" t="e">
        <f>#REF!&amp;"-"&amp;#REF!</f>
        <v>#REF!</v>
      </c>
      <c r="E47" s="13" t="e">
        <f>MATCH(J47,relevé2023!A:A,0)</f>
        <v>#REF!</v>
      </c>
      <c r="J47" s="13" t="e">
        <f>#REF!</f>
        <v>#REF!</v>
      </c>
      <c r="L47" s="13" t="e">
        <f>SUM("relevé2023!"&amp;O47)</f>
        <v>#REF!</v>
      </c>
      <c r="M47" s="13" t="e">
        <f>F46&amp;E$47</f>
        <v>#REF!</v>
      </c>
      <c r="N47" s="13" t="e">
        <f>G46&amp;E$47</f>
        <v>#REF!</v>
      </c>
      <c r="O47" s="13" t="e">
        <f>M47 &amp; "!" &amp; N47</f>
        <v>#REF!</v>
      </c>
      <c r="P47" s="13" t="s">
        <v>21</v>
      </c>
    </row>
    <row r="48" spans="1:16" s="13" customFormat="1" hidden="1" x14ac:dyDescent="0.25">
      <c r="A48" s="12"/>
      <c r="B48" s="46" t="e">
        <f>SUM(relevé2023!#REF!)/8</f>
        <v>#REF!</v>
      </c>
      <c r="C48" s="22"/>
      <c r="D48" s="13" t="e">
        <f>#REF!&amp;"-"&amp;#REF!</f>
        <v>#REF!</v>
      </c>
      <c r="E48" s="13" t="e">
        <f>MATCH(J48,relevé2023!A:A,0)</f>
        <v>#REF!</v>
      </c>
      <c r="J48" s="13" t="e">
        <f>#REF!</f>
        <v>#REF!</v>
      </c>
    </row>
    <row r="49" spans="1:16" s="13" customFormat="1" hidden="1" x14ac:dyDescent="0.25">
      <c r="A49" s="12"/>
      <c r="B49" s="46" t="e">
        <f>SUM(relevé2023!#REF!)/8</f>
        <v>#REF!</v>
      </c>
      <c r="C49" s="22"/>
      <c r="D49" s="27" t="e">
        <f>#REF!&amp;"-"&amp;#REF!</f>
        <v>#REF!</v>
      </c>
      <c r="E49" s="13" t="e">
        <f>MATCH(J49,relevé2023!A:A,0)</f>
        <v>#REF!</v>
      </c>
      <c r="J49" s="13" t="e">
        <f>#REF!</f>
        <v>#REF!</v>
      </c>
    </row>
    <row r="50" spans="1:16" s="13" customFormat="1" hidden="1" x14ac:dyDescent="0.25">
      <c r="A50" s="12"/>
      <c r="B50" s="46" t="e">
        <f>SUM(relevé2023!#REF!)/8</f>
        <v>#REF!</v>
      </c>
      <c r="C50" s="22"/>
      <c r="D50" s="26" t="e">
        <f>#REF!&amp;"-"&amp;#REF!</f>
        <v>#REF!</v>
      </c>
      <c r="E50" s="13" t="e">
        <f>MATCH(J50,relevé2023!A:A,0)</f>
        <v>#REF!</v>
      </c>
      <c r="J50" s="13" t="e">
        <f>#REF!</f>
        <v>#REF!</v>
      </c>
    </row>
    <row r="51" spans="1:16" s="13" customFormat="1" hidden="1" x14ac:dyDescent="0.25">
      <c r="A51" s="12"/>
      <c r="B51" s="22"/>
      <c r="C51" s="22"/>
      <c r="D51" s="13" t="e">
        <f>#REF!&amp;"-"&amp;#REF!</f>
        <v>#REF!</v>
      </c>
      <c r="E51" s="13" t="e">
        <f>MATCH(J51,relevé2023!A:A,0)</f>
        <v>#REF!</v>
      </c>
      <c r="J51" s="13" t="e">
        <f>#REF!</f>
        <v>#REF!</v>
      </c>
    </row>
    <row r="52" spans="1:16" s="13" customFormat="1" hidden="1" x14ac:dyDescent="0.25">
      <c r="A52" s="12"/>
      <c r="B52" s="46" t="e">
        <f>SUM(relevé2023!#REF!)/8</f>
        <v>#REF!</v>
      </c>
      <c r="C52" s="22"/>
      <c r="D52" s="13" t="e">
        <f>#REF!&amp;"-"&amp;#REF!</f>
        <v>#REF!</v>
      </c>
      <c r="E52" s="13" t="e">
        <f>MATCH(J52,relevé2023!A:A,0)</f>
        <v>#REF!</v>
      </c>
      <c r="J52" s="13" t="e">
        <f>#REF!</f>
        <v>#REF!</v>
      </c>
    </row>
    <row r="53" spans="1:16" s="13" customFormat="1" hidden="1" x14ac:dyDescent="0.25">
      <c r="A53" s="12"/>
      <c r="B53" s="46" t="e">
        <f>SUM(relevé2023!#REF!)/8</f>
        <v>#REF!</v>
      </c>
      <c r="C53" s="22"/>
      <c r="D53" s="13" t="e">
        <f>#REF!&amp;"-"&amp;#REF!</f>
        <v>#REF!</v>
      </c>
      <c r="E53" s="13" t="e">
        <f>MATCH(J53,relevé2023!A:A,0)</f>
        <v>#REF!</v>
      </c>
      <c r="J53" s="13" t="e">
        <f>#REF!</f>
        <v>#REF!</v>
      </c>
    </row>
    <row r="54" spans="1:16" s="13" customFormat="1" hidden="1" x14ac:dyDescent="0.25">
      <c r="A54" s="12"/>
      <c r="B54" s="46" t="e">
        <f>SUM(relevé2023!#REF!)/8</f>
        <v>#REF!</v>
      </c>
      <c r="C54" s="22"/>
      <c r="D54" s="13" t="e">
        <f>#REF!&amp;"-"&amp;#REF!</f>
        <v>#REF!</v>
      </c>
      <c r="E54" s="13" t="e">
        <f>MATCH(J54,relevé2023!A:A,0)</f>
        <v>#REF!</v>
      </c>
      <c r="J54" s="13" t="e">
        <f>#REF!</f>
        <v>#REF!</v>
      </c>
    </row>
    <row r="55" spans="1:16" s="13" customFormat="1" hidden="1" x14ac:dyDescent="0.25">
      <c r="A55" s="12"/>
      <c r="B55" s="46" t="e">
        <f>SUM(relevé2023!#REF!)/8</f>
        <v>#REF!</v>
      </c>
      <c r="C55" s="22"/>
      <c r="D55" s="13" t="e">
        <f>#REF!&amp;"-"&amp;#REF!</f>
        <v>#REF!</v>
      </c>
      <c r="E55" s="13" t="e">
        <f>MATCH(J55,relevé2023!A:A,0)</f>
        <v>#REF!</v>
      </c>
      <c r="J55" s="13" t="e">
        <f>#REF!</f>
        <v>#REF!</v>
      </c>
      <c r="L55" s="15"/>
      <c r="M55" s="15"/>
      <c r="N55" s="15"/>
      <c r="O55" s="15"/>
      <c r="P55" s="15"/>
    </row>
    <row r="56" spans="1:16" s="13" customFormat="1" hidden="1" x14ac:dyDescent="0.25">
      <c r="A56" s="12"/>
      <c r="B56" s="46" t="e">
        <f>SUM(relevé2023!#REF!)/8</f>
        <v>#REF!</v>
      </c>
      <c r="C56" s="22"/>
      <c r="D56" s="13" t="e">
        <f>relevé2023!#REF!&amp;"-"&amp;relevé2023!#REF!</f>
        <v>#REF!</v>
      </c>
      <c r="E56" s="13" t="e">
        <f>MATCH(J56,relevé2023!A:A,0)</f>
        <v>#REF!</v>
      </c>
      <c r="J56" s="13" t="e">
        <f>relevé2023!#REF!</f>
        <v>#REF!</v>
      </c>
    </row>
    <row r="57" spans="1:16" s="17" customFormat="1" x14ac:dyDescent="0.25">
      <c r="A57" s="16">
        <f>relevé2023!C1</f>
        <v>45019</v>
      </c>
      <c r="B57" s="45">
        <f>SUM(relevé2023!C2:G2)</f>
        <v>9</v>
      </c>
      <c r="C57" s="24"/>
      <c r="D57" s="17" t="str">
        <f>J57&amp;"-"&amp;K57</f>
        <v>475-a</v>
      </c>
      <c r="E57" s="17">
        <f>MATCH(J57,relevé2023!A:A,0)</f>
        <v>2</v>
      </c>
      <c r="F57" t="str">
        <f>SUBSTITUTE(ADDRESS(1,MATCH(A57,relevé2023!$1:$1,0),4),1,"")</f>
        <v>C</v>
      </c>
      <c r="G57" t="str">
        <f>SUBSTITUTE(ADDRESS(1,MATCH(A57+4,relevé2023!$1:$1,0),4),1,"")</f>
        <v>G</v>
      </c>
      <c r="J57" s="17">
        <f>relevé2023!A2</f>
        <v>475</v>
      </c>
      <c r="K57" s="17" t="str">
        <f>relevé2023!B2</f>
        <v>a</v>
      </c>
    </row>
    <row r="58" spans="1:16" x14ac:dyDescent="0.25">
      <c r="A58" s="18"/>
      <c r="B58" s="2" t="e">
        <f>SUM("relevé2023!BZ"&amp;E58&amp;":CD"&amp;E58)</f>
        <v>#VALUE!</v>
      </c>
      <c r="D58" t="str">
        <f t="shared" ref="D58:D59" si="3">J58&amp;"-"&amp;K58</f>
        <v>1770-b</v>
      </c>
      <c r="E58">
        <f>MATCH(J58,relevé2023!A:A,0)</f>
        <v>3</v>
      </c>
      <c r="H58" t="str">
        <f>"relevé2023!BZ"&amp;E58&amp;":CD"&amp;E58</f>
        <v>relevé2023!BZ3:CD3</v>
      </c>
      <c r="J58">
        <f>relevé2023!A3</f>
        <v>1770</v>
      </c>
      <c r="K58" s="17" t="str">
        <f>relevé2023!B3</f>
        <v>b</v>
      </c>
    </row>
    <row r="59" spans="1:16" x14ac:dyDescent="0.25">
      <c r="A59" s="18"/>
      <c r="D59" t="str">
        <f t="shared" si="3"/>
        <v>2194-c</v>
      </c>
      <c r="E59">
        <f>MATCH(J59,relevé2023!A:A,0)</f>
        <v>4</v>
      </c>
      <c r="J59">
        <f>relevé2023!A4</f>
        <v>2194</v>
      </c>
      <c r="K59" s="17" t="str">
        <f>relevé2023!B4</f>
        <v>c</v>
      </c>
    </row>
  </sheetData>
  <autoFilter ref="A1:D1" xr:uid="{C47D6BB7-5E17-462E-8809-01AC26AD4D0B}"/>
  <conditionalFormatting sqref="B1:C5"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3D74C-D752-41E1-85AF-B6C6282E9CE4}">
  <sheetPr codeName="Feuil12"/>
  <dimension ref="A1:B17"/>
  <sheetViews>
    <sheetView zoomScale="160" workbookViewId="0">
      <selection activeCell="A15" sqref="A15"/>
    </sheetView>
  </sheetViews>
  <sheetFormatPr baseColWidth="10" defaultColWidth="8.7109375" defaultRowHeight="15" x14ac:dyDescent="0.25"/>
  <cols>
    <col min="1" max="1" width="56.5703125" customWidth="1"/>
    <col min="2" max="2" width="10.5703125" bestFit="1" customWidth="1"/>
  </cols>
  <sheetData>
    <row r="1" spans="1:2" ht="15.75" x14ac:dyDescent="0.25">
      <c r="A1" s="29" t="s">
        <v>16</v>
      </c>
      <c r="B1" s="1">
        <v>44562</v>
      </c>
    </row>
    <row r="2" spans="1:2" ht="15.75" x14ac:dyDescent="0.25">
      <c r="A2" s="29" t="s">
        <v>15</v>
      </c>
      <c r="B2" s="1">
        <v>44666</v>
      </c>
    </row>
    <row r="3" spans="1:2" ht="15.75" x14ac:dyDescent="0.25">
      <c r="A3" s="29" t="s">
        <v>14</v>
      </c>
      <c r="B3" s="1">
        <v>44669</v>
      </c>
    </row>
    <row r="4" spans="1:2" ht="15.75" x14ac:dyDescent="0.25">
      <c r="A4" s="29" t="s">
        <v>13</v>
      </c>
      <c r="B4" s="1">
        <v>44707</v>
      </c>
    </row>
    <row r="5" spans="1:2" ht="15.75" x14ac:dyDescent="0.25">
      <c r="A5" s="29" t="s">
        <v>12</v>
      </c>
      <c r="B5" s="1">
        <v>44718</v>
      </c>
    </row>
    <row r="6" spans="1:2" ht="15.75" x14ac:dyDescent="0.25">
      <c r="A6" s="29" t="s">
        <v>11</v>
      </c>
      <c r="B6" s="1">
        <v>44774</v>
      </c>
    </row>
    <row r="7" spans="1:2" ht="15.75" x14ac:dyDescent="0.25">
      <c r="A7" s="29" t="s">
        <v>10</v>
      </c>
      <c r="B7" s="1">
        <v>44823</v>
      </c>
    </row>
    <row r="8" spans="1:2" ht="15.75" x14ac:dyDescent="0.25">
      <c r="A8" s="29" t="s">
        <v>9</v>
      </c>
      <c r="B8" s="1">
        <v>44920</v>
      </c>
    </row>
    <row r="9" spans="1:2" ht="15.75" x14ac:dyDescent="0.25">
      <c r="A9" s="29" t="s">
        <v>8</v>
      </c>
      <c r="B9" s="1">
        <v>44775</v>
      </c>
    </row>
    <row r="10" spans="1:2" ht="15.75" x14ac:dyDescent="0.25">
      <c r="A10" s="29" t="s">
        <v>1</v>
      </c>
      <c r="B10" s="1">
        <f>B9+1</f>
        <v>44776</v>
      </c>
    </row>
    <row r="11" spans="1:2" ht="15.75" x14ac:dyDescent="0.25">
      <c r="A11" s="29" t="s">
        <v>1</v>
      </c>
      <c r="B11" s="1">
        <f>B10+1</f>
        <v>44777</v>
      </c>
    </row>
    <row r="12" spans="1:2" ht="15.75" x14ac:dyDescent="0.25">
      <c r="A12" s="29" t="s">
        <v>1</v>
      </c>
      <c r="B12" s="1">
        <f>B11+1</f>
        <v>44778</v>
      </c>
    </row>
    <row r="13" spans="1:2" ht="15.75" x14ac:dyDescent="0.25">
      <c r="A13" s="29" t="s">
        <v>1</v>
      </c>
      <c r="B13" s="1">
        <v>44781</v>
      </c>
    </row>
    <row r="14" spans="1:2" ht="15.75" x14ac:dyDescent="0.25">
      <c r="A14" s="29" t="s">
        <v>1</v>
      </c>
      <c r="B14" s="1">
        <f>B13+1</f>
        <v>44782</v>
      </c>
    </row>
    <row r="15" spans="1:2" ht="15.75" x14ac:dyDescent="0.25">
      <c r="A15" s="29" t="s">
        <v>1</v>
      </c>
      <c r="B15" s="1">
        <f>B14+1</f>
        <v>44783</v>
      </c>
    </row>
    <row r="16" spans="1:2" ht="15.75" x14ac:dyDescent="0.25">
      <c r="A16" s="29" t="s">
        <v>1</v>
      </c>
      <c r="B16" s="1">
        <f>B15+1</f>
        <v>44784</v>
      </c>
    </row>
    <row r="17" spans="1:2" ht="15.75" x14ac:dyDescent="0.25">
      <c r="A17" s="29" t="s">
        <v>1</v>
      </c>
      <c r="B17" s="1">
        <f>B16+1</f>
        <v>44785</v>
      </c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relevé2023</vt:lpstr>
      <vt:lpstr>Semaine</vt:lpstr>
      <vt:lpstr>Férié2022</vt:lpstr>
    </vt:vector>
  </TitlesOfParts>
  <Company>Audemars Piguet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COGNARD Arnaud</dc:creator>
  <cp:lastModifiedBy>COGNARD Arnaud</cp:lastModifiedBy>
  <dcterms:created xsi:type="dcterms:W3CDTF">2023-02-24T14:32:17Z</dcterms:created>
  <dcterms:modified xsi:type="dcterms:W3CDTF">2023-04-05T09:50:30Z</dcterms:modified>
</cp:coreProperties>
</file>