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anofi-my.sharepoint.com/personal/tony_vignau_sanofi_com/Documents/Desktop/"/>
    </mc:Choice>
  </mc:AlternateContent>
  <xr:revisionPtr revIDLastSave="0" documentId="8_{A5E325EB-D773-4368-9E5B-21CED81E88E6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BDD" sheetId="1" r:id="rId1"/>
    <sheet name="Format" sheetId="2" r:id="rId2"/>
    <sheet name="Fiche" sheetId="3" r:id="rId3"/>
  </sheets>
  <definedNames>
    <definedName name="Blister">BDD!$Q$2:$Q$4</definedName>
    <definedName name="Cermex74x30x135">BDD!$D$108:$D$134</definedName>
    <definedName name="Cermex74x49x135">BDD!$E$108:$E$134</definedName>
    <definedName name="Cermex74x74x135">BDD!$F$108:$F$134</definedName>
    <definedName name="Encart74x30x135">BDD!$D$4:$D$73</definedName>
    <definedName name="Encart74x49x135">BDD!$E$4:$E$73</definedName>
    <definedName name="Encart74x74x135">BDD!$F$4:$F$73</definedName>
    <definedName name="Etuis">OFFSET(BDD!$P$2,0,0,COUNTA(BDD!$P:$P)-1)</definedName>
    <definedName name="_xlnm.Print_Area" localSheetId="2">Fiche!$A$1:$D$172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7" i="3" l="1"/>
  <c r="D148" i="3"/>
  <c r="D149" i="3"/>
  <c r="D150" i="3"/>
  <c r="D155" i="3"/>
  <c r="D156" i="3"/>
  <c r="D157" i="3"/>
  <c r="D158" i="3"/>
  <c r="D163" i="3"/>
  <c r="D164" i="3"/>
  <c r="D165" i="3"/>
  <c r="D166" i="3"/>
  <c r="D170" i="3"/>
  <c r="D171" i="3"/>
  <c r="D172" i="3"/>
  <c r="D142" i="3"/>
  <c r="D12" i="2"/>
  <c r="D67" i="3"/>
  <c r="D20" i="2"/>
  <c r="D75" i="3"/>
  <c r="D22" i="2"/>
  <c r="D77" i="3"/>
  <c r="D44" i="2"/>
  <c r="D99" i="3"/>
  <c r="D52" i="2"/>
  <c r="D107" i="3"/>
  <c r="D54" i="2"/>
  <c r="D109" i="3"/>
  <c r="D131" i="3"/>
  <c r="D139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4" i="3"/>
  <c r="D3" i="3"/>
  <c r="D5" i="2"/>
  <c r="D60" i="3"/>
  <c r="D6" i="2"/>
  <c r="D61" i="3"/>
  <c r="O6" i="2"/>
  <c r="D144" i="3"/>
  <c r="O7" i="2"/>
  <c r="D145" i="3"/>
  <c r="O8" i="2"/>
  <c r="D146" i="3"/>
  <c r="O9" i="2"/>
  <c r="O10" i="2"/>
  <c r="O11" i="2"/>
  <c r="O12" i="2"/>
  <c r="O13" i="2"/>
  <c r="D151" i="3"/>
  <c r="O14" i="2"/>
  <c r="D152" i="3"/>
  <c r="O15" i="2"/>
  <c r="D153" i="3"/>
  <c r="O16" i="2"/>
  <c r="D154" i="3"/>
  <c r="O17" i="2"/>
  <c r="O18" i="2"/>
  <c r="O19" i="2"/>
  <c r="O20" i="2"/>
  <c r="O21" i="2"/>
  <c r="D159" i="3"/>
  <c r="O22" i="2"/>
  <c r="D160" i="3"/>
  <c r="O23" i="2"/>
  <c r="D161" i="3"/>
  <c r="O24" i="2"/>
  <c r="D162" i="3"/>
  <c r="O25" i="2"/>
  <c r="O26" i="2"/>
  <c r="O27" i="2"/>
  <c r="O28" i="2"/>
  <c r="O29" i="2"/>
  <c r="D167" i="3"/>
  <c r="O30" i="2"/>
  <c r="D168" i="3"/>
  <c r="O31" i="2"/>
  <c r="D169" i="3"/>
  <c r="O5" i="2"/>
  <c r="D143" i="3"/>
  <c r="D7" i="2"/>
  <c r="D62" i="3"/>
  <c r="D8" i="2"/>
  <c r="D63" i="3"/>
  <c r="D9" i="2"/>
  <c r="D64" i="3"/>
  <c r="D10" i="2"/>
  <c r="D65" i="3"/>
  <c r="D11" i="2"/>
  <c r="D66" i="3"/>
  <c r="D13" i="2"/>
  <c r="D68" i="3"/>
  <c r="D14" i="2"/>
  <c r="D69" i="3"/>
  <c r="D15" i="2"/>
  <c r="D70" i="3"/>
  <c r="D16" i="2"/>
  <c r="D71" i="3"/>
  <c r="D17" i="2"/>
  <c r="D72" i="3"/>
  <c r="D18" i="2"/>
  <c r="D73" i="3"/>
  <c r="D19" i="2"/>
  <c r="D74" i="3"/>
  <c r="D21" i="2"/>
  <c r="D76" i="3"/>
  <c r="D23" i="2"/>
  <c r="D78" i="3"/>
  <c r="D24" i="2"/>
  <c r="D79" i="3"/>
  <c r="D25" i="2"/>
  <c r="D80" i="3"/>
  <c r="D26" i="2"/>
  <c r="D81" i="3"/>
  <c r="D27" i="2"/>
  <c r="D82" i="3"/>
  <c r="D28" i="2"/>
  <c r="D83" i="3"/>
  <c r="D29" i="2"/>
  <c r="D84" i="3"/>
  <c r="D30" i="2"/>
  <c r="D85" i="3"/>
  <c r="D31" i="2"/>
  <c r="D86" i="3"/>
  <c r="D32" i="2"/>
  <c r="D87" i="3"/>
  <c r="D33" i="2"/>
  <c r="D88" i="3"/>
  <c r="D34" i="2"/>
  <c r="D89" i="3"/>
  <c r="D35" i="2"/>
  <c r="D90" i="3"/>
  <c r="D36" i="2"/>
  <c r="D91" i="3"/>
  <c r="D37" i="2"/>
  <c r="D92" i="3"/>
  <c r="D38" i="2"/>
  <c r="D93" i="3"/>
  <c r="D39" i="2"/>
  <c r="D94" i="3"/>
  <c r="D40" i="2"/>
  <c r="D95" i="3"/>
  <c r="D41" i="2"/>
  <c r="D96" i="3"/>
  <c r="D42" i="2"/>
  <c r="D97" i="3"/>
  <c r="D43" i="2"/>
  <c r="D98" i="3"/>
  <c r="D45" i="2"/>
  <c r="D100" i="3"/>
  <c r="D46" i="2"/>
  <c r="D101" i="3"/>
  <c r="D47" i="2"/>
  <c r="D102" i="3"/>
  <c r="D48" i="2"/>
  <c r="D103" i="3"/>
  <c r="D49" i="2"/>
  <c r="D104" i="3"/>
  <c r="D50" i="2"/>
  <c r="D105" i="3"/>
  <c r="D51" i="2"/>
  <c r="D106" i="3"/>
  <c r="D53" i="2"/>
  <c r="D108" i="3"/>
  <c r="D55" i="2"/>
  <c r="D110" i="3"/>
  <c r="D56" i="2"/>
  <c r="D111" i="3"/>
  <c r="D57" i="2"/>
  <c r="D112" i="3"/>
  <c r="D58" i="2"/>
  <c r="D113" i="3"/>
  <c r="D59" i="2"/>
  <c r="D114" i="3"/>
  <c r="D60" i="2"/>
  <c r="D115" i="3"/>
  <c r="D61" i="2"/>
  <c r="D116" i="3"/>
  <c r="D62" i="2"/>
  <c r="D117" i="3"/>
  <c r="D63" i="2"/>
  <c r="D118" i="3"/>
  <c r="D64" i="2"/>
  <c r="D119" i="3"/>
  <c r="D65" i="2"/>
  <c r="D120" i="3"/>
  <c r="D66" i="2"/>
  <c r="D121" i="3"/>
  <c r="D67" i="2"/>
  <c r="D122" i="3"/>
  <c r="D68" i="2"/>
  <c r="D123" i="3"/>
  <c r="D69" i="2"/>
  <c r="D124" i="3"/>
  <c r="D70" i="2"/>
  <c r="D125" i="3"/>
  <c r="D71" i="2"/>
  <c r="D126" i="3"/>
  <c r="D72" i="2"/>
  <c r="D127" i="3"/>
  <c r="D73" i="2"/>
  <c r="D128" i="3"/>
  <c r="D74" i="2"/>
  <c r="D129" i="3"/>
  <c r="D130" i="3"/>
  <c r="D132" i="3"/>
  <c r="D133" i="3"/>
  <c r="D134" i="3"/>
  <c r="D135" i="3"/>
  <c r="D136" i="3"/>
  <c r="D137" i="3"/>
  <c r="D138" i="3"/>
</calcChain>
</file>

<file path=xl/sharedStrings.xml><?xml version="1.0" encoding="utf-8"?>
<sst xmlns="http://schemas.openxmlformats.org/spreadsheetml/2006/main" count="737" uniqueCount="530">
  <si>
    <t>Taille étuis</t>
  </si>
  <si>
    <t>Blister</t>
  </si>
  <si>
    <t>ENCARTONNEUSE</t>
  </si>
  <si>
    <t>74x30x135</t>
  </si>
  <si>
    <t>136x50</t>
  </si>
  <si>
    <t>Postes</t>
  </si>
  <si>
    <t>Pos.</t>
  </si>
  <si>
    <t>74x49x135</t>
  </si>
  <si>
    <t>140x71</t>
  </si>
  <si>
    <t>Format</t>
  </si>
  <si>
    <t>74x74x135</t>
  </si>
  <si>
    <t>130x71</t>
  </si>
  <si>
    <t>Programme</t>
  </si>
  <si>
    <t>Alimentation étuis</t>
  </si>
  <si>
    <t>Alimentation étui, hauteur en mm</t>
  </si>
  <si>
    <t>Bras ventouses</t>
  </si>
  <si>
    <t>outil</t>
  </si>
  <si>
    <t>98/164-C</t>
  </si>
  <si>
    <t>DPK/TRX</t>
  </si>
  <si>
    <t>Bras de pré cassage</t>
  </si>
  <si>
    <t>non</t>
  </si>
  <si>
    <t>Position contre présence étuis en mm</t>
  </si>
  <si>
    <t>Guidage patte insertion, longueur en mm</t>
  </si>
  <si>
    <t>Guidage patte insertion, hauteur en mm</t>
  </si>
  <si>
    <t>Max haut</t>
  </si>
  <si>
    <t>Contre soutien pour étuis en mm</t>
  </si>
  <si>
    <t xml:space="preserve">Magasin étuis </t>
  </si>
  <si>
    <t>Magasin étuis, hauteur + largeur en mm</t>
  </si>
  <si>
    <t>Magasin étuis , longueur étuis en mm</t>
  </si>
  <si>
    <t>Magasin étuis , longueur patte en mm</t>
  </si>
  <si>
    <t>Magasin étuis, hauteur étuis en mm</t>
  </si>
  <si>
    <t>Pièce supplémentaire d'ouverture étui à droite</t>
  </si>
  <si>
    <t>D</t>
  </si>
  <si>
    <t>Pièce supplémentaire d'ouverture étui à gauche</t>
  </si>
  <si>
    <t>G</t>
  </si>
  <si>
    <t>Rail de couverture étuis</t>
  </si>
  <si>
    <t>Poste de fermeture droit  
( devant )</t>
  </si>
  <si>
    <t>Doigt supplémentaire de fermeture patte av.</t>
  </si>
  <si>
    <t>oui</t>
  </si>
  <si>
    <t>Plaque d'introduction droite , longueur</t>
  </si>
  <si>
    <t>Rail triangulaire droit, hauteur en mm</t>
  </si>
  <si>
    <t>Rail triangulaire droit, longueur en mm</t>
  </si>
  <si>
    <t>Guidage rond droit, hauteur en mm</t>
  </si>
  <si>
    <t>Guidage rond droit, longueur en mm</t>
  </si>
  <si>
    <t>Poste de fermeture gauche  ( derrière )</t>
  </si>
  <si>
    <t>Doigt supplémentaire de fermeture patte ar.</t>
  </si>
  <si>
    <t>Poste de fermeture, hauteur en mm</t>
  </si>
  <si>
    <t>Plaque d'introduction gauche, longueur</t>
  </si>
  <si>
    <t>Rail triangulaire gauche, hauteur en mm</t>
  </si>
  <si>
    <t>Rail triangulaire gauche, longueur en mm</t>
  </si>
  <si>
    <t>Guidage rond , longueur en mm</t>
  </si>
  <si>
    <t>Guidage rond , réglage précis en mm</t>
  </si>
  <si>
    <t>Chaîne à étuis</t>
  </si>
  <si>
    <t>Chaîne à étuis, longueur étuis en mm</t>
  </si>
  <si>
    <t>Chaîne à étuis, largeur étuis en mm</t>
  </si>
  <si>
    <t>Etui</t>
  </si>
  <si>
    <t>Guidage latéral en mm</t>
  </si>
  <si>
    <t>Guidage latéral supplémentaire à gauche</t>
  </si>
  <si>
    <t>Guidage latéral supplémentaire à droite</t>
  </si>
  <si>
    <t>Pré introduction des prospectus</t>
  </si>
  <si>
    <t>Languettes de pré introduction</t>
  </si>
  <si>
    <t>B</t>
  </si>
  <si>
    <t>Came de pré introduction supérieure</t>
  </si>
  <si>
    <t>R</t>
  </si>
  <si>
    <t>98/390R</t>
  </si>
  <si>
    <t>Came de pré introduction inférieure</t>
  </si>
  <si>
    <t>Pré introduction du prospectus, hauteur en mm</t>
  </si>
  <si>
    <t>Introduction produit</t>
  </si>
  <si>
    <t>Réglage centrage des poussoirs d'introduction</t>
  </si>
  <si>
    <t>Centrer</t>
  </si>
  <si>
    <t>Poussoirs d'introduction</t>
  </si>
  <si>
    <t>98/164-K</t>
  </si>
  <si>
    <t>Poste de compostage gauche</t>
  </si>
  <si>
    <t>Station estampillage , longueur en mm</t>
  </si>
  <si>
    <t>Chaîne à produit</t>
  </si>
  <si>
    <t>Chaîne à produit, largeur en mm</t>
  </si>
  <si>
    <t>Alimentation produit</t>
  </si>
  <si>
    <t>Magasin de blisters principal  ( en 3 éléments )</t>
  </si>
  <si>
    <t>98/164-F</t>
  </si>
  <si>
    <t>Magasin de blisters auxiliaire  ( en 3 éléments )</t>
  </si>
  <si>
    <t>Rampe d'appui blisters</t>
  </si>
  <si>
    <t>Séparation 6 points</t>
  </si>
  <si>
    <t>Rondelles de séparation EN BAS SEULEMENT</t>
  </si>
  <si>
    <t>C46-2</t>
  </si>
  <si>
    <t>Position séparation arrière droite n° 1</t>
  </si>
  <si>
    <t>Position séparation à droite n° 2</t>
  </si>
  <si>
    <t>Position séparation à droite n° 3</t>
  </si>
  <si>
    <t>Position séparation à gauche n° 4</t>
  </si>
  <si>
    <t>Position séparation à gauche n° 5</t>
  </si>
  <si>
    <t>Position séparation avant gauche n° 6</t>
  </si>
  <si>
    <t>Contrôle présence produit</t>
  </si>
  <si>
    <t>Contrôle produit, hauteur en mm</t>
  </si>
  <si>
    <t>Plieuse des prospectus</t>
  </si>
  <si>
    <t>Longueur du prospectus</t>
  </si>
  <si>
    <t>Largeur du prospectus en mm</t>
  </si>
  <si>
    <t>Distance de la bobine par rapport au bâti.</t>
  </si>
  <si>
    <t>A</t>
  </si>
  <si>
    <t>Distance de la cellule de guidage prospectus par rapport au bâti.</t>
  </si>
  <si>
    <t>Hauteur de la cellule de découpe</t>
  </si>
  <si>
    <t>C</t>
  </si>
  <si>
    <t>Poche de pliage n° 1</t>
  </si>
  <si>
    <t>Poche de pliage n° 2</t>
  </si>
  <si>
    <t>Poche de pliage n° 3</t>
  </si>
  <si>
    <t>Poche de pliage n° 4</t>
  </si>
  <si>
    <t>NA</t>
  </si>
  <si>
    <t>Cylindre de tirage</t>
  </si>
  <si>
    <t>Came d'ouverture des pinces prospectus en mm</t>
  </si>
  <si>
    <t>Lecteur code prospectus</t>
  </si>
  <si>
    <t>Tête palpage code prospectus 2, réglage transv. (cm)</t>
  </si>
  <si>
    <t>Tête palpage code prospectus 2, réglage hauteur. (cm)</t>
  </si>
  <si>
    <t>Lecteur code étuis</t>
  </si>
  <si>
    <t>Tête de palpage code étuis, hauteur (cm)</t>
  </si>
  <si>
    <t>Tête de palpage code étuis, longueur (cm)</t>
  </si>
  <si>
    <t>Réglage du doigt de fermeture patte AV</t>
  </si>
  <si>
    <t>Appuyer et tourner</t>
  </si>
  <si>
    <t>Réglage du doigt de fermeture patte AR</t>
  </si>
  <si>
    <t>N° de Format Machine</t>
  </si>
  <si>
    <t>U9</t>
  </si>
  <si>
    <t>U14</t>
  </si>
  <si>
    <t>THERMO</t>
  </si>
  <si>
    <t>130x68</t>
  </si>
  <si>
    <t>FORMAT   THERMOFORMEUSE</t>
  </si>
  <si>
    <t>Guidage de la feuille de formage</t>
  </si>
  <si>
    <t>Position bobine sur mandrin (à droite en mm)</t>
  </si>
  <si>
    <t>Centre</t>
  </si>
  <si>
    <t>Table de raccord (à droite en mm)</t>
  </si>
  <si>
    <t>Maxi</t>
  </si>
  <si>
    <t>14.5</t>
  </si>
  <si>
    <t>Prédébobinage feuille de formage</t>
  </si>
  <si>
    <t>Guidage supérieur</t>
  </si>
  <si>
    <t>Guidage inférieur</t>
  </si>
  <si>
    <t>Renvoi de la feuille</t>
  </si>
  <si>
    <t>Position renvoi feuille de formage</t>
  </si>
  <si>
    <t>Clapet de sécurité</t>
  </si>
  <si>
    <t>Position (cm)</t>
  </si>
  <si>
    <t>Brosse de raclage</t>
  </si>
  <si>
    <t>Frein de la feuille</t>
  </si>
  <si>
    <t>Réglage de la pression du frein</t>
  </si>
  <si>
    <t>0.2</t>
  </si>
  <si>
    <t>0.4</t>
  </si>
  <si>
    <t>Poste de compostage</t>
  </si>
  <si>
    <t>Position poste de compostage</t>
  </si>
  <si>
    <t>185.1</t>
  </si>
  <si>
    <t>Poste de perforation</t>
  </si>
  <si>
    <t>Position poste de perforation</t>
  </si>
  <si>
    <t>287.4</t>
  </si>
  <si>
    <t>286.4</t>
  </si>
  <si>
    <t>Transfert sur tapis à cassetes</t>
  </si>
  <si>
    <t>Tension du tapis à cassette</t>
  </si>
  <si>
    <t>Contrôle de remplissage</t>
  </si>
  <si>
    <t>Position de la caméra (cm)</t>
  </si>
  <si>
    <t>197.2</t>
  </si>
  <si>
    <t>Guidage de l'opercule sur l'HAPA</t>
  </si>
  <si>
    <t>Position de la bobine sur mandrin (mm)</t>
  </si>
  <si>
    <t>Impression HAPA</t>
  </si>
  <si>
    <t>Cellule de rattrapage - réglage horizontal</t>
  </si>
  <si>
    <t>*</t>
  </si>
  <si>
    <t>38.2</t>
  </si>
  <si>
    <t>Cellule de rattrapage - réglage vertical</t>
  </si>
  <si>
    <t>9.5</t>
  </si>
  <si>
    <t>Lecture code barre</t>
  </si>
  <si>
    <t>Cellule réglage longitudinal (mm)</t>
  </si>
  <si>
    <t>Celule réglage transversal (mm)</t>
  </si>
  <si>
    <t>25.7</t>
  </si>
  <si>
    <t>Cellule réglage hauteur (mm)</t>
  </si>
  <si>
    <t>Etirage de l'opercule</t>
  </si>
  <si>
    <t>Position repérage de l'impression (longitudinal)</t>
  </si>
  <si>
    <t>131.5</t>
  </si>
  <si>
    <t>144.3</t>
  </si>
  <si>
    <t>Position lecteur du code (transversal en mm)</t>
  </si>
  <si>
    <t>Alimentation SIMTAP</t>
  </si>
  <si>
    <t>Réglage longitudinal</t>
  </si>
  <si>
    <t>Réglage transversal</t>
  </si>
  <si>
    <t>Position alimentation SIMTAP (cm)</t>
  </si>
  <si>
    <t>71.5</t>
  </si>
  <si>
    <t>Hauteur détecteur proximité</t>
  </si>
  <si>
    <t>4.5</t>
  </si>
  <si>
    <t>Programmer le format</t>
  </si>
  <si>
    <t>PROG</t>
  </si>
  <si>
    <t>1-2-5-6-7-8</t>
  </si>
  <si>
    <t>9-10-11-13</t>
  </si>
  <si>
    <t>CERMEX</t>
  </si>
  <si>
    <t>FORMAT   CERMEX</t>
  </si>
  <si>
    <t>DIMENSIONS DES ETUIS (lxhxL)</t>
  </si>
  <si>
    <t>REFERENCE CAISSE</t>
  </si>
  <si>
    <t>NOMBRE D'EMPILAGES</t>
  </si>
  <si>
    <t>Réglages</t>
  </si>
  <si>
    <t xml:space="preserve">FLASQUE MAGASIN </t>
  </si>
  <si>
    <t>BUTEE SUPERIEUR MAGASIN DECOUPES</t>
  </si>
  <si>
    <t>HAUTEUR D' AXE</t>
  </si>
  <si>
    <t>PROFONDEUR CAISSE ( Dévisser la vis de blocage du chariot puis resserrer après réglage.)</t>
  </si>
  <si>
    <t>TREMIE D' ENCAISSAGE SUPERIEUR</t>
  </si>
  <si>
    <t>GUIDE ARRIVEE PRODUITS</t>
  </si>
  <si>
    <t>a ajuster suivant les produits</t>
  </si>
  <si>
    <t>LARGEUR EMPILEUR</t>
  </si>
  <si>
    <t>LONGEUR EMPILAGE</t>
  </si>
  <si>
    <t>BUTEE CARTON AU PRESSAGE</t>
  </si>
  <si>
    <t>FLASQUE MAGASIN PALETTES</t>
  </si>
  <si>
    <t>a ajuster suivant la palette</t>
  </si>
  <si>
    <t>Sélection Programme</t>
  </si>
  <si>
    <t>PALETTE 1000 X 1200</t>
  </si>
  <si>
    <t>Prog.</t>
  </si>
  <si>
    <t>PALETTE 800 X 1200</t>
  </si>
  <si>
    <t>Tableau des outillages</t>
  </si>
  <si>
    <t>GUIDE SUPERIEUR  EMPILEUR</t>
  </si>
  <si>
    <t>1/6</t>
  </si>
  <si>
    <t>1/4</t>
  </si>
  <si>
    <t>1/11</t>
  </si>
  <si>
    <t>PLATEAU D ' EMPILEUR</t>
  </si>
  <si>
    <t>2/8</t>
  </si>
  <si>
    <t>POUSSOIR D ' ENCAISSAGE</t>
  </si>
  <si>
    <t>3/11</t>
  </si>
  <si>
    <t>TOLE DE PONT LEVIS</t>
  </si>
  <si>
    <t>4/5</t>
  </si>
  <si>
    <t>TREMIE D ENCAISSAGE SUPERIEUR</t>
  </si>
  <si>
    <t>5/7</t>
  </si>
  <si>
    <t>TREMIE D ' ENCAISSAGE DROITE</t>
  </si>
  <si>
    <t>6/5</t>
  </si>
  <si>
    <t>TREMIE D' ENCAISSAGE GAUCHE</t>
  </si>
  <si>
    <t>7/5</t>
  </si>
  <si>
    <t>BLOCS VENTOUSES DE PREHENSION</t>
  </si>
  <si>
    <t>8/4</t>
  </si>
  <si>
    <t>BRAS DE FORMAGE</t>
  </si>
  <si>
    <t>9/1</t>
  </si>
  <si>
    <t>BUTEE EQUERRAGE CARTON ENCAISSAGE</t>
  </si>
  <si>
    <t>13/4</t>
  </si>
  <si>
    <t xml:space="preserve"> 13/4</t>
  </si>
  <si>
    <t>GUIDE DROIT PLIAGE RABAT VERTICAL</t>
  </si>
  <si>
    <t>11/5</t>
  </si>
  <si>
    <t>GUIDE GAUCHE PLIAGE RABAT VERTICAL</t>
  </si>
  <si>
    <t>12/5</t>
  </si>
  <si>
    <t>Précédent</t>
  </si>
  <si>
    <t>Suivant</t>
  </si>
  <si>
    <t>Etuis</t>
  </si>
  <si>
    <t>encart</t>
  </si>
  <si>
    <t>Thermo</t>
  </si>
  <si>
    <t>1700</t>
  </si>
  <si>
    <t>1194</t>
  </si>
  <si>
    <t>385</t>
  </si>
  <si>
    <t>1</t>
  </si>
  <si>
    <t>O</t>
  </si>
  <si>
    <t>0</t>
  </si>
  <si>
    <t>480</t>
  </si>
  <si>
    <t>923</t>
  </si>
  <si>
    <t>373</t>
  </si>
  <si>
    <t>Fardeau</t>
  </si>
  <si>
    <t>80</t>
  </si>
  <si>
    <t>559</t>
  </si>
  <si>
    <t>48</t>
  </si>
  <si>
    <t>220</t>
  </si>
  <si>
    <t>485</t>
  </si>
  <si>
    <t>4</t>
  </si>
  <si>
    <t>Caisse</t>
  </si>
  <si>
    <t>4/12</t>
  </si>
  <si>
    <t>Pressions de service</t>
  </si>
  <si>
    <t>Régler la pression de thermoformage</t>
  </si>
  <si>
    <t>1.02</t>
  </si>
  <si>
    <t>Régler la pression de la plaque de chauffe supérieure</t>
  </si>
  <si>
    <t>1.03</t>
  </si>
  <si>
    <t>Régler la pression du scellage</t>
  </si>
  <si>
    <t>1.04</t>
  </si>
  <si>
    <t xml:space="preserve">Régler la pression du rouleau danseur </t>
  </si>
  <si>
    <t>1.05</t>
  </si>
  <si>
    <t>Déroulement de la bobine du film PVC</t>
  </si>
  <si>
    <t xml:space="preserve">Monter la butée sur l'arbre de fixation de la bobine  </t>
  </si>
  <si>
    <t>4.01</t>
  </si>
  <si>
    <t xml:space="preserve">Régler le guidage du PVC  </t>
  </si>
  <si>
    <t>4.05</t>
  </si>
  <si>
    <t>Réglage des flasques réserve PVC</t>
  </si>
  <si>
    <t xml:space="preserve">Réglage du guidage du film </t>
  </si>
  <si>
    <t>5.01</t>
  </si>
  <si>
    <t xml:space="preserve">Centrage du film </t>
  </si>
  <si>
    <t>5.02</t>
  </si>
  <si>
    <t>Plaque de chauffe</t>
  </si>
  <si>
    <t xml:space="preserve">Régler la plaque de chauffe supérieure </t>
  </si>
  <si>
    <t>6.02</t>
  </si>
  <si>
    <t xml:space="preserve">Régler la plaque de chauffe Inférieure droite  </t>
  </si>
  <si>
    <t>6.04</t>
  </si>
  <si>
    <t>Poste de thermoformage</t>
  </si>
  <si>
    <t xml:space="preserve">Monter le moule de formage (inférieur)  </t>
  </si>
  <si>
    <t>7.01</t>
  </si>
  <si>
    <t>Monter le moule de soufflage (supérieur)</t>
  </si>
  <si>
    <t>7.02</t>
  </si>
  <si>
    <t xml:space="preserve">Monter les guides sortie moule  </t>
  </si>
  <si>
    <t>7.03</t>
  </si>
  <si>
    <t>Entrainement après thermoformage</t>
  </si>
  <si>
    <t xml:space="preserve">Régler la largeur des courroies d'entrainement </t>
  </si>
  <si>
    <t>8.01</t>
  </si>
  <si>
    <t>Détecteurs</t>
  </si>
  <si>
    <t xml:space="preserve">Positionner le détecteur du raccord du film PVC </t>
  </si>
  <si>
    <t>8.02</t>
  </si>
  <si>
    <t xml:space="preserve">Positionner le détecteur du spot du film aluminium </t>
  </si>
  <si>
    <t>8.03</t>
  </si>
  <si>
    <t>Rouleau danseur</t>
  </si>
  <si>
    <t xml:space="preserve">Monter les guides </t>
  </si>
  <si>
    <t>9.00</t>
  </si>
  <si>
    <t>Section de remplissage</t>
  </si>
  <si>
    <t>Monter la plaque de guidage</t>
  </si>
  <si>
    <t>9.02</t>
  </si>
  <si>
    <t xml:space="preserve">Dispositif d'alimentation </t>
  </si>
  <si>
    <t>Régler le dispositif d'alimentation en position</t>
  </si>
  <si>
    <t>10.01</t>
  </si>
  <si>
    <t xml:space="preserve">Monter la goulotte </t>
  </si>
  <si>
    <t>10.02</t>
  </si>
  <si>
    <t xml:space="preserve">Monter le tamis </t>
  </si>
  <si>
    <t>10.03</t>
  </si>
  <si>
    <t xml:space="preserve">Monter la plaque de triage </t>
  </si>
  <si>
    <t>10.04</t>
  </si>
  <si>
    <t>Monter la goulotte d'alimentation ou boîte d'alimentation</t>
  </si>
  <si>
    <t>10.05</t>
  </si>
  <si>
    <t>Régler la hauteur du détecteur de proximité</t>
  </si>
  <si>
    <t>10.06</t>
  </si>
  <si>
    <t>Déroulement du film alumium</t>
  </si>
  <si>
    <t xml:space="preserve">Monter la bague sur l'arbre de fixation de la bobine </t>
  </si>
  <si>
    <t>14.01</t>
  </si>
  <si>
    <t>Poste de scellage</t>
  </si>
  <si>
    <t xml:space="preserve">Monter le rouleau d'entrainement </t>
  </si>
  <si>
    <t>16.01</t>
  </si>
  <si>
    <t xml:space="preserve">Régler le rouleau longueur boucle </t>
  </si>
  <si>
    <t>16.03</t>
  </si>
  <si>
    <t xml:space="preserve">Monter le sabot de recouvrement avant scellage </t>
  </si>
  <si>
    <t>16.02</t>
  </si>
  <si>
    <t xml:space="preserve">Régler le rouleau d'appui bande  </t>
  </si>
  <si>
    <t>16.05</t>
  </si>
  <si>
    <t>Poste de marquage</t>
  </si>
  <si>
    <t>Positionner le guide avant marquage</t>
  </si>
  <si>
    <t>17.01</t>
  </si>
  <si>
    <t>Monter l'outil de marquage</t>
  </si>
  <si>
    <t>17.02</t>
  </si>
  <si>
    <t>Régler la partie gauche de l'outil</t>
  </si>
  <si>
    <t>17.03</t>
  </si>
  <si>
    <t xml:space="preserve">Régler la partie droite de l'outil </t>
  </si>
  <si>
    <t>17.04</t>
  </si>
  <si>
    <t>Poste de prédecoupe</t>
  </si>
  <si>
    <t xml:space="preserve">Positionner le guide avant prédécoupe </t>
  </si>
  <si>
    <t>18.01</t>
  </si>
  <si>
    <t>Poste d'entrainement avant découpe</t>
  </si>
  <si>
    <t>Monter le rouleau d'entrainement découpe</t>
  </si>
  <si>
    <t>19.01</t>
  </si>
  <si>
    <t xml:space="preserve">Régler le rouleau d'entrainement  </t>
  </si>
  <si>
    <t>19.02</t>
  </si>
  <si>
    <t xml:space="preserve">Régler le rouleau d'appui bande </t>
  </si>
  <si>
    <t>19.03</t>
  </si>
  <si>
    <t>Poste de découpe</t>
  </si>
  <si>
    <t>Monter le guide de découpe</t>
  </si>
  <si>
    <t>21.01</t>
  </si>
  <si>
    <t xml:space="preserve">Monter l'outil de découpe </t>
  </si>
  <si>
    <t>21.02</t>
  </si>
  <si>
    <t>Poste de transfert</t>
  </si>
  <si>
    <t xml:space="preserve">Monter les supports ventouses </t>
  </si>
  <si>
    <t>23.01</t>
  </si>
  <si>
    <t xml:space="preserve">Monter l' éjecteur des blisters non conformes </t>
  </si>
  <si>
    <t>24.01</t>
  </si>
  <si>
    <t xml:space="preserve">Régler le guide des blisters </t>
  </si>
  <si>
    <t>26.01</t>
  </si>
  <si>
    <t xml:space="preserve">Régler la largeur des guides latéraux </t>
  </si>
  <si>
    <t>26.02</t>
  </si>
  <si>
    <t>Monter le magasin plaquettes</t>
  </si>
  <si>
    <t>27.01</t>
  </si>
  <si>
    <r>
      <t xml:space="preserve">Monter l'élévateur plaquette </t>
    </r>
    <r>
      <rPr>
        <b/>
        <sz val="10"/>
        <rFont val="Arial"/>
        <family val="2"/>
      </rPr>
      <t xml:space="preserve"> (ATTENTION AU SENS)</t>
    </r>
  </si>
  <si>
    <t>28.01</t>
  </si>
  <si>
    <t>Monter le doigt de retenue</t>
  </si>
  <si>
    <t>28.02</t>
  </si>
  <si>
    <t>Monter le guide transfert</t>
  </si>
  <si>
    <t>29.01</t>
  </si>
  <si>
    <t xml:space="preserve">Monter les doigts de transfert </t>
  </si>
  <si>
    <t>29.2</t>
  </si>
  <si>
    <t>Régler le doigt supérieur de transfert plaquette</t>
  </si>
  <si>
    <t>29.02</t>
  </si>
  <si>
    <t>Régler les doigts de transfert avant</t>
  </si>
  <si>
    <t>30.01</t>
  </si>
  <si>
    <t>Régler les doigts de transfert arrière</t>
  </si>
  <si>
    <t>30.02</t>
  </si>
  <si>
    <t>Paramètre sur moniteur</t>
  </si>
  <si>
    <t>Magasin étuis</t>
  </si>
  <si>
    <t xml:space="preserve">Régler la hauteur des poussoirs </t>
  </si>
  <si>
    <t xml:space="preserve">Régler la retenue étuis sous le magasin à l'arrière </t>
  </si>
  <si>
    <t>1.41</t>
  </si>
  <si>
    <t xml:space="preserve">Régler la retenue étuis sous le magasin à l'avant </t>
  </si>
  <si>
    <t>1.42</t>
  </si>
  <si>
    <t xml:space="preserve">Régler la paroi gauche du magasin </t>
  </si>
  <si>
    <t>Régler le guidage latéral des étuis coté tête</t>
  </si>
  <si>
    <t xml:space="preserve">Régler le guidage latéral des étuis coté plieuse </t>
  </si>
  <si>
    <t xml:space="preserve">Régler le rail de retenue étuis, descenseur  </t>
  </si>
  <si>
    <t>4.1</t>
  </si>
  <si>
    <t xml:space="preserve">Régler le rail de retenue étuis, descenseur </t>
  </si>
  <si>
    <t>4.2</t>
  </si>
  <si>
    <t>4.3</t>
  </si>
  <si>
    <t xml:space="preserve">Régler le coté droit du magasin </t>
  </si>
  <si>
    <t xml:space="preserve">Régler le coté droit du magasin, guide latéral </t>
  </si>
  <si>
    <t>5.1</t>
  </si>
  <si>
    <t>Régler la cellule appel étuis</t>
  </si>
  <si>
    <t>5.2</t>
  </si>
  <si>
    <t>Rotor ventouses</t>
  </si>
  <si>
    <t>Régler la position de l'étoile  support ventouse arrière</t>
  </si>
  <si>
    <t>Régler la position de l'étoile support ventouse avant</t>
  </si>
  <si>
    <t>8.2</t>
  </si>
  <si>
    <t>Activer la deuxième ventouse</t>
  </si>
  <si>
    <t>8.5</t>
  </si>
  <si>
    <t>Poste d'ouverture des étuis</t>
  </si>
  <si>
    <t xml:space="preserve">Régler la contre ventouse, bras support ventouse </t>
  </si>
  <si>
    <t xml:space="preserve">Régler la contre ventouse, à l'arrière </t>
  </si>
  <si>
    <t>9.11</t>
  </si>
  <si>
    <t xml:space="preserve">Régler la contre ventouse, à l'avant </t>
  </si>
  <si>
    <t>9.12</t>
  </si>
  <si>
    <t xml:space="preserve">Régler la contre ventouse, libération de l'étui  </t>
  </si>
  <si>
    <t>9.2</t>
  </si>
  <si>
    <t xml:space="preserve">Monter la plaque d'ouverture des étuis </t>
  </si>
  <si>
    <t>Détection blisters</t>
  </si>
  <si>
    <t xml:space="preserve">Régler la détection de présence des blisters </t>
  </si>
  <si>
    <t>Rails de guidage</t>
  </si>
  <si>
    <t xml:space="preserve">Monter le guide d'appui de l'étui à l'arrière </t>
  </si>
  <si>
    <t>13.1</t>
  </si>
  <si>
    <t xml:space="preserve">Régler la hauteur du guide d'appui de l'étui à l'arrière </t>
  </si>
  <si>
    <t xml:space="preserve">Monter le guide d'appui de l'étui à l'avant </t>
  </si>
  <si>
    <t>13.2</t>
  </si>
  <si>
    <t xml:space="preserve">Régler la hauteur du guide d'appui de l'étui à l'avant </t>
  </si>
  <si>
    <t>Régler la hauteur du guide latéral des étuis à l'arrière</t>
  </si>
  <si>
    <t xml:space="preserve">Régler le guidage latéral maintien des étuis à l'arrière </t>
  </si>
  <si>
    <t>14.1</t>
  </si>
  <si>
    <t>Régler le rail d'entrée, plieur latéral, à l'arrière</t>
  </si>
  <si>
    <t xml:space="preserve">Régler le rail pour patte rentrante, plieur latéral, face avant </t>
  </si>
  <si>
    <t>15.1</t>
  </si>
  <si>
    <t xml:space="preserve">Régler le 1er plieur latéral, à l'arrière </t>
  </si>
  <si>
    <t>16.1</t>
  </si>
  <si>
    <t xml:space="preserve">Régler le 2ème plieur latéral, à l'arrière </t>
  </si>
  <si>
    <t>16.2</t>
  </si>
  <si>
    <t>16.3</t>
  </si>
  <si>
    <t xml:space="preserve">Régler le guidage patte rentrante face arrière </t>
  </si>
  <si>
    <t xml:space="preserve">Régler le rail de guidage des prospectus, à l'avant </t>
  </si>
  <si>
    <t>17.1</t>
  </si>
  <si>
    <t>17.2</t>
  </si>
  <si>
    <t>Régler le rail de retenue des étuis</t>
  </si>
  <si>
    <t xml:space="preserve">Régler le guidage par le dessus des étuis, à l'arrière </t>
  </si>
  <si>
    <t>18.11</t>
  </si>
  <si>
    <t xml:space="preserve">Régler le guidage par le dessus des étuis, à l'avant </t>
  </si>
  <si>
    <t>18.12</t>
  </si>
  <si>
    <t xml:space="preserve">Régler la hauteur du rail de retenue des étuis </t>
  </si>
  <si>
    <t xml:space="preserve">Rails de recouvrement des étuis </t>
  </si>
  <si>
    <t>Régler le rail de recouvrement, à l'avant</t>
  </si>
  <si>
    <t xml:space="preserve">Régler le rail de recouvrement, à l'avant, sortie machine </t>
  </si>
  <si>
    <t>20.1</t>
  </si>
  <si>
    <t xml:space="preserve">Régler le rail de recouvrement, à l'arrière </t>
  </si>
  <si>
    <t>Régler le rail de recouvrement, à l'arrière, sortie machine</t>
  </si>
  <si>
    <t>21.1</t>
  </si>
  <si>
    <t xml:space="preserve">Chaine à blisters </t>
  </si>
  <si>
    <t xml:space="preserve">Régler la chaine à blisters, à l'arrière </t>
  </si>
  <si>
    <t>Guidage latéral</t>
  </si>
  <si>
    <t xml:space="preserve">Régler la hauteur du guidage latéral, à l'avant </t>
  </si>
  <si>
    <t xml:space="preserve">Régler dans le sens longitudinal le rail d'entrée au plieur latéral </t>
  </si>
  <si>
    <t xml:space="preserve">Régler la hauteur du 1er plieur latéral </t>
  </si>
  <si>
    <t xml:space="preserve">Régler dans le sens longitudinal le 1er plieur latéral </t>
  </si>
  <si>
    <t>25.1</t>
  </si>
  <si>
    <t xml:space="preserve">Régler la hauteur du 2ème plieur latéral </t>
  </si>
  <si>
    <t>25.2</t>
  </si>
  <si>
    <t>Régler dans le sens longitudinal le 2ème plieur latéral</t>
  </si>
  <si>
    <t>25.3</t>
  </si>
  <si>
    <t>Marquage</t>
  </si>
  <si>
    <t xml:space="preserve">Régler la hauteur du marquage, à l'arrière </t>
  </si>
  <si>
    <t xml:space="preserve">Régler dans le sens transversal le marquage, à l'arrière  </t>
  </si>
  <si>
    <t>28.1</t>
  </si>
  <si>
    <t xml:space="preserve">Lecteur de code étuis </t>
  </si>
  <si>
    <t xml:space="preserve">Régler le hauteur du détecteur </t>
  </si>
  <si>
    <t xml:space="preserve">Régler dans le sens transversal le détecteur </t>
  </si>
  <si>
    <t>30.1</t>
  </si>
  <si>
    <t>Fermeture des étuis</t>
  </si>
  <si>
    <t>Régler la hauteur du pistolet à colle , à l' avant</t>
  </si>
  <si>
    <t>Régler la hauteur du pistolet à colle , à l' arriére</t>
  </si>
  <si>
    <t xml:space="preserve">Régler dans le sens transversal le rail triangulaire, à l'avant </t>
  </si>
  <si>
    <t>Régler la hauteur du rail  fermeture  patte principale</t>
  </si>
  <si>
    <t>34.11</t>
  </si>
  <si>
    <t>34.12</t>
  </si>
  <si>
    <t xml:space="preserve">Monter le rail de guidage patte principale </t>
  </si>
  <si>
    <t>34.3</t>
  </si>
  <si>
    <t>Régler dans le sens longitudinal le rail fermeture patte principale</t>
  </si>
  <si>
    <t xml:space="preserve">Régler la hauteur de l'unité de fermeture, à l'avant </t>
  </si>
  <si>
    <t>34.4</t>
  </si>
  <si>
    <t xml:space="preserve">Régler la hauteur de l'unité de fermeture, à l'arrière </t>
  </si>
  <si>
    <t xml:space="preserve">Régler dans le sens transversal le rail triangulaire </t>
  </si>
  <si>
    <t xml:space="preserve">Régler la hauteur du rail de guidage </t>
  </si>
  <si>
    <t>36.11</t>
  </si>
  <si>
    <t>Régler la hauteur du rail de guidage</t>
  </si>
  <si>
    <t>36.12</t>
  </si>
  <si>
    <t>Monter le rail triangulaire, à l'arrière</t>
  </si>
  <si>
    <t>36.3</t>
  </si>
  <si>
    <t xml:space="preserve">Régler dans le sens longitudinal le rail triangulaire, à l'arrière  </t>
  </si>
  <si>
    <t xml:space="preserve">36.3  </t>
  </si>
  <si>
    <t xml:space="preserve">Régler la hauteur de la fermeture des étuis, à l'avant(étuis collés) </t>
  </si>
  <si>
    <r>
      <t xml:space="preserve">32.3  </t>
    </r>
    <r>
      <rPr>
        <b/>
        <sz val="8"/>
        <rFont val="Arial"/>
        <family val="2"/>
      </rPr>
      <t xml:space="preserve"> </t>
    </r>
  </si>
  <si>
    <t xml:space="preserve">Régler la hauteur de la fermeture des étuis, à l'arrière(étuis collés </t>
  </si>
  <si>
    <t xml:space="preserve">33.3  </t>
  </si>
  <si>
    <t>Chaine à étuis</t>
  </si>
  <si>
    <t>Régler la largeur de la chaine</t>
  </si>
  <si>
    <t>39.1</t>
  </si>
  <si>
    <t xml:space="preserve">Régler l'écartement des godets de la chaine </t>
  </si>
  <si>
    <t>Convoyeur de sortie</t>
  </si>
  <si>
    <t>Régler dans le sens transversal les doigts d'éjection</t>
  </si>
  <si>
    <t xml:space="preserve">Régler la position des poussoirs par rapport à la chaine à blisters </t>
  </si>
  <si>
    <t>Régler la hauteur des poussoirs</t>
  </si>
  <si>
    <t>Plieuse prospectus</t>
  </si>
  <si>
    <t xml:space="preserve">Régler l'ouverture des pinces </t>
  </si>
  <si>
    <t xml:space="preserve">Régler la position du prospectus </t>
  </si>
  <si>
    <t xml:space="preserve">Paramètre sur moniteur </t>
  </si>
  <si>
    <t>prg</t>
  </si>
  <si>
    <t>Flasque magasin gauche</t>
  </si>
  <si>
    <t>Flasque magasin droit</t>
  </si>
  <si>
    <t>Profondeur caisse inférieure</t>
  </si>
  <si>
    <r>
      <t xml:space="preserve">Robinets ventouses extraction: A  B  C  D  E                               </t>
    </r>
    <r>
      <rPr>
        <sz val="10"/>
        <color indexed="10"/>
        <rFont val="Arial"/>
        <family val="2"/>
      </rPr>
      <t>Ouvrir ou fermer les robinets en fonction de la taille du carton</t>
    </r>
  </si>
  <si>
    <t>4  C</t>
  </si>
  <si>
    <t>E</t>
  </si>
  <si>
    <r>
      <t xml:space="preserve">Robinets ventouses formage: A  B  C                                          </t>
    </r>
    <r>
      <rPr>
        <sz val="10"/>
        <color indexed="10"/>
        <rFont val="Arial"/>
        <family val="2"/>
      </rPr>
      <t>Ouvrir ou fermer les robinets en fonction de la taille du carton</t>
    </r>
  </si>
  <si>
    <t>5  B</t>
  </si>
  <si>
    <t>Longueur caisse</t>
  </si>
  <si>
    <t>Hauteur d'axe</t>
  </si>
  <si>
    <t>Profondeur caisse supérieure</t>
  </si>
  <si>
    <t>Positionnement du guide latéral arrivée produits</t>
  </si>
  <si>
    <t>Hauteur cellule contrôle fardeaux</t>
  </si>
  <si>
    <t>Largeur empileur</t>
  </si>
  <si>
    <t>Guide d'entrée empileur</t>
  </si>
  <si>
    <t>Cellule hauteur de pile</t>
  </si>
  <si>
    <t>Longueur empileur</t>
  </si>
  <si>
    <t>Sélection du programme d'encollage</t>
  </si>
  <si>
    <t>Hauteur étiqueteuse</t>
  </si>
  <si>
    <t>Guide sortie caisse pleine</t>
  </si>
  <si>
    <t>Tôle pont-levis</t>
  </si>
  <si>
    <t>Trémie d'encaissage</t>
  </si>
  <si>
    <t>Guide supérieur entrée empileur</t>
  </si>
  <si>
    <t>Plateau empileur</t>
  </si>
  <si>
    <t>Poussoir d'encaissage</t>
  </si>
  <si>
    <t>PROGR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</si>
</sst>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mm\-dd"/>
    <numFmt numFmtId="166" formatCode="0.0"/>
  </numFmts>
  <fonts count="12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10"/>
      <color indexed="10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2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2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24"/>
      </top>
      <bottom style="medium">
        <color indexed="2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207">
    <xf numFmtId="0" fontId="0" fillId="0" borderId="0" xfId="0"/>
    <xf numFmtId="0" fontId="0" fillId="2" borderId="0" xfId="0" applyFill="1"/>
    <xf numFmtId="2" fontId="3" fillId="3" borderId="3" xfId="0" applyNumberFormat="1" applyFont="1" applyFill="1" applyBorder="1" applyAlignment="1">
      <alignment horizontal="center"/>
    </xf>
    <xf numFmtId="0" fontId="6" fillId="0" borderId="12" xfId="0" applyFont="1" applyBorder="1"/>
    <xf numFmtId="0" fontId="6" fillId="0" borderId="12" xfId="0" applyFont="1" applyBorder="1" applyAlignment="1">
      <alignment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6" fillId="0" borderId="14" xfId="0" applyFont="1" applyBorder="1"/>
    <xf numFmtId="1" fontId="4" fillId="2" borderId="0" xfId="0" applyNumberFormat="1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2" fontId="0" fillId="2" borderId="0" xfId="0" applyNumberFormat="1" applyFill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19" xfId="0" applyBorder="1"/>
    <xf numFmtId="0" fontId="0" fillId="0" borderId="6" xfId="0" applyBorder="1"/>
    <xf numFmtId="0" fontId="0" fillId="0" borderId="11" xfId="0" applyBorder="1"/>
    <xf numFmtId="0" fontId="0" fillId="0" borderId="15" xfId="0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6" fillId="0" borderId="12" xfId="0" applyFont="1" applyBorder="1" applyAlignment="1">
      <alignment wrapText="1"/>
    </xf>
    <xf numFmtId="0" fontId="0" fillId="0" borderId="14" xfId="0" applyBorder="1"/>
    <xf numFmtId="0" fontId="6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left"/>
    </xf>
    <xf numFmtId="0" fontId="6" fillId="0" borderId="14" xfId="0" applyFont="1" applyBorder="1" applyAlignment="1">
      <alignment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1" fontId="4" fillId="5" borderId="11" xfId="0" applyNumberFormat="1" applyFont="1" applyFill="1" applyBorder="1" applyAlignment="1">
      <alignment horizontal="center"/>
    </xf>
    <xf numFmtId="1" fontId="4" fillId="5" borderId="11" xfId="0" applyNumberFormat="1" applyFont="1" applyFill="1" applyBorder="1" applyAlignment="1">
      <alignment horizontal="center" wrapText="1"/>
    </xf>
    <xf numFmtId="1" fontId="4" fillId="5" borderId="11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/>
    </xf>
    <xf numFmtId="1" fontId="4" fillId="5" borderId="15" xfId="0" applyNumberFormat="1" applyFont="1" applyFill="1" applyBorder="1" applyAlignment="1">
      <alignment horizontal="center"/>
    </xf>
    <xf numFmtId="1" fontId="8" fillId="5" borderId="15" xfId="0" applyNumberFormat="1" applyFont="1" applyFill="1" applyBorder="1" applyAlignment="1">
      <alignment horizontal="center"/>
    </xf>
    <xf numFmtId="2" fontId="4" fillId="5" borderId="11" xfId="0" applyNumberFormat="1" applyFont="1" applyFill="1" applyBorder="1" applyAlignment="1">
      <alignment horizontal="center"/>
    </xf>
    <xf numFmtId="2" fontId="4" fillId="5" borderId="11" xfId="0" applyNumberFormat="1" applyFont="1" applyFill="1" applyBorder="1" applyAlignment="1">
      <alignment horizontal="center" vertical="center" wrapText="1"/>
    </xf>
    <xf numFmtId="2" fontId="4" fillId="5" borderId="11" xfId="0" applyNumberFormat="1" applyFont="1" applyFill="1" applyBorder="1" applyAlignment="1">
      <alignment horizontal="center" vertical="center"/>
    </xf>
    <xf numFmtId="2" fontId="8" fillId="5" borderId="15" xfId="0" applyNumberFormat="1" applyFont="1" applyFill="1" applyBorder="1" applyAlignment="1">
      <alignment horizontal="center" vertical="center"/>
    </xf>
    <xf numFmtId="0" fontId="6" fillId="0" borderId="29" xfId="0" applyFont="1" applyBorder="1"/>
    <xf numFmtId="2" fontId="4" fillId="5" borderId="36" xfId="0" applyNumberFormat="1" applyFont="1" applyFill="1" applyBorder="1" applyAlignment="1">
      <alignment horizontal="center"/>
    </xf>
    <xf numFmtId="0" fontId="10" fillId="0" borderId="37" xfId="0" applyFont="1" applyBorder="1" applyAlignment="1">
      <alignment horizontal="center"/>
    </xf>
    <xf numFmtId="2" fontId="3" fillId="5" borderId="33" xfId="0" applyNumberFormat="1" applyFont="1" applyFill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6" fillId="0" borderId="29" xfId="0" applyFont="1" applyBorder="1" applyAlignment="1">
      <alignment horizontal="left" vertical="center"/>
    </xf>
    <xf numFmtId="1" fontId="4" fillId="5" borderId="36" xfId="0" applyNumberFormat="1" applyFont="1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4" fillId="5" borderId="36" xfId="0" applyFont="1" applyFill="1" applyBorder="1" applyAlignment="1">
      <alignment horizontal="center"/>
    </xf>
    <xf numFmtId="0" fontId="3" fillId="4" borderId="40" xfId="0" applyFont="1" applyFill="1" applyBorder="1" applyAlignment="1">
      <alignment horizontal="center" vertical="center" wrapText="1"/>
    </xf>
    <xf numFmtId="0" fontId="0" fillId="0" borderId="28" xfId="0" applyBorder="1"/>
    <xf numFmtId="0" fontId="6" fillId="0" borderId="41" xfId="0" applyFont="1" applyBorder="1"/>
    <xf numFmtId="1" fontId="4" fillId="3" borderId="18" xfId="0" applyNumberFormat="1" applyFont="1" applyFill="1" applyBorder="1" applyAlignment="1">
      <alignment horizontal="center" vertical="center"/>
    </xf>
    <xf numFmtId="1" fontId="4" fillId="3" borderId="19" xfId="0" applyNumberFormat="1" applyFont="1" applyFill="1" applyBorder="1" applyAlignment="1">
      <alignment horizontal="center" vertical="center"/>
    </xf>
    <xf numFmtId="0" fontId="6" fillId="2" borderId="28" xfId="0" applyFont="1" applyFill="1" applyBorder="1"/>
    <xf numFmtId="1" fontId="4" fillId="3" borderId="43" xfId="0" applyNumberFormat="1" applyFont="1" applyFill="1" applyBorder="1" applyAlignment="1">
      <alignment horizontal="center" vertical="center"/>
    </xf>
    <xf numFmtId="1" fontId="4" fillId="3" borderId="22" xfId="0" applyNumberFormat="1" applyFont="1" applyFill="1" applyBorder="1" applyAlignment="1">
      <alignment horizontal="center" vertical="center"/>
    </xf>
    <xf numFmtId="0" fontId="0" fillId="0" borderId="5" xfId="0" applyBorder="1"/>
    <xf numFmtId="0" fontId="0" fillId="0" borderId="8" xfId="0" applyBorder="1"/>
    <xf numFmtId="0" fontId="3" fillId="4" borderId="7" xfId="0" applyFont="1" applyFill="1" applyBorder="1" applyAlignment="1">
      <alignment horizontal="left" vertical="center" wrapText="1"/>
    </xf>
    <xf numFmtId="0" fontId="0" fillId="0" borderId="38" xfId="0" applyBorder="1"/>
    <xf numFmtId="1" fontId="4" fillId="3" borderId="44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5" xfId="0" applyBorder="1" applyAlignment="1">
      <alignment vertical="center"/>
    </xf>
    <xf numFmtId="0" fontId="0" fillId="0" borderId="16" xfId="0" applyBorder="1"/>
    <xf numFmtId="1" fontId="4" fillId="3" borderId="45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4" fillId="3" borderId="4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1" fontId="6" fillId="3" borderId="23" xfId="0" applyNumberFormat="1" applyFont="1" applyFill="1" applyBorder="1" applyAlignment="1">
      <alignment horizontal="center" vertical="center"/>
    </xf>
    <xf numFmtId="1" fontId="6" fillId="3" borderId="24" xfId="0" applyNumberFormat="1" applyFont="1" applyFill="1" applyBorder="1" applyAlignment="1">
      <alignment horizontal="center" vertical="center"/>
    </xf>
    <xf numFmtId="1" fontId="4" fillId="3" borderId="23" xfId="0" applyNumberFormat="1" applyFont="1" applyFill="1" applyBorder="1" applyAlignment="1">
      <alignment horizontal="center" vertical="center"/>
    </xf>
    <xf numFmtId="1" fontId="4" fillId="3" borderId="21" xfId="0" applyNumberFormat="1" applyFont="1" applyFill="1" applyBorder="1" applyAlignment="1">
      <alignment horizontal="center" vertical="center"/>
    </xf>
    <xf numFmtId="1" fontId="4" fillId="3" borderId="24" xfId="0" applyNumberFormat="1" applyFont="1" applyFill="1" applyBorder="1" applyAlignment="1">
      <alignment horizontal="center" vertical="center"/>
    </xf>
    <xf numFmtId="0" fontId="2" fillId="0" borderId="17" xfId="0" applyFont="1" applyBorder="1"/>
    <xf numFmtId="2" fontId="3" fillId="3" borderId="6" xfId="0" applyNumberFormat="1" applyFont="1" applyFill="1" applyBorder="1" applyAlignment="1">
      <alignment horizontal="center" vertical="center"/>
    </xf>
    <xf numFmtId="0" fontId="6" fillId="0" borderId="6" xfId="0" applyFont="1" applyBorder="1"/>
    <xf numFmtId="0" fontId="0" fillId="2" borderId="6" xfId="0" applyFill="1" applyBorder="1" applyAlignment="1">
      <alignment horizontal="center" vertical="center"/>
    </xf>
    <xf numFmtId="0" fontId="6" fillId="0" borderId="11" xfId="0" applyFont="1" applyBorder="1"/>
    <xf numFmtId="0" fontId="6" fillId="0" borderId="15" xfId="0" applyFont="1" applyBorder="1"/>
    <xf numFmtId="0" fontId="4" fillId="3" borderId="11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quotePrefix="1" applyBorder="1" applyAlignment="1">
      <alignment horizontal="center"/>
    </xf>
    <xf numFmtId="0" fontId="0" fillId="0" borderId="21" xfId="0" quotePrefix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quotePrefix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54" xfId="0" quotePrefix="1" applyBorder="1" applyAlignment="1">
      <alignment horizontal="center"/>
    </xf>
    <xf numFmtId="1" fontId="4" fillId="3" borderId="5" xfId="0" applyNumberFormat="1" applyFont="1" applyFill="1" applyBorder="1" applyAlignment="1">
      <alignment horizontal="center"/>
    </xf>
    <xf numFmtId="1" fontId="4" fillId="3" borderId="8" xfId="0" applyNumberFormat="1" applyFont="1" applyFill="1" applyBorder="1" applyAlignment="1">
      <alignment horizontal="center"/>
    </xf>
    <xf numFmtId="1" fontId="4" fillId="3" borderId="8" xfId="0" applyNumberFormat="1" applyFont="1" applyFill="1" applyBorder="1" applyAlignment="1">
      <alignment horizontal="center" wrapText="1"/>
    </xf>
    <xf numFmtId="1" fontId="4" fillId="3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/>
    </xf>
    <xf numFmtId="1" fontId="4" fillId="3" borderId="8" xfId="0" applyNumberFormat="1" applyFont="1" applyFill="1" applyBorder="1" applyAlignment="1">
      <alignment horizontal="right"/>
    </xf>
    <xf numFmtId="1" fontId="4" fillId="3" borderId="13" xfId="0" applyNumberFormat="1" applyFont="1" applyFill="1" applyBorder="1" applyAlignment="1">
      <alignment horizontal="center"/>
    </xf>
    <xf numFmtId="0" fontId="6" fillId="0" borderId="19" xfId="0" applyFont="1" applyBorder="1"/>
    <xf numFmtId="0" fontId="0" fillId="0" borderId="18" xfId="0" applyBorder="1"/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165" fontId="0" fillId="0" borderId="22" xfId="0" applyNumberFormat="1" applyBorder="1"/>
    <xf numFmtId="0" fontId="0" fillId="0" borderId="24" xfId="0" applyBorder="1" applyAlignment="1">
      <alignment horizontal="center"/>
    </xf>
    <xf numFmtId="0" fontId="3" fillId="4" borderId="27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 wrapText="1"/>
    </xf>
    <xf numFmtId="0" fontId="2" fillId="0" borderId="46" xfId="0" applyFont="1" applyBorder="1" applyAlignment="1">
      <alignment horizontal="center"/>
    </xf>
    <xf numFmtId="0" fontId="4" fillId="0" borderId="46" xfId="0" applyFont="1" applyBorder="1" applyAlignment="1">
      <alignment horizontal="center"/>
    </xf>
    <xf numFmtId="2" fontId="3" fillId="3" borderId="46" xfId="0" applyNumberFormat="1" applyFont="1" applyFill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8" borderId="46" xfId="0" applyFont="1" applyFill="1" applyBorder="1" applyAlignment="1">
      <alignment horizontal="center" vertical="center" wrapText="1"/>
    </xf>
    <xf numFmtId="0" fontId="6" fillId="0" borderId="58" xfId="0" applyFont="1" applyBorder="1"/>
    <xf numFmtId="1" fontId="4" fillId="3" borderId="6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30" xfId="0" applyFont="1" applyBorder="1"/>
    <xf numFmtId="1" fontId="4" fillId="3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59" xfId="0" applyFont="1" applyFill="1" applyBorder="1" applyAlignment="1">
      <alignment horizontal="center" wrapText="1"/>
    </xf>
    <xf numFmtId="0" fontId="6" fillId="0" borderId="30" xfId="0" applyFont="1" applyBorder="1" applyAlignment="1">
      <alignment vertical="center" wrapText="1"/>
    </xf>
    <xf numFmtId="0" fontId="3" fillId="4" borderId="59" xfId="0" applyFont="1" applyFill="1" applyBorder="1" applyAlignment="1">
      <alignment horizontal="center" vertical="center"/>
    </xf>
    <xf numFmtId="0" fontId="3" fillId="4" borderId="59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vertical="center"/>
    </xf>
    <xf numFmtId="1" fontId="8" fillId="3" borderId="11" xfId="0" applyNumberFormat="1" applyFont="1" applyFill="1" applyBorder="1" applyAlignment="1">
      <alignment horizontal="center" vertical="center"/>
    </xf>
    <xf numFmtId="0" fontId="6" fillId="0" borderId="61" xfId="0" applyFont="1" applyBorder="1"/>
    <xf numFmtId="1" fontId="4" fillId="3" borderId="1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62" xfId="0" applyFont="1" applyBorder="1" applyAlignment="1">
      <alignment vertical="center"/>
    </xf>
    <xf numFmtId="2" fontId="8" fillId="3" borderId="47" xfId="0" applyNumberFormat="1" applyFont="1" applyFill="1" applyBorder="1" applyAlignment="1">
      <alignment horizontal="center" vertical="center"/>
    </xf>
    <xf numFmtId="0" fontId="0" fillId="9" borderId="47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/>
    </xf>
    <xf numFmtId="0" fontId="3" fillId="10" borderId="19" xfId="0" applyFont="1" applyFill="1" applyBorder="1" applyAlignment="1">
      <alignment horizontal="center"/>
    </xf>
    <xf numFmtId="1" fontId="8" fillId="3" borderId="19" xfId="0" applyNumberFormat="1" applyFont="1" applyFill="1" applyBorder="1" applyAlignment="1">
      <alignment horizontal="center" vertical="center"/>
    </xf>
    <xf numFmtId="0" fontId="0" fillId="11" borderId="0" xfId="0" applyFill="1"/>
    <xf numFmtId="0" fontId="3" fillId="4" borderId="5" xfId="0" applyFont="1" applyFill="1" applyBorder="1" applyAlignment="1">
      <alignment horizontal="center"/>
    </xf>
    <xf numFmtId="0" fontId="3" fillId="4" borderId="5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40" xfId="0" applyFont="1" applyFill="1" applyBorder="1" applyAlignment="1">
      <alignment horizontal="left" vertical="center" wrapText="1"/>
    </xf>
    <xf numFmtId="0" fontId="3" fillId="4" borderId="25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4" borderId="57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57" xfId="0" applyFont="1" applyFill="1" applyBorder="1" applyAlignment="1">
      <alignment horizontal="center" vertical="center"/>
    </xf>
    <xf numFmtId="0" fontId="3" fillId="4" borderId="60" xfId="0" applyFont="1" applyFill="1" applyBorder="1" applyAlignment="1">
      <alignment horizontal="center" vertical="center"/>
    </xf>
    <xf numFmtId="0" fontId="3" fillId="4" borderId="60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3" fillId="4" borderId="46" xfId="0" applyFont="1" applyFill="1" applyBorder="1" applyAlignment="1">
      <alignment horizontal="left" vertical="center"/>
    </xf>
    <xf numFmtId="0" fontId="3" fillId="4" borderId="31" xfId="0" applyFont="1" applyFill="1" applyBorder="1" applyAlignment="1">
      <alignment horizontal="left" vertical="center"/>
    </xf>
    <xf numFmtId="0" fontId="3" fillId="4" borderId="47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4" borderId="27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/>
    </xf>
    <xf numFmtId="0" fontId="4" fillId="3" borderId="36" xfId="0" applyFont="1" applyFill="1" applyBorder="1" applyAlignment="1">
      <alignment horizontal="center"/>
    </xf>
    <xf numFmtId="0" fontId="3" fillId="4" borderId="51" xfId="0" applyFont="1" applyFill="1" applyBorder="1" applyAlignment="1">
      <alignment horizontal="center" vertical="center"/>
    </xf>
    <xf numFmtId="0" fontId="2" fillId="4" borderId="52" xfId="0" applyFont="1" applyFill="1" applyBorder="1" applyAlignment="1">
      <alignment horizontal="center" vertical="center"/>
    </xf>
    <xf numFmtId="0" fontId="2" fillId="4" borderId="5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4" borderId="9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2">
    <cellStyle name="Normal" xfId="0" builtinId="0"/>
    <cellStyle name="Normal 2" xfId="1" xr:uid="{7A002AF8-68B9-4E8D-86E2-846195473B0C}"/>
  </cellStyles>
  <dxfs count="6">
    <dxf>
      <font>
        <b val="0"/>
        <i/>
        <color rgb="FFC00000"/>
      </font>
      <fill>
        <patternFill>
          <bgColor rgb="FFFFA3A3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 val="0"/>
        <i/>
        <color rgb="FFC00000"/>
      </font>
      <fill>
        <patternFill>
          <bgColor rgb="FFFF9B9B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 val="0"/>
        <i/>
        <color rgb="FFC00000"/>
      </font>
      <fill>
        <patternFill>
          <bgColor rgb="FFFF9F9F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A3A3"/>
      <color rgb="FFFFAFAF"/>
      <color rgb="FFFF9B9B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B185"/>
  <sheetViews>
    <sheetView tabSelected="1" zoomScale="70" zoomScaleNormal="70" workbookViewId="0">
      <selection activeCell="I15" sqref="I15"/>
    </sheetView>
  </sheetViews>
  <sheetFormatPr baseColWidth="10" defaultColWidth="11.453125" defaultRowHeight="14.5" x14ac:dyDescent="0.35"/>
  <cols>
    <col min="1" max="1" width="31.453125" customWidth="1"/>
    <col min="2" max="2" width="52.6328125" customWidth="1"/>
    <col min="3" max="3" width="9.54296875" customWidth="1"/>
    <col min="4" max="4" width="25.453125" bestFit="1" customWidth="1"/>
    <col min="5" max="5" width="17.1796875" bestFit="1" customWidth="1"/>
    <col min="6" max="6" width="25.453125" bestFit="1" customWidth="1"/>
    <col min="7" max="7" width="11.26953125" customWidth="1"/>
    <col min="8" max="10" width="12.81640625" bestFit="1" customWidth="1"/>
    <col min="11" max="11" width="11.26953125" customWidth="1"/>
    <col min="12" max="12" width="11.1796875" style="1" customWidth="1"/>
    <col min="13" max="14" width="12.81640625" style="1" bestFit="1" customWidth="1"/>
    <col min="15" max="15" width="13.26953125" style="1" customWidth="1"/>
    <col min="16" max="16" width="12.26953125" style="1" customWidth="1"/>
    <col min="17" max="22" width="12.81640625" bestFit="1" customWidth="1"/>
    <col min="24" max="27" width="12.81640625" bestFit="1" customWidth="1"/>
  </cols>
  <sheetData>
    <row r="1" spans="1:28" ht="20.5" thickBot="1" x14ac:dyDescent="0.45">
      <c r="A1" s="167"/>
      <c r="B1" s="167"/>
      <c r="C1" s="167"/>
      <c r="D1" s="167"/>
      <c r="E1" s="167"/>
      <c r="F1" s="167"/>
      <c r="L1"/>
      <c r="M1"/>
      <c r="N1"/>
      <c r="O1"/>
      <c r="P1" t="s">
        <v>0</v>
      </c>
      <c r="Q1" t="s">
        <v>1</v>
      </c>
    </row>
    <row r="2" spans="1:28" ht="15" thickBot="1" x14ac:dyDescent="0.4">
      <c r="D2" s="170" t="s">
        <v>2</v>
      </c>
      <c r="E2" s="171"/>
      <c r="F2" s="172"/>
      <c r="L2"/>
      <c r="M2"/>
      <c r="N2"/>
      <c r="O2"/>
      <c r="P2" t="s">
        <v>3</v>
      </c>
      <c r="Q2" t="s">
        <v>4</v>
      </c>
    </row>
    <row r="3" spans="1:28" ht="16.5" thickTop="1" thickBot="1" x14ac:dyDescent="0.4">
      <c r="A3" s="168" t="s">
        <v>5</v>
      </c>
      <c r="B3" s="169"/>
      <c r="C3" s="2" t="s">
        <v>6</v>
      </c>
      <c r="D3" s="173"/>
      <c r="E3" s="174"/>
      <c r="F3" s="175"/>
      <c r="L3"/>
      <c r="M3"/>
      <c r="N3"/>
      <c r="O3"/>
      <c r="P3" t="s">
        <v>7</v>
      </c>
      <c r="Q3" t="s">
        <v>8</v>
      </c>
    </row>
    <row r="4" spans="1:28" ht="15.5" x14ac:dyDescent="0.35">
      <c r="A4" s="62"/>
      <c r="B4" s="63" t="s">
        <v>9</v>
      </c>
      <c r="C4" s="62"/>
      <c r="D4" s="18" t="s">
        <v>3</v>
      </c>
      <c r="E4" s="18" t="s">
        <v>7</v>
      </c>
      <c r="F4" s="18" t="s">
        <v>10</v>
      </c>
      <c r="L4"/>
      <c r="M4"/>
      <c r="N4"/>
      <c r="O4"/>
      <c r="P4" t="s">
        <v>10</v>
      </c>
      <c r="Q4" t="s">
        <v>11</v>
      </c>
      <c r="U4" s="14"/>
      <c r="V4" s="14"/>
      <c r="W4" s="14"/>
      <c r="X4" s="14"/>
      <c r="Y4" s="15"/>
      <c r="Z4" s="16"/>
      <c r="AA4" s="15"/>
      <c r="AB4" s="14"/>
    </row>
    <row r="5" spans="1:28" ht="14.5" customHeight="1" thickBot="1" x14ac:dyDescent="0.4">
      <c r="A5" s="62"/>
      <c r="B5" s="63" t="s">
        <v>12</v>
      </c>
      <c r="C5" s="62"/>
      <c r="D5" s="19">
        <v>10</v>
      </c>
      <c r="E5" s="19">
        <v>13</v>
      </c>
      <c r="F5" s="19"/>
      <c r="L5"/>
      <c r="M5"/>
      <c r="N5"/>
      <c r="O5"/>
      <c r="P5"/>
      <c r="U5" s="11"/>
      <c r="V5" s="11"/>
      <c r="W5" s="11"/>
      <c r="X5" s="11"/>
      <c r="Y5" s="11"/>
      <c r="Z5" s="11"/>
      <c r="AA5" s="11"/>
      <c r="AB5" s="11"/>
    </row>
    <row r="6" spans="1:28" ht="14.5" customHeight="1" x14ac:dyDescent="0.35">
      <c r="A6" s="181" t="s">
        <v>13</v>
      </c>
      <c r="B6" s="64" t="s">
        <v>14</v>
      </c>
      <c r="C6" s="65">
        <v>1</v>
      </c>
      <c r="D6" s="19">
        <v>30</v>
      </c>
      <c r="E6" s="19">
        <v>74</v>
      </c>
      <c r="F6" s="19"/>
      <c r="L6"/>
      <c r="M6"/>
      <c r="N6"/>
      <c r="O6"/>
      <c r="P6"/>
      <c r="U6" s="11"/>
      <c r="V6" s="11"/>
      <c r="W6" s="11"/>
      <c r="X6" s="11"/>
      <c r="Y6" s="11"/>
      <c r="Z6" s="11"/>
      <c r="AA6" s="11"/>
      <c r="AB6" s="11"/>
    </row>
    <row r="7" spans="1:28" ht="14.5" customHeight="1" x14ac:dyDescent="0.35">
      <c r="A7" s="182"/>
      <c r="B7" s="63" t="s">
        <v>15</v>
      </c>
      <c r="C7" s="66" t="s">
        <v>16</v>
      </c>
      <c r="D7" s="19" t="s">
        <v>17</v>
      </c>
      <c r="E7" s="19" t="s">
        <v>18</v>
      </c>
      <c r="F7" s="19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</row>
    <row r="8" spans="1:28" ht="14.5" customHeight="1" x14ac:dyDescent="0.35">
      <c r="A8" s="182"/>
      <c r="B8" s="63" t="s">
        <v>19</v>
      </c>
      <c r="C8" s="66" t="s">
        <v>16</v>
      </c>
      <c r="D8" s="19" t="s">
        <v>17</v>
      </c>
      <c r="E8" s="19" t="s">
        <v>20</v>
      </c>
      <c r="F8" s="19"/>
      <c r="G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8" ht="14.5" customHeight="1" x14ac:dyDescent="0.35">
      <c r="A9" s="182"/>
      <c r="B9" s="67" t="s">
        <v>21</v>
      </c>
      <c r="C9" s="66">
        <v>2</v>
      </c>
      <c r="D9" s="19">
        <v>82</v>
      </c>
      <c r="E9" s="19">
        <v>85</v>
      </c>
      <c r="F9" s="19"/>
      <c r="G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ht="14.5" customHeight="1" x14ac:dyDescent="0.35">
      <c r="A10" s="182"/>
      <c r="B10" s="67" t="s">
        <v>22</v>
      </c>
      <c r="C10" s="66">
        <v>3</v>
      </c>
      <c r="D10" s="19">
        <v>15</v>
      </c>
      <c r="E10" s="19">
        <v>21</v>
      </c>
      <c r="F10" s="19"/>
      <c r="G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1:28" ht="14.5" customHeight="1" x14ac:dyDescent="0.35">
      <c r="A11" s="182"/>
      <c r="B11" s="63" t="s">
        <v>23</v>
      </c>
      <c r="C11" s="66">
        <v>4</v>
      </c>
      <c r="D11" s="19">
        <v>0</v>
      </c>
      <c r="E11" s="19" t="s">
        <v>24</v>
      </c>
      <c r="F11" s="19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ht="14.5" customHeight="1" thickBot="1" x14ac:dyDescent="0.4">
      <c r="A12" s="182"/>
      <c r="B12" s="63" t="s">
        <v>25</v>
      </c>
      <c r="C12" s="66">
        <v>5</v>
      </c>
      <c r="D12" s="19">
        <v>40</v>
      </c>
      <c r="E12" s="19">
        <v>88</v>
      </c>
      <c r="F12" s="19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ht="14.5" customHeight="1" x14ac:dyDescent="0.35">
      <c r="A13" s="154" t="s">
        <v>26</v>
      </c>
      <c r="B13" s="70" t="s">
        <v>27</v>
      </c>
      <c r="C13" s="65">
        <v>6</v>
      </c>
      <c r="D13" s="19">
        <v>104.2</v>
      </c>
      <c r="E13" s="19">
        <v>147.80000000000001</v>
      </c>
      <c r="F13" s="1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1:28" ht="14.5" customHeight="1" x14ac:dyDescent="0.35">
      <c r="A14" s="154"/>
      <c r="B14" s="71" t="s">
        <v>28</v>
      </c>
      <c r="C14" s="66">
        <v>7</v>
      </c>
      <c r="D14" s="19">
        <v>135</v>
      </c>
      <c r="E14" s="19">
        <v>138</v>
      </c>
      <c r="F14" s="1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1:28" ht="14.5" customHeight="1" x14ac:dyDescent="0.35">
      <c r="A15" s="154"/>
      <c r="B15" s="71" t="s">
        <v>29</v>
      </c>
      <c r="C15" s="66">
        <v>8</v>
      </c>
      <c r="D15" s="19">
        <v>44</v>
      </c>
      <c r="E15" s="19">
        <v>85.9</v>
      </c>
      <c r="F15" s="19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1:28" ht="14.5" customHeight="1" x14ac:dyDescent="0.35">
      <c r="A16" s="154"/>
      <c r="B16" s="76" t="s">
        <v>30</v>
      </c>
      <c r="C16" s="68">
        <v>9</v>
      </c>
      <c r="D16" s="19">
        <v>28</v>
      </c>
      <c r="E16" s="19">
        <v>73</v>
      </c>
      <c r="F16" s="19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1:28" ht="14.5" customHeight="1" x14ac:dyDescent="0.35">
      <c r="A17" s="154"/>
      <c r="B17" s="76" t="s">
        <v>31</v>
      </c>
      <c r="C17" s="68" t="s">
        <v>32</v>
      </c>
      <c r="D17" s="19" t="s">
        <v>20</v>
      </c>
      <c r="E17" s="19" t="s">
        <v>20</v>
      </c>
      <c r="F17" s="19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1:28" ht="14.5" customHeight="1" thickBot="1" x14ac:dyDescent="0.4">
      <c r="A18" s="155"/>
      <c r="B18" s="33" t="s">
        <v>33</v>
      </c>
      <c r="C18" s="69" t="s">
        <v>34</v>
      </c>
      <c r="D18" s="19" t="s">
        <v>20</v>
      </c>
      <c r="E18" s="19" t="s">
        <v>20</v>
      </c>
      <c r="F18" s="19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1:28" ht="14.5" customHeight="1" thickBot="1" x14ac:dyDescent="0.4">
      <c r="A19" s="72" t="s">
        <v>35</v>
      </c>
      <c r="B19" s="73" t="s">
        <v>35</v>
      </c>
      <c r="C19" s="74">
        <v>10</v>
      </c>
      <c r="D19" s="19">
        <v>30</v>
      </c>
      <c r="E19" s="19">
        <v>75</v>
      </c>
      <c r="F19" s="19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1:28" ht="14.5" customHeight="1" x14ac:dyDescent="0.35">
      <c r="A20" s="153" t="s">
        <v>36</v>
      </c>
      <c r="B20" s="70" t="s">
        <v>37</v>
      </c>
      <c r="C20" s="65" t="s">
        <v>32</v>
      </c>
      <c r="D20" s="19" t="s">
        <v>20</v>
      </c>
      <c r="E20" s="19" t="s">
        <v>38</v>
      </c>
      <c r="F20" s="19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1:28" ht="14.5" customHeight="1" x14ac:dyDescent="0.35">
      <c r="A21" s="154"/>
      <c r="B21" s="71" t="s">
        <v>39</v>
      </c>
      <c r="C21" s="66">
        <v>11</v>
      </c>
      <c r="D21" s="19">
        <v>85</v>
      </c>
      <c r="E21" s="19">
        <v>85</v>
      </c>
      <c r="F21" s="19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1:28" ht="14.5" customHeight="1" x14ac:dyDescent="0.35">
      <c r="A22" s="154"/>
      <c r="B22" s="71" t="s">
        <v>40</v>
      </c>
      <c r="C22" s="66">
        <v>12</v>
      </c>
      <c r="D22" s="19">
        <v>12</v>
      </c>
      <c r="E22" s="19">
        <v>14</v>
      </c>
      <c r="F22" s="19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1:28" ht="14.5" customHeight="1" x14ac:dyDescent="0.35">
      <c r="A23" s="154"/>
      <c r="B23" s="71" t="s">
        <v>41</v>
      </c>
      <c r="C23" s="66">
        <v>13</v>
      </c>
      <c r="D23" s="19">
        <v>26</v>
      </c>
      <c r="E23" s="19">
        <v>28</v>
      </c>
      <c r="F23" s="19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1:28" ht="14.5" customHeight="1" x14ac:dyDescent="0.35">
      <c r="A24" s="154"/>
      <c r="B24" s="71" t="s">
        <v>42</v>
      </c>
      <c r="C24" s="66">
        <v>14</v>
      </c>
      <c r="D24" s="19">
        <v>20</v>
      </c>
      <c r="E24" s="19">
        <v>44</v>
      </c>
      <c r="F24" s="19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1:28" ht="15" customHeight="1" thickBot="1" x14ac:dyDescent="0.4">
      <c r="A25" s="155"/>
      <c r="B25" s="33" t="s">
        <v>43</v>
      </c>
      <c r="C25" s="69">
        <v>15</v>
      </c>
      <c r="D25" s="19">
        <v>16</v>
      </c>
      <c r="E25" s="19">
        <v>14</v>
      </c>
      <c r="F25" s="19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</row>
    <row r="26" spans="1:28" ht="14.5" customHeight="1" x14ac:dyDescent="0.35">
      <c r="A26" s="153" t="s">
        <v>44</v>
      </c>
      <c r="B26" s="70" t="s">
        <v>45</v>
      </c>
      <c r="C26" s="75" t="s">
        <v>34</v>
      </c>
      <c r="D26" s="19" t="s">
        <v>20</v>
      </c>
      <c r="E26" s="19" t="s">
        <v>38</v>
      </c>
      <c r="F26" s="19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</row>
    <row r="27" spans="1:28" ht="14.5" customHeight="1" x14ac:dyDescent="0.35">
      <c r="A27" s="154"/>
      <c r="B27" s="71" t="s">
        <v>46</v>
      </c>
      <c r="C27" s="66">
        <v>16</v>
      </c>
      <c r="D27" s="19">
        <v>29.8</v>
      </c>
      <c r="E27" s="19">
        <v>73.400000000000006</v>
      </c>
      <c r="F27" s="1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1:28" ht="14.5" customHeight="1" x14ac:dyDescent="0.35">
      <c r="A28" s="154"/>
      <c r="B28" s="71" t="s">
        <v>47</v>
      </c>
      <c r="C28" s="66">
        <v>17</v>
      </c>
      <c r="D28" s="19">
        <v>93</v>
      </c>
      <c r="E28" s="19">
        <v>85</v>
      </c>
      <c r="F28" s="19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1:28" ht="14.5" customHeight="1" x14ac:dyDescent="0.35">
      <c r="A29" s="154"/>
      <c r="B29" s="71" t="s">
        <v>48</v>
      </c>
      <c r="C29" s="66">
        <v>18</v>
      </c>
      <c r="D29" s="19">
        <v>10</v>
      </c>
      <c r="E29" s="19">
        <v>13</v>
      </c>
      <c r="F29" s="19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1:28" ht="14.5" customHeight="1" x14ac:dyDescent="0.35">
      <c r="A30" s="154"/>
      <c r="B30" s="71" t="s">
        <v>49</v>
      </c>
      <c r="C30" s="66">
        <v>19</v>
      </c>
      <c r="D30" s="19">
        <v>16</v>
      </c>
      <c r="E30" s="19">
        <v>24</v>
      </c>
      <c r="F30" s="19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1:28" ht="14.5" customHeight="1" x14ac:dyDescent="0.35">
      <c r="A31" s="154"/>
      <c r="B31" s="71" t="s">
        <v>50</v>
      </c>
      <c r="C31" s="66">
        <v>20</v>
      </c>
      <c r="D31" s="19">
        <v>9</v>
      </c>
      <c r="E31" s="19">
        <v>15</v>
      </c>
      <c r="F31" s="19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1:28" ht="14.5" customHeight="1" thickBot="1" x14ac:dyDescent="0.4">
      <c r="A32" s="155"/>
      <c r="B32" s="33" t="s">
        <v>51</v>
      </c>
      <c r="C32" s="69">
        <v>21</v>
      </c>
      <c r="D32" s="19">
        <v>31</v>
      </c>
      <c r="E32" s="19">
        <v>15</v>
      </c>
      <c r="F32" s="19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1:28" ht="14.5" customHeight="1" x14ac:dyDescent="0.35">
      <c r="A33" s="153" t="s">
        <v>52</v>
      </c>
      <c r="B33" s="70" t="s">
        <v>53</v>
      </c>
      <c r="C33" s="65">
        <v>22</v>
      </c>
      <c r="D33" s="19">
        <v>133.69999999999999</v>
      </c>
      <c r="E33" s="19">
        <v>135</v>
      </c>
      <c r="F33" s="19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1:28" ht="14.5" customHeight="1" x14ac:dyDescent="0.35">
      <c r="A34" s="154"/>
      <c r="B34" s="71" t="s">
        <v>54</v>
      </c>
      <c r="C34" s="66">
        <v>23</v>
      </c>
      <c r="D34" s="19" t="s">
        <v>55</v>
      </c>
      <c r="E34" s="19" t="s">
        <v>55</v>
      </c>
      <c r="F34" s="19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</row>
    <row r="35" spans="1:28" ht="14.5" customHeight="1" x14ac:dyDescent="0.35">
      <c r="A35" s="154"/>
      <c r="B35" s="71" t="s">
        <v>56</v>
      </c>
      <c r="C35" s="66">
        <v>24</v>
      </c>
      <c r="D35" s="19">
        <v>20</v>
      </c>
      <c r="E35" s="19">
        <v>35.4</v>
      </c>
      <c r="F35" s="19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</row>
    <row r="36" spans="1:28" ht="14.5" customHeight="1" x14ac:dyDescent="0.35">
      <c r="A36" s="154"/>
      <c r="B36" s="71" t="s">
        <v>57</v>
      </c>
      <c r="C36" s="66" t="s">
        <v>34</v>
      </c>
      <c r="D36" s="19" t="s">
        <v>38</v>
      </c>
      <c r="E36" s="19" t="s">
        <v>38</v>
      </c>
      <c r="F36" s="19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</row>
    <row r="37" spans="1:28" ht="14.5" customHeight="1" thickBot="1" x14ac:dyDescent="0.4">
      <c r="A37" s="154"/>
      <c r="B37" s="71" t="s">
        <v>58</v>
      </c>
      <c r="C37" s="66" t="s">
        <v>32</v>
      </c>
      <c r="D37" s="19" t="s">
        <v>38</v>
      </c>
      <c r="E37" s="19" t="s">
        <v>38</v>
      </c>
      <c r="F37" s="19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</row>
    <row r="38" spans="1:28" ht="14.5" customHeight="1" x14ac:dyDescent="0.35">
      <c r="A38" s="153" t="s">
        <v>59</v>
      </c>
      <c r="B38" s="70" t="s">
        <v>60</v>
      </c>
      <c r="C38" s="65" t="s">
        <v>16</v>
      </c>
      <c r="D38" s="19" t="s">
        <v>61</v>
      </c>
      <c r="E38" s="19" t="s">
        <v>61</v>
      </c>
      <c r="F38" s="19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</row>
    <row r="39" spans="1:28" ht="14.5" customHeight="1" x14ac:dyDescent="0.35">
      <c r="A39" s="154"/>
      <c r="B39" s="71" t="s">
        <v>62</v>
      </c>
      <c r="C39" s="66" t="s">
        <v>16</v>
      </c>
      <c r="D39" s="19" t="s">
        <v>63</v>
      </c>
      <c r="E39" s="19" t="s">
        <v>64</v>
      </c>
      <c r="F39" s="19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</row>
    <row r="40" spans="1:28" ht="14.5" customHeight="1" x14ac:dyDescent="0.35">
      <c r="A40" s="154"/>
      <c r="B40" s="71" t="s">
        <v>65</v>
      </c>
      <c r="C40" s="66" t="s">
        <v>16</v>
      </c>
      <c r="D40" s="19" t="s">
        <v>63</v>
      </c>
      <c r="E40" s="19" t="s">
        <v>64</v>
      </c>
      <c r="F40" s="19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</row>
    <row r="41" spans="1:28" ht="14.5" customHeight="1" thickBot="1" x14ac:dyDescent="0.4">
      <c r="A41" s="155"/>
      <c r="B41" s="33" t="s">
        <v>66</v>
      </c>
      <c r="C41" s="69">
        <v>25</v>
      </c>
      <c r="D41" s="19">
        <v>23.5</v>
      </c>
      <c r="E41" s="19">
        <v>61</v>
      </c>
      <c r="F41" s="19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28" ht="14.5" customHeight="1" x14ac:dyDescent="0.35">
      <c r="A42" s="153" t="s">
        <v>67</v>
      </c>
      <c r="B42" s="70" t="s">
        <v>68</v>
      </c>
      <c r="C42" s="65">
        <v>26</v>
      </c>
      <c r="D42" s="19" t="s">
        <v>69</v>
      </c>
      <c r="E42" s="19" t="s">
        <v>69</v>
      </c>
      <c r="F42" s="19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28" ht="14.5" customHeight="1" thickBot="1" x14ac:dyDescent="0.4">
      <c r="A43" s="155"/>
      <c r="B43" s="76" t="s">
        <v>70</v>
      </c>
      <c r="C43" s="68" t="s">
        <v>16</v>
      </c>
      <c r="D43" s="19" t="s">
        <v>71</v>
      </c>
      <c r="E43" s="19"/>
      <c r="F43" s="19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</row>
    <row r="44" spans="1:28" ht="14.5" customHeight="1" thickBot="1" x14ac:dyDescent="0.4">
      <c r="A44" s="82" t="s">
        <v>72</v>
      </c>
      <c r="B44" s="77" t="s">
        <v>73</v>
      </c>
      <c r="C44" s="65">
        <v>27</v>
      </c>
      <c r="D44" s="19">
        <v>12</v>
      </c>
      <c r="E44" s="19">
        <v>1.5</v>
      </c>
      <c r="F44" s="19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</row>
    <row r="45" spans="1:28" ht="14.5" customHeight="1" thickBot="1" x14ac:dyDescent="0.4">
      <c r="A45" s="72" t="s">
        <v>74</v>
      </c>
      <c r="B45" s="78" t="s">
        <v>75</v>
      </c>
      <c r="C45" s="79">
        <v>28</v>
      </c>
      <c r="D45" s="19" t="s">
        <v>1</v>
      </c>
      <c r="E45" s="19" t="s">
        <v>1</v>
      </c>
      <c r="F45" s="19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</row>
    <row r="46" spans="1:28" ht="14.5" customHeight="1" x14ac:dyDescent="0.35">
      <c r="A46" s="153" t="s">
        <v>76</v>
      </c>
      <c r="B46" s="70" t="s">
        <v>77</v>
      </c>
      <c r="C46" s="65" t="s">
        <v>16</v>
      </c>
      <c r="D46" s="19" t="s">
        <v>78</v>
      </c>
      <c r="E46" s="19" t="s">
        <v>78</v>
      </c>
      <c r="F46" s="19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</row>
    <row r="47" spans="1:28" ht="14.5" customHeight="1" x14ac:dyDescent="0.35">
      <c r="A47" s="154"/>
      <c r="B47" s="71" t="s">
        <v>79</v>
      </c>
      <c r="C47" s="66" t="s">
        <v>16</v>
      </c>
      <c r="D47" s="19" t="s">
        <v>78</v>
      </c>
      <c r="E47" s="19" t="s">
        <v>78</v>
      </c>
      <c r="F47" s="19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</row>
    <row r="48" spans="1:28" ht="14.5" customHeight="1" thickBot="1" x14ac:dyDescent="0.4">
      <c r="A48" s="155"/>
      <c r="B48" s="33" t="s">
        <v>80</v>
      </c>
      <c r="C48" s="69" t="s">
        <v>16</v>
      </c>
      <c r="D48" s="19" t="s">
        <v>69</v>
      </c>
      <c r="E48" s="19">
        <v>0</v>
      </c>
      <c r="F48" s="19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</row>
    <row r="49" spans="1:28" ht="14.5" customHeight="1" x14ac:dyDescent="0.35">
      <c r="A49" s="153" t="s">
        <v>81</v>
      </c>
      <c r="B49" s="70" t="s">
        <v>82</v>
      </c>
      <c r="C49" s="65" t="s">
        <v>16</v>
      </c>
      <c r="D49" s="19" t="s">
        <v>83</v>
      </c>
      <c r="E49" s="19" t="s">
        <v>83</v>
      </c>
      <c r="F49" s="19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</row>
    <row r="50" spans="1:28" ht="14.5" customHeight="1" x14ac:dyDescent="0.35">
      <c r="A50" s="154"/>
      <c r="B50" s="71" t="s">
        <v>84</v>
      </c>
      <c r="C50" s="66"/>
      <c r="D50" s="19">
        <v>8</v>
      </c>
      <c r="E50" s="19">
        <v>8</v>
      </c>
      <c r="F50" s="19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</row>
    <row r="51" spans="1:28" ht="14.5" customHeight="1" x14ac:dyDescent="0.35">
      <c r="A51" s="154"/>
      <c r="B51" s="71" t="s">
        <v>85</v>
      </c>
      <c r="C51" s="66"/>
      <c r="D51" s="19">
        <v>66</v>
      </c>
      <c r="E51" s="19">
        <v>66</v>
      </c>
      <c r="F51" s="19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</row>
    <row r="52" spans="1:28" ht="14.5" customHeight="1" x14ac:dyDescent="0.35">
      <c r="A52" s="154"/>
      <c r="B52" s="71" t="s">
        <v>86</v>
      </c>
      <c r="C52" s="66"/>
      <c r="D52" s="19">
        <v>132</v>
      </c>
      <c r="E52" s="19">
        <v>132</v>
      </c>
      <c r="F52" s="19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</row>
    <row r="53" spans="1:28" ht="14.5" customHeight="1" x14ac:dyDescent="0.35">
      <c r="A53" s="154"/>
      <c r="B53" s="71" t="s">
        <v>87</v>
      </c>
      <c r="C53" s="66"/>
      <c r="D53" s="19">
        <v>66</v>
      </c>
      <c r="E53" s="19">
        <v>66</v>
      </c>
      <c r="F53" s="19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</row>
    <row r="54" spans="1:28" ht="14.5" customHeight="1" x14ac:dyDescent="0.35">
      <c r="A54" s="154"/>
      <c r="B54" s="71" t="s">
        <v>88</v>
      </c>
      <c r="C54" s="66"/>
      <c r="D54" s="19">
        <v>120</v>
      </c>
      <c r="E54" s="19">
        <v>120</v>
      </c>
      <c r="F54" s="19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</row>
    <row r="55" spans="1:28" ht="14.5" customHeight="1" thickBot="1" x14ac:dyDescent="0.4">
      <c r="A55" s="154"/>
      <c r="B55" s="71" t="s">
        <v>89</v>
      </c>
      <c r="C55" s="66"/>
      <c r="D55" s="19">
        <v>165</v>
      </c>
      <c r="E55" s="19">
        <v>165</v>
      </c>
      <c r="F55" s="19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</row>
    <row r="56" spans="1:28" ht="14.5" customHeight="1" thickBot="1" x14ac:dyDescent="0.4">
      <c r="A56" s="72" t="s">
        <v>90</v>
      </c>
      <c r="B56" s="80" t="s">
        <v>91</v>
      </c>
      <c r="C56" s="81">
        <v>29</v>
      </c>
      <c r="D56" s="19">
        <v>19.5</v>
      </c>
      <c r="E56" s="19">
        <v>60</v>
      </c>
      <c r="F56" s="19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</row>
    <row r="57" spans="1:28" ht="14.5" customHeight="1" x14ac:dyDescent="0.35">
      <c r="A57" s="153" t="s">
        <v>92</v>
      </c>
      <c r="B57" s="70" t="s">
        <v>93</v>
      </c>
      <c r="C57" s="65"/>
      <c r="D57" s="19">
        <v>210</v>
      </c>
      <c r="E57" s="19">
        <v>210</v>
      </c>
      <c r="F57" s="19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</row>
    <row r="58" spans="1:28" ht="14.5" customHeight="1" x14ac:dyDescent="0.35">
      <c r="A58" s="154"/>
      <c r="B58" s="71" t="s">
        <v>94</v>
      </c>
      <c r="C58" s="66"/>
      <c r="D58" s="19">
        <v>157</v>
      </c>
      <c r="E58" s="19">
        <v>157</v>
      </c>
      <c r="F58" s="19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</row>
    <row r="59" spans="1:28" ht="14.5" customHeight="1" x14ac:dyDescent="0.35">
      <c r="A59" s="154"/>
      <c r="B59" s="71" t="s">
        <v>95</v>
      </c>
      <c r="C59" s="66" t="s">
        <v>96</v>
      </c>
      <c r="D59" s="19">
        <v>30</v>
      </c>
      <c r="E59" s="19">
        <v>30</v>
      </c>
      <c r="F59" s="19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</row>
    <row r="60" spans="1:28" ht="14.5" customHeight="1" x14ac:dyDescent="0.35">
      <c r="A60" s="154"/>
      <c r="B60" s="71" t="s">
        <v>97</v>
      </c>
      <c r="C60" s="66" t="s">
        <v>61</v>
      </c>
      <c r="D60" s="19">
        <v>25</v>
      </c>
      <c r="E60" s="19">
        <v>25</v>
      </c>
      <c r="F60" s="19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</row>
    <row r="61" spans="1:28" ht="14.5" customHeight="1" x14ac:dyDescent="0.35">
      <c r="A61" s="154"/>
      <c r="B61" s="71" t="s">
        <v>98</v>
      </c>
      <c r="C61" s="66" t="s">
        <v>99</v>
      </c>
      <c r="D61" s="19">
        <v>9</v>
      </c>
      <c r="E61" s="19">
        <v>9</v>
      </c>
      <c r="F61" s="19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</row>
    <row r="62" spans="1:28" ht="14.5" customHeight="1" x14ac:dyDescent="0.35">
      <c r="A62" s="154"/>
      <c r="B62" s="71" t="s">
        <v>100</v>
      </c>
      <c r="C62" s="66"/>
      <c r="D62" s="19">
        <v>143</v>
      </c>
      <c r="E62" s="19">
        <v>143</v>
      </c>
      <c r="F62" s="19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</row>
    <row r="63" spans="1:28" ht="14.5" customHeight="1" x14ac:dyDescent="0.35">
      <c r="A63" s="154"/>
      <c r="B63" s="71" t="s">
        <v>101</v>
      </c>
      <c r="C63" s="66"/>
      <c r="D63" s="19">
        <v>70</v>
      </c>
      <c r="E63" s="19">
        <v>70</v>
      </c>
      <c r="F63" s="19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</row>
    <row r="64" spans="1:28" ht="14.5" customHeight="1" x14ac:dyDescent="0.35">
      <c r="A64" s="154"/>
      <c r="B64" s="71" t="s">
        <v>102</v>
      </c>
      <c r="C64" s="66"/>
      <c r="D64" s="19">
        <v>35</v>
      </c>
      <c r="E64" s="19">
        <v>35</v>
      </c>
      <c r="F64" s="19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</row>
    <row r="65" spans="1:28" ht="14.5" customHeight="1" x14ac:dyDescent="0.35">
      <c r="A65" s="154"/>
      <c r="B65" s="71" t="s">
        <v>103</v>
      </c>
      <c r="C65" s="66"/>
      <c r="D65" s="19" t="s">
        <v>104</v>
      </c>
      <c r="E65" s="19" t="s">
        <v>104</v>
      </c>
      <c r="F65" s="19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</row>
    <row r="66" spans="1:28" ht="14.5" customHeight="1" x14ac:dyDescent="0.35">
      <c r="A66" s="154"/>
      <c r="B66" s="71" t="s">
        <v>105</v>
      </c>
      <c r="C66" s="66"/>
      <c r="D66" s="19">
        <v>210</v>
      </c>
      <c r="E66" s="19">
        <v>210</v>
      </c>
      <c r="F66" s="19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</row>
    <row r="67" spans="1:28" ht="14.5" customHeight="1" thickBot="1" x14ac:dyDescent="0.4">
      <c r="A67" s="154"/>
      <c r="B67" s="76" t="s">
        <v>106</v>
      </c>
      <c r="C67" s="68">
        <v>30</v>
      </c>
      <c r="D67" s="19">
        <v>35.200000000000003</v>
      </c>
      <c r="E67" s="19">
        <v>33.6</v>
      </c>
      <c r="F67" s="19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</row>
    <row r="68" spans="1:28" ht="14.5" customHeight="1" x14ac:dyDescent="0.35">
      <c r="A68" s="179" t="s">
        <v>107</v>
      </c>
      <c r="B68" s="70" t="s">
        <v>108</v>
      </c>
      <c r="C68" s="83"/>
      <c r="D68" s="19">
        <v>26</v>
      </c>
      <c r="E68" s="19">
        <v>19.5</v>
      </c>
      <c r="F68" s="19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</row>
    <row r="69" spans="1:28" ht="14.5" customHeight="1" thickBot="1" x14ac:dyDescent="0.4">
      <c r="A69" s="180"/>
      <c r="B69" s="33" t="s">
        <v>109</v>
      </c>
      <c r="C69" s="84"/>
      <c r="D69" s="19">
        <v>7.8</v>
      </c>
      <c r="E69" s="19">
        <v>7.8</v>
      </c>
      <c r="F69" s="19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</row>
    <row r="70" spans="1:28" ht="14.5" customHeight="1" x14ac:dyDescent="0.35">
      <c r="A70" s="176" t="s">
        <v>110</v>
      </c>
      <c r="B70" s="70" t="s">
        <v>111</v>
      </c>
      <c r="C70" s="85"/>
      <c r="D70" s="19">
        <v>7.8</v>
      </c>
      <c r="E70" s="19">
        <v>7.8</v>
      </c>
      <c r="F70" s="19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</row>
    <row r="71" spans="1:28" ht="14.5" customHeight="1" x14ac:dyDescent="0.35">
      <c r="A71" s="177"/>
      <c r="B71" s="71" t="s">
        <v>112</v>
      </c>
      <c r="C71" s="86"/>
      <c r="D71" s="19">
        <v>7.5</v>
      </c>
      <c r="E71" s="19">
        <v>1.3</v>
      </c>
      <c r="F71" s="19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</row>
    <row r="72" spans="1:28" ht="14.5" customHeight="1" x14ac:dyDescent="0.35">
      <c r="A72" s="177"/>
      <c r="B72" s="71" t="s">
        <v>113</v>
      </c>
      <c r="C72" s="86">
        <v>31</v>
      </c>
      <c r="D72" s="19" t="s">
        <v>114</v>
      </c>
      <c r="E72" s="19" t="s">
        <v>114</v>
      </c>
      <c r="F72" s="19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</row>
    <row r="73" spans="1:28" ht="15" customHeight="1" thickBot="1" x14ac:dyDescent="0.4">
      <c r="A73" s="178"/>
      <c r="B73" s="33" t="s">
        <v>115</v>
      </c>
      <c r="C73" s="87">
        <v>32</v>
      </c>
      <c r="D73" s="20" t="s">
        <v>114</v>
      </c>
      <c r="E73" s="20" t="s">
        <v>114</v>
      </c>
      <c r="F73" s="20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</row>
    <row r="74" spans="1:28" ht="14.5" customHeight="1" x14ac:dyDescent="0.35"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</row>
    <row r="75" spans="1:28" ht="14.5" customHeight="1" thickBot="1" x14ac:dyDescent="0.4"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</row>
    <row r="76" spans="1:28" ht="14.5" customHeight="1" thickBot="1" x14ac:dyDescent="0.45">
      <c r="C76" s="117" t="s">
        <v>116</v>
      </c>
      <c r="D76" s="118" t="s">
        <v>117</v>
      </c>
      <c r="E76" s="118" t="s">
        <v>117</v>
      </c>
      <c r="F76" s="118" t="s">
        <v>118</v>
      </c>
      <c r="G76" s="118" t="s">
        <v>118</v>
      </c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</row>
    <row r="77" spans="1:28" ht="14.5" customHeight="1" thickBot="1" x14ac:dyDescent="0.4">
      <c r="A77" s="156" t="s">
        <v>119</v>
      </c>
      <c r="B77" s="157"/>
      <c r="C77" s="157"/>
      <c r="D77" s="119" t="s">
        <v>11</v>
      </c>
      <c r="E77" s="119" t="s">
        <v>11</v>
      </c>
      <c r="F77" s="119" t="s">
        <v>120</v>
      </c>
      <c r="G77" s="119" t="s">
        <v>120</v>
      </c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</row>
    <row r="78" spans="1:28" ht="14.5" customHeight="1" thickBot="1" x14ac:dyDescent="0.4">
      <c r="A78" s="158" t="s">
        <v>121</v>
      </c>
      <c r="B78" s="159"/>
      <c r="C78" s="120" t="s">
        <v>6</v>
      </c>
      <c r="D78" s="121"/>
      <c r="E78" s="122"/>
      <c r="F78" s="123"/>
      <c r="G78" s="123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</row>
    <row r="79" spans="1:28" ht="14.5" customHeight="1" x14ac:dyDescent="0.35">
      <c r="A79" s="160" t="s">
        <v>122</v>
      </c>
      <c r="B79" s="124" t="s">
        <v>123</v>
      </c>
      <c r="C79" s="125">
        <v>1</v>
      </c>
      <c r="D79" s="91" t="s">
        <v>69</v>
      </c>
      <c r="E79" s="126">
        <v>139</v>
      </c>
      <c r="F79" s="126" t="s">
        <v>124</v>
      </c>
      <c r="G79" s="126" t="s">
        <v>124</v>
      </c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</row>
    <row r="80" spans="1:28" ht="14.5" customHeight="1" thickBot="1" x14ac:dyDescent="0.4">
      <c r="A80" s="161"/>
      <c r="B80" s="127" t="s">
        <v>125</v>
      </c>
      <c r="C80" s="128">
        <v>2</v>
      </c>
      <c r="D80" s="23" t="s">
        <v>126</v>
      </c>
      <c r="E80" s="129">
        <v>140</v>
      </c>
      <c r="F80" s="129" t="s">
        <v>127</v>
      </c>
      <c r="G80" s="129" t="s">
        <v>124</v>
      </c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</row>
    <row r="81" spans="1:27" ht="14.5" customHeight="1" x14ac:dyDescent="0.35">
      <c r="A81" s="162" t="s">
        <v>128</v>
      </c>
      <c r="B81" s="127" t="s">
        <v>129</v>
      </c>
      <c r="C81" s="128">
        <v>4</v>
      </c>
      <c r="D81" s="23">
        <v>0</v>
      </c>
      <c r="E81" s="129">
        <v>0</v>
      </c>
      <c r="F81" s="129">
        <v>3</v>
      </c>
      <c r="G81" s="129">
        <v>0</v>
      </c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</row>
    <row r="82" spans="1:27" ht="14.5" customHeight="1" thickBot="1" x14ac:dyDescent="0.4">
      <c r="A82" s="161"/>
      <c r="B82" s="127" t="s">
        <v>130</v>
      </c>
      <c r="C82" s="128">
        <v>3</v>
      </c>
      <c r="D82" s="23">
        <v>143</v>
      </c>
      <c r="E82" s="129">
        <v>143</v>
      </c>
      <c r="F82" s="129">
        <v>140</v>
      </c>
      <c r="G82" s="129">
        <v>143</v>
      </c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</row>
    <row r="83" spans="1:27" ht="14.5" customHeight="1" thickBot="1" x14ac:dyDescent="0.4">
      <c r="A83" s="130" t="s">
        <v>131</v>
      </c>
      <c r="B83" s="127" t="s">
        <v>132</v>
      </c>
      <c r="C83" s="128">
        <v>5</v>
      </c>
      <c r="D83" s="23">
        <v>1040</v>
      </c>
      <c r="E83" s="129">
        <v>1040</v>
      </c>
      <c r="F83" s="129">
        <v>1800</v>
      </c>
      <c r="G83" s="129">
        <v>1800</v>
      </c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</row>
    <row r="84" spans="1:27" ht="14.5" customHeight="1" thickBot="1" x14ac:dyDescent="0.4">
      <c r="A84" s="131" t="s">
        <v>133</v>
      </c>
      <c r="B84" s="132" t="s">
        <v>134</v>
      </c>
      <c r="C84" s="128">
        <v>6</v>
      </c>
      <c r="D84" s="23">
        <v>140</v>
      </c>
      <c r="E84" s="129">
        <v>154</v>
      </c>
      <c r="F84" s="129">
        <v>152</v>
      </c>
      <c r="G84" s="129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</row>
    <row r="85" spans="1:27" ht="14.5" customHeight="1" thickBot="1" x14ac:dyDescent="0.4">
      <c r="A85" s="133" t="s">
        <v>135</v>
      </c>
      <c r="B85" s="127" t="s">
        <v>134</v>
      </c>
      <c r="C85" s="128">
        <v>7</v>
      </c>
      <c r="D85" s="23">
        <v>163</v>
      </c>
      <c r="E85" s="129" t="s">
        <v>104</v>
      </c>
      <c r="F85" s="129" t="s">
        <v>104</v>
      </c>
      <c r="G85" s="129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</row>
    <row r="86" spans="1:27" ht="14.5" customHeight="1" thickBot="1" x14ac:dyDescent="0.4">
      <c r="A86" s="130" t="s">
        <v>136</v>
      </c>
      <c r="B86" s="127" t="s">
        <v>137</v>
      </c>
      <c r="C86" s="128">
        <v>8</v>
      </c>
      <c r="D86" s="23" t="s">
        <v>138</v>
      </c>
      <c r="E86" s="129" t="s">
        <v>139</v>
      </c>
      <c r="F86" s="129" t="s">
        <v>139</v>
      </c>
      <c r="G86" s="129" t="s">
        <v>139</v>
      </c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</row>
    <row r="87" spans="1:27" ht="14.5" customHeight="1" thickBot="1" x14ac:dyDescent="0.4">
      <c r="A87" s="134" t="s">
        <v>140</v>
      </c>
      <c r="B87" s="135" t="s">
        <v>141</v>
      </c>
      <c r="C87" s="128">
        <v>9</v>
      </c>
      <c r="D87" s="23">
        <v>145</v>
      </c>
      <c r="E87" s="129" t="s">
        <v>142</v>
      </c>
      <c r="F87" s="129">
        <v>908</v>
      </c>
      <c r="G87" s="129">
        <v>1450</v>
      </c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</row>
    <row r="88" spans="1:27" ht="14.5" customHeight="1" thickBot="1" x14ac:dyDescent="0.4">
      <c r="A88" s="116" t="s">
        <v>143</v>
      </c>
      <c r="B88" s="127" t="s">
        <v>144</v>
      </c>
      <c r="C88" s="128">
        <v>10</v>
      </c>
      <c r="D88" s="23" t="s">
        <v>145</v>
      </c>
      <c r="E88" s="129" t="s">
        <v>146</v>
      </c>
      <c r="F88" s="129">
        <v>1684</v>
      </c>
      <c r="G88" s="129">
        <v>1684</v>
      </c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</row>
    <row r="89" spans="1:27" ht="14.5" customHeight="1" thickBot="1" x14ac:dyDescent="0.4">
      <c r="A89" s="130" t="s">
        <v>147</v>
      </c>
      <c r="B89" s="127" t="s">
        <v>148</v>
      </c>
      <c r="C89" s="128">
        <v>11</v>
      </c>
      <c r="D89" s="23">
        <v>290</v>
      </c>
      <c r="E89" s="129">
        <v>290</v>
      </c>
      <c r="F89" s="129">
        <v>290</v>
      </c>
      <c r="G89" s="129">
        <v>290</v>
      </c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</row>
    <row r="90" spans="1:27" ht="14.5" customHeight="1" thickBot="1" x14ac:dyDescent="0.4">
      <c r="A90" s="130" t="s">
        <v>149</v>
      </c>
      <c r="B90" s="127" t="s">
        <v>150</v>
      </c>
      <c r="C90" s="128">
        <v>12</v>
      </c>
      <c r="D90" s="23" t="s">
        <v>151</v>
      </c>
      <c r="E90" s="129" t="s">
        <v>151</v>
      </c>
      <c r="F90" s="129" t="s">
        <v>104</v>
      </c>
      <c r="G90" s="129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</row>
    <row r="91" spans="1:27" ht="14.5" customHeight="1" x14ac:dyDescent="0.35">
      <c r="A91" s="130" t="s">
        <v>152</v>
      </c>
      <c r="B91" s="127" t="s">
        <v>153</v>
      </c>
      <c r="C91" s="128">
        <v>15</v>
      </c>
      <c r="D91" s="23">
        <v>137</v>
      </c>
      <c r="E91" s="129">
        <v>137</v>
      </c>
      <c r="F91" s="129" t="s">
        <v>124</v>
      </c>
      <c r="G91" s="129" t="s">
        <v>124</v>
      </c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</row>
    <row r="92" spans="1:27" ht="14.5" customHeight="1" x14ac:dyDescent="0.35">
      <c r="A92" s="163" t="s">
        <v>154</v>
      </c>
      <c r="B92" s="127" t="s">
        <v>155</v>
      </c>
      <c r="C92" s="128">
        <v>17</v>
      </c>
      <c r="D92" s="23" t="s">
        <v>156</v>
      </c>
      <c r="E92" s="129" t="s">
        <v>156</v>
      </c>
      <c r="F92" s="129" t="s">
        <v>157</v>
      </c>
      <c r="G92" s="129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</row>
    <row r="93" spans="1:27" ht="14.5" customHeight="1" x14ac:dyDescent="0.35">
      <c r="A93" s="164"/>
      <c r="B93" s="127" t="s">
        <v>158</v>
      </c>
      <c r="C93" s="128">
        <v>18</v>
      </c>
      <c r="D93" s="23" t="s">
        <v>156</v>
      </c>
      <c r="E93" s="129" t="s">
        <v>156</v>
      </c>
      <c r="F93" s="129" t="s">
        <v>159</v>
      </c>
      <c r="G93" s="129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</row>
    <row r="94" spans="1:27" ht="14.5" customHeight="1" x14ac:dyDescent="0.35">
      <c r="A94" s="160" t="s">
        <v>160</v>
      </c>
      <c r="B94" s="127" t="s">
        <v>161</v>
      </c>
      <c r="C94" s="128">
        <v>20</v>
      </c>
      <c r="D94" s="23">
        <v>25</v>
      </c>
      <c r="E94" s="129">
        <v>22</v>
      </c>
      <c r="F94" s="129">
        <v>22</v>
      </c>
      <c r="G94" s="129">
        <v>18</v>
      </c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</row>
    <row r="95" spans="1:27" ht="14.5" customHeight="1" x14ac:dyDescent="0.35">
      <c r="A95" s="161"/>
      <c r="B95" s="127" t="s">
        <v>162</v>
      </c>
      <c r="C95" s="128">
        <v>21</v>
      </c>
      <c r="D95" s="23">
        <v>23</v>
      </c>
      <c r="E95" s="129" t="s">
        <v>163</v>
      </c>
      <c r="F95" s="129">
        <v>251</v>
      </c>
      <c r="G95" s="129">
        <v>254</v>
      </c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</row>
    <row r="96" spans="1:27" ht="14.5" customHeight="1" x14ac:dyDescent="0.35">
      <c r="A96" s="165"/>
      <c r="B96" s="127" t="s">
        <v>164</v>
      </c>
      <c r="C96" s="128">
        <v>22</v>
      </c>
      <c r="D96" s="23">
        <v>40</v>
      </c>
      <c r="E96" s="129">
        <v>11</v>
      </c>
      <c r="F96" s="129">
        <v>90</v>
      </c>
      <c r="G96" s="129">
        <v>119</v>
      </c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</row>
    <row r="97" spans="1:28" ht="14.5" customHeight="1" x14ac:dyDescent="0.35">
      <c r="A97" s="160" t="s">
        <v>165</v>
      </c>
      <c r="B97" s="127" t="s">
        <v>166</v>
      </c>
      <c r="C97" s="128">
        <v>24</v>
      </c>
      <c r="D97" s="129" t="s">
        <v>167</v>
      </c>
      <c r="E97" s="129" t="s">
        <v>168</v>
      </c>
      <c r="F97" s="129">
        <v>42</v>
      </c>
      <c r="G97" s="129">
        <v>30</v>
      </c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</row>
    <row r="98" spans="1:28" ht="14.5" customHeight="1" x14ac:dyDescent="0.35">
      <c r="A98" s="165"/>
      <c r="B98" s="127" t="s">
        <v>169</v>
      </c>
      <c r="C98" s="128">
        <v>25</v>
      </c>
      <c r="D98" s="23">
        <v>155</v>
      </c>
      <c r="E98" s="129">
        <v>155</v>
      </c>
      <c r="F98" s="129">
        <v>155</v>
      </c>
      <c r="G98" s="129" t="s">
        <v>124</v>
      </c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</row>
    <row r="99" spans="1:28" ht="14.5" customHeight="1" x14ac:dyDescent="0.35">
      <c r="A99" s="160" t="s">
        <v>170</v>
      </c>
      <c r="B99" s="127" t="s">
        <v>171</v>
      </c>
      <c r="C99" s="128">
        <v>27</v>
      </c>
      <c r="D99" s="23">
        <v>162</v>
      </c>
      <c r="E99" s="129">
        <v>162</v>
      </c>
      <c r="F99" s="129">
        <v>486</v>
      </c>
      <c r="G99" s="129">
        <v>335</v>
      </c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</row>
    <row r="100" spans="1:28" ht="14.5" customHeight="1" x14ac:dyDescent="0.35">
      <c r="A100" s="161"/>
      <c r="B100" s="127" t="s">
        <v>172</v>
      </c>
      <c r="C100" s="128">
        <v>28</v>
      </c>
      <c r="D100" s="23">
        <v>25</v>
      </c>
      <c r="E100" s="129">
        <v>48</v>
      </c>
      <c r="F100" s="129">
        <v>90</v>
      </c>
      <c r="G100" s="129">
        <v>85</v>
      </c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</row>
    <row r="101" spans="1:28" ht="14.5" customHeight="1" x14ac:dyDescent="0.35">
      <c r="A101" s="161"/>
      <c r="B101" s="135" t="s">
        <v>173</v>
      </c>
      <c r="C101" s="136">
        <v>26</v>
      </c>
      <c r="D101" s="129" t="s">
        <v>174</v>
      </c>
      <c r="E101" s="129" t="s">
        <v>174</v>
      </c>
      <c r="F101" s="129">
        <v>660</v>
      </c>
      <c r="G101" s="129">
        <v>654</v>
      </c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</row>
    <row r="102" spans="1:28" ht="14.5" customHeight="1" thickBot="1" x14ac:dyDescent="0.4">
      <c r="A102" s="166"/>
      <c r="B102" s="137" t="s">
        <v>175</v>
      </c>
      <c r="C102" s="138">
        <v>31</v>
      </c>
      <c r="D102" s="24">
        <v>40</v>
      </c>
      <c r="E102" s="139" t="s">
        <v>176</v>
      </c>
      <c r="F102" s="139">
        <v>5</v>
      </c>
      <c r="G102" s="139" t="s">
        <v>176</v>
      </c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</row>
    <row r="103" spans="1:28" ht="14.5" customHeight="1" thickBot="1" x14ac:dyDescent="0.4">
      <c r="B103" s="140" t="s">
        <v>177</v>
      </c>
      <c r="C103" s="141" t="s">
        <v>178</v>
      </c>
      <c r="D103" s="142" t="s">
        <v>179</v>
      </c>
      <c r="E103" s="143">
        <v>3</v>
      </c>
      <c r="F103" s="142" t="s">
        <v>180</v>
      </c>
      <c r="G103" s="143">
        <v>12</v>
      </c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</row>
    <row r="104" spans="1:28" ht="14.5" customHeight="1" x14ac:dyDescent="0.35"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</row>
    <row r="105" spans="1:28" ht="15" customHeight="1" x14ac:dyDescent="0.35"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</row>
    <row r="106" spans="1:28" ht="14.5" customHeight="1" thickBot="1" x14ac:dyDescent="0.45">
      <c r="C106" t="s">
        <v>181</v>
      </c>
      <c r="D106" s="88"/>
      <c r="E106" s="27"/>
      <c r="F106" s="27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</row>
    <row r="107" spans="1:28" ht="15" customHeight="1" thickBot="1" x14ac:dyDescent="0.4">
      <c r="A107" s="150" t="s">
        <v>182</v>
      </c>
      <c r="B107" s="151"/>
      <c r="C107" s="89" t="s">
        <v>6</v>
      </c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</row>
    <row r="108" spans="1:28" ht="14.5" customHeight="1" x14ac:dyDescent="0.35">
      <c r="A108" s="152"/>
      <c r="B108" s="90" t="s">
        <v>183</v>
      </c>
      <c r="C108" s="152"/>
      <c r="D108" s="91" t="s">
        <v>3</v>
      </c>
      <c r="E108" s="91" t="s">
        <v>7</v>
      </c>
      <c r="F108" s="91" t="s">
        <v>10</v>
      </c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</row>
    <row r="109" spans="1:28" ht="14.5" customHeight="1" x14ac:dyDescent="0.35">
      <c r="A109" s="152"/>
      <c r="B109" s="92" t="s">
        <v>184</v>
      </c>
      <c r="C109" s="152"/>
      <c r="D109" s="23">
        <v>551719</v>
      </c>
      <c r="E109" s="23">
        <v>551719</v>
      </c>
      <c r="F109" s="23">
        <v>551719</v>
      </c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</row>
    <row r="110" spans="1:28" ht="15" customHeight="1" thickBot="1" x14ac:dyDescent="0.4">
      <c r="A110" s="152"/>
      <c r="B110" s="93" t="s">
        <v>185</v>
      </c>
      <c r="C110" s="152"/>
      <c r="D110" s="23">
        <v>9</v>
      </c>
      <c r="E110" s="23">
        <v>6</v>
      </c>
      <c r="F110" s="23">
        <v>4</v>
      </c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</row>
    <row r="111" spans="1:28" x14ac:dyDescent="0.35">
      <c r="A111" s="184" t="s">
        <v>186</v>
      </c>
      <c r="B111" s="90" t="s">
        <v>187</v>
      </c>
      <c r="C111" s="94">
        <v>1</v>
      </c>
      <c r="D111" s="23">
        <v>155.9</v>
      </c>
      <c r="E111" s="23">
        <v>146.4</v>
      </c>
      <c r="F111" s="23">
        <v>152.6</v>
      </c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10"/>
    </row>
    <row r="112" spans="1:28" x14ac:dyDescent="0.35">
      <c r="A112" s="185"/>
      <c r="B112" s="92" t="s">
        <v>188</v>
      </c>
      <c r="C112" s="94">
        <v>2</v>
      </c>
      <c r="D112" s="23">
        <v>25.5</v>
      </c>
      <c r="E112" s="23">
        <v>26</v>
      </c>
      <c r="F112" s="23">
        <v>26</v>
      </c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11"/>
    </row>
    <row r="113" spans="1:27" x14ac:dyDescent="0.35">
      <c r="A113" s="185"/>
      <c r="B113" s="92" t="s">
        <v>189</v>
      </c>
      <c r="C113" s="94">
        <v>3</v>
      </c>
      <c r="D113" s="23">
        <v>101.4</v>
      </c>
      <c r="E113" s="23">
        <v>101.5</v>
      </c>
      <c r="F113" s="23">
        <v>101.5</v>
      </c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</row>
    <row r="114" spans="1:27" x14ac:dyDescent="0.35">
      <c r="A114" s="185"/>
      <c r="B114" s="92" t="s">
        <v>190</v>
      </c>
      <c r="C114" s="94">
        <v>4</v>
      </c>
      <c r="D114" s="23">
        <v>201.8</v>
      </c>
      <c r="E114" s="23">
        <v>201.8</v>
      </c>
      <c r="F114" s="23">
        <v>201.8</v>
      </c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</row>
    <row r="115" spans="1:27" x14ac:dyDescent="0.35">
      <c r="A115" s="185"/>
      <c r="B115" s="92" t="s">
        <v>191</v>
      </c>
      <c r="C115" s="94">
        <v>5</v>
      </c>
      <c r="D115" s="23">
        <v>134</v>
      </c>
      <c r="E115" s="23">
        <v>145.69999999999999</v>
      </c>
      <c r="F115" s="23">
        <v>142.19999999999999</v>
      </c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</row>
    <row r="116" spans="1:27" x14ac:dyDescent="0.35">
      <c r="A116" s="185"/>
      <c r="B116" s="92" t="s">
        <v>192</v>
      </c>
      <c r="C116" s="94">
        <v>8</v>
      </c>
      <c r="D116" s="23" t="s">
        <v>193</v>
      </c>
      <c r="E116" s="23" t="s">
        <v>193</v>
      </c>
      <c r="F116" s="23" t="s">
        <v>193</v>
      </c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2"/>
      <c r="W116" s="21"/>
      <c r="X116" s="21"/>
      <c r="Y116" s="21"/>
      <c r="Z116" s="21"/>
      <c r="AA116" s="21"/>
    </row>
    <row r="117" spans="1:27" x14ac:dyDescent="0.35">
      <c r="A117" s="185"/>
      <c r="B117" s="92" t="s">
        <v>194</v>
      </c>
      <c r="C117" s="94">
        <v>9</v>
      </c>
      <c r="D117" s="23">
        <v>58.1</v>
      </c>
      <c r="E117" s="23">
        <v>62.8</v>
      </c>
      <c r="F117" s="23">
        <v>60.1</v>
      </c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</row>
    <row r="118" spans="1:27" x14ac:dyDescent="0.35">
      <c r="A118" s="185"/>
      <c r="B118" s="92" t="s">
        <v>195</v>
      </c>
      <c r="C118" s="94">
        <v>10</v>
      </c>
      <c r="D118" s="23">
        <v>72.599999999999994</v>
      </c>
      <c r="E118" s="23">
        <v>76</v>
      </c>
      <c r="F118" s="23">
        <v>75</v>
      </c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</row>
    <row r="119" spans="1:27" x14ac:dyDescent="0.35">
      <c r="A119" s="185"/>
      <c r="B119" s="92" t="s">
        <v>196</v>
      </c>
      <c r="C119" s="94">
        <v>13</v>
      </c>
      <c r="D119" s="23">
        <v>22</v>
      </c>
      <c r="E119" s="23">
        <v>20</v>
      </c>
      <c r="F119" s="23">
        <v>20</v>
      </c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</row>
    <row r="120" spans="1:27" ht="15" thickBot="1" x14ac:dyDescent="0.4">
      <c r="A120" s="185"/>
      <c r="B120" s="93" t="s">
        <v>197</v>
      </c>
      <c r="C120" s="94">
        <v>14</v>
      </c>
      <c r="D120" s="23" t="s">
        <v>198</v>
      </c>
      <c r="E120" s="23" t="s">
        <v>198</v>
      </c>
      <c r="F120" s="23" t="s">
        <v>198</v>
      </c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</row>
    <row r="121" spans="1:27" x14ac:dyDescent="0.35">
      <c r="A121" s="184" t="s">
        <v>199</v>
      </c>
      <c r="B121" s="90" t="s">
        <v>200</v>
      </c>
      <c r="C121" s="186" t="s">
        <v>201</v>
      </c>
      <c r="D121" s="23">
        <v>11</v>
      </c>
      <c r="E121" s="23">
        <v>8</v>
      </c>
      <c r="F121" s="23">
        <v>4</v>
      </c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</row>
    <row r="122" spans="1:27" ht="15" thickBot="1" x14ac:dyDescent="0.4">
      <c r="A122" s="185"/>
      <c r="B122" s="93" t="s">
        <v>202</v>
      </c>
      <c r="C122" s="187"/>
      <c r="D122" s="23">
        <v>10</v>
      </c>
      <c r="E122" s="23">
        <v>7</v>
      </c>
      <c r="F122" s="23">
        <v>3</v>
      </c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</row>
    <row r="123" spans="1:27" x14ac:dyDescent="0.35">
      <c r="A123" s="184" t="s">
        <v>203</v>
      </c>
      <c r="B123" s="90" t="s">
        <v>204</v>
      </c>
      <c r="C123" s="94">
        <v>1</v>
      </c>
      <c r="D123" s="23" t="s">
        <v>205</v>
      </c>
      <c r="E123" s="23" t="s">
        <v>206</v>
      </c>
      <c r="F123" s="23" t="s">
        <v>207</v>
      </c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</row>
    <row r="124" spans="1:27" x14ac:dyDescent="0.35">
      <c r="A124" s="185"/>
      <c r="B124" s="92" t="s">
        <v>208</v>
      </c>
      <c r="C124" s="94">
        <v>2</v>
      </c>
      <c r="D124" s="23" t="s">
        <v>209</v>
      </c>
      <c r="E124" s="23" t="s">
        <v>209</v>
      </c>
      <c r="F124" s="23" t="s">
        <v>209</v>
      </c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</row>
    <row r="125" spans="1:27" x14ac:dyDescent="0.35">
      <c r="A125" s="185"/>
      <c r="B125" s="92" t="s">
        <v>210</v>
      </c>
      <c r="C125" s="94">
        <v>3</v>
      </c>
      <c r="D125" s="23" t="s">
        <v>211</v>
      </c>
      <c r="E125" s="23" t="s">
        <v>211</v>
      </c>
      <c r="F125" s="23" t="s">
        <v>211</v>
      </c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</row>
    <row r="126" spans="1:27" x14ac:dyDescent="0.35">
      <c r="A126" s="185"/>
      <c r="B126" s="92" t="s">
        <v>212</v>
      </c>
      <c r="C126" s="94">
        <v>4</v>
      </c>
      <c r="D126" s="23" t="s">
        <v>213</v>
      </c>
      <c r="E126" s="23" t="s">
        <v>213</v>
      </c>
      <c r="F126" s="23" t="s">
        <v>213</v>
      </c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</row>
    <row r="127" spans="1:27" x14ac:dyDescent="0.35">
      <c r="A127" s="185"/>
      <c r="B127" s="92" t="s">
        <v>214</v>
      </c>
      <c r="C127" s="94">
        <v>5</v>
      </c>
      <c r="D127" s="23" t="s">
        <v>215</v>
      </c>
      <c r="E127" s="23" t="s">
        <v>215</v>
      </c>
      <c r="F127" s="23" t="s">
        <v>215</v>
      </c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</row>
    <row r="128" spans="1:27" x14ac:dyDescent="0.35">
      <c r="A128" s="185"/>
      <c r="B128" s="92" t="s">
        <v>216</v>
      </c>
      <c r="C128" s="94">
        <v>6</v>
      </c>
      <c r="D128" s="23" t="s">
        <v>217</v>
      </c>
      <c r="E128" s="23" t="s">
        <v>217</v>
      </c>
      <c r="F128" s="23" t="s">
        <v>217</v>
      </c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</row>
    <row r="129" spans="1:27" x14ac:dyDescent="0.35">
      <c r="A129" s="185"/>
      <c r="B129" s="92" t="s">
        <v>218</v>
      </c>
      <c r="C129" s="94">
        <v>7</v>
      </c>
      <c r="D129" s="23" t="s">
        <v>219</v>
      </c>
      <c r="E129" s="23" t="s">
        <v>219</v>
      </c>
      <c r="F129" s="23" t="s">
        <v>219</v>
      </c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</row>
    <row r="130" spans="1:27" x14ac:dyDescent="0.35">
      <c r="A130" s="185"/>
      <c r="B130" s="92" t="s">
        <v>220</v>
      </c>
      <c r="C130" s="94">
        <v>8</v>
      </c>
      <c r="D130" s="23" t="s">
        <v>221</v>
      </c>
      <c r="E130" s="23" t="s">
        <v>221</v>
      </c>
      <c r="F130" s="23" t="s">
        <v>221</v>
      </c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</row>
    <row r="131" spans="1:27" x14ac:dyDescent="0.35">
      <c r="A131" s="185"/>
      <c r="B131" s="92" t="s">
        <v>222</v>
      </c>
      <c r="C131" s="94">
        <v>9</v>
      </c>
      <c r="D131" s="23" t="s">
        <v>223</v>
      </c>
      <c r="E131" s="23" t="s">
        <v>223</v>
      </c>
      <c r="F131" s="23" t="s">
        <v>223</v>
      </c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</row>
    <row r="132" spans="1:27" x14ac:dyDescent="0.35">
      <c r="A132" s="185"/>
      <c r="B132" s="92" t="s">
        <v>224</v>
      </c>
      <c r="C132" s="94">
        <v>10</v>
      </c>
      <c r="D132" s="23" t="s">
        <v>225</v>
      </c>
      <c r="E132" s="23" t="s">
        <v>226</v>
      </c>
      <c r="F132" s="23" t="s">
        <v>226</v>
      </c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</row>
    <row r="133" spans="1:27" x14ac:dyDescent="0.35">
      <c r="A133" s="185"/>
      <c r="B133" s="92" t="s">
        <v>227</v>
      </c>
      <c r="C133" s="94">
        <v>11</v>
      </c>
      <c r="D133" s="23" t="s">
        <v>228</v>
      </c>
      <c r="E133" s="23" t="s">
        <v>228</v>
      </c>
      <c r="F133" s="23" t="s">
        <v>228</v>
      </c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2"/>
      <c r="W133" s="21"/>
      <c r="X133" s="21"/>
      <c r="Y133" s="21"/>
      <c r="Z133" s="21"/>
      <c r="AA133" s="21"/>
    </row>
    <row r="134" spans="1:27" ht="15" thickBot="1" x14ac:dyDescent="0.4">
      <c r="A134" s="188"/>
      <c r="B134" s="93" t="s">
        <v>229</v>
      </c>
      <c r="C134" s="94">
        <v>12</v>
      </c>
      <c r="D134" s="24" t="s">
        <v>230</v>
      </c>
      <c r="E134" s="24" t="s">
        <v>230</v>
      </c>
      <c r="F134" s="24" t="s">
        <v>230</v>
      </c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2"/>
      <c r="W134" s="21"/>
      <c r="X134" s="21"/>
      <c r="Y134" s="21"/>
      <c r="Z134" s="21"/>
      <c r="AA134" s="21"/>
    </row>
    <row r="135" spans="1:27" x14ac:dyDescent="0.35"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</row>
    <row r="136" spans="1:27" x14ac:dyDescent="0.35"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</row>
    <row r="137" spans="1:27" x14ac:dyDescent="0.35"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</row>
    <row r="138" spans="1:27" x14ac:dyDescent="0.35"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</row>
    <row r="139" spans="1:27" x14ac:dyDescent="0.35"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</row>
    <row r="140" spans="1:27" x14ac:dyDescent="0.35"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2"/>
      <c r="W140" s="21"/>
      <c r="X140" s="21"/>
      <c r="Y140" s="21"/>
      <c r="Z140" s="21"/>
      <c r="AA140" s="21"/>
    </row>
    <row r="141" spans="1:27" x14ac:dyDescent="0.35"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</row>
    <row r="142" spans="1:27" x14ac:dyDescent="0.35"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</row>
    <row r="143" spans="1:27" x14ac:dyDescent="0.35"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</row>
    <row r="144" spans="1:27" x14ac:dyDescent="0.35"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</row>
    <row r="145" spans="8:27" x14ac:dyDescent="0.35"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</row>
    <row r="146" spans="8:27" x14ac:dyDescent="0.35"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2"/>
      <c r="W146" s="21"/>
      <c r="X146" s="21"/>
      <c r="Y146" s="21"/>
      <c r="Z146" s="21"/>
      <c r="AA146" s="21"/>
    </row>
    <row r="147" spans="8:27" x14ac:dyDescent="0.35"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</row>
    <row r="148" spans="8:27" x14ac:dyDescent="0.35"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</row>
    <row r="149" spans="8:27" x14ac:dyDescent="0.35"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</row>
    <row r="150" spans="8:27" x14ac:dyDescent="0.35">
      <c r="L150" s="9"/>
    </row>
    <row r="151" spans="8:27" ht="18" x14ac:dyDescent="0.4">
      <c r="H151" s="27"/>
      <c r="I151" s="183"/>
      <c r="J151" s="183"/>
      <c r="K151" s="28"/>
      <c r="M151" s="8"/>
      <c r="N151" s="9"/>
      <c r="O151" s="9"/>
    </row>
    <row r="152" spans="8:27" x14ac:dyDescent="0.35">
      <c r="H152" s="15"/>
      <c r="I152" s="15"/>
      <c r="J152" s="15"/>
      <c r="K152" s="15"/>
      <c r="M152" s="8"/>
      <c r="N152" s="9"/>
      <c r="O152" s="9"/>
    </row>
    <row r="153" spans="8:27" x14ac:dyDescent="0.35">
      <c r="H153" s="25"/>
      <c r="I153" s="15"/>
      <c r="J153" s="15"/>
      <c r="K153" s="25"/>
    </row>
    <row r="154" spans="8:27" x14ac:dyDescent="0.35">
      <c r="H154" s="11"/>
      <c r="I154" s="11"/>
      <c r="J154" s="11"/>
      <c r="M154" s="13"/>
      <c r="N154" s="9"/>
      <c r="O154" s="9"/>
    </row>
    <row r="155" spans="8:27" x14ac:dyDescent="0.35">
      <c r="H155" s="11"/>
      <c r="I155" s="11"/>
      <c r="J155" s="11"/>
    </row>
    <row r="156" spans="8:27" x14ac:dyDescent="0.35">
      <c r="H156" s="11"/>
      <c r="I156" s="11"/>
      <c r="J156" s="11"/>
    </row>
    <row r="157" spans="8:27" x14ac:dyDescent="0.35">
      <c r="H157" s="11"/>
      <c r="I157" s="11"/>
      <c r="J157" s="11"/>
    </row>
    <row r="158" spans="8:27" x14ac:dyDescent="0.35">
      <c r="H158" s="11"/>
      <c r="I158" s="11"/>
      <c r="J158" s="11"/>
    </row>
    <row r="159" spans="8:27" x14ac:dyDescent="0.35">
      <c r="H159" s="11"/>
      <c r="I159" s="11"/>
      <c r="J159" s="11"/>
    </row>
    <row r="160" spans="8:27" x14ac:dyDescent="0.35">
      <c r="H160" s="11"/>
      <c r="I160" s="11"/>
      <c r="J160" s="11"/>
    </row>
    <row r="161" spans="8:11" x14ac:dyDescent="0.35">
      <c r="H161" s="11"/>
      <c r="I161" s="11"/>
      <c r="J161" s="11"/>
    </row>
    <row r="162" spans="8:11" x14ac:dyDescent="0.35">
      <c r="H162" s="11"/>
      <c r="I162" s="11"/>
      <c r="J162" s="11"/>
    </row>
    <row r="163" spans="8:11" x14ac:dyDescent="0.35">
      <c r="H163" s="11"/>
      <c r="I163" s="11"/>
      <c r="J163" s="11"/>
    </row>
    <row r="164" spans="8:11" x14ac:dyDescent="0.35">
      <c r="H164" s="11"/>
      <c r="I164" s="11"/>
      <c r="J164" s="11"/>
    </row>
    <row r="165" spans="8:11" x14ac:dyDescent="0.35">
      <c r="H165" s="11"/>
      <c r="I165" s="11"/>
      <c r="J165" s="11"/>
    </row>
    <row r="166" spans="8:11" x14ac:dyDescent="0.35">
      <c r="H166" s="11"/>
      <c r="I166" s="11"/>
      <c r="J166" s="11"/>
    </row>
    <row r="167" spans="8:11" x14ac:dyDescent="0.35">
      <c r="H167" s="11"/>
      <c r="I167" s="11"/>
      <c r="J167" s="11"/>
    </row>
    <row r="168" spans="8:11" x14ac:dyDescent="0.35">
      <c r="H168" s="11"/>
      <c r="I168" s="11"/>
      <c r="J168" s="11"/>
      <c r="K168" s="11"/>
    </row>
    <row r="169" spans="8:11" x14ac:dyDescent="0.35">
      <c r="H169" s="11"/>
      <c r="I169" s="11"/>
      <c r="J169" s="11"/>
    </row>
    <row r="170" spans="8:11" x14ac:dyDescent="0.35">
      <c r="H170" s="11"/>
      <c r="I170" s="11"/>
      <c r="J170" s="11"/>
    </row>
    <row r="171" spans="8:11" x14ac:dyDescent="0.35">
      <c r="H171" s="11"/>
      <c r="I171" s="11"/>
      <c r="J171" s="11"/>
    </row>
    <row r="172" spans="8:11" x14ac:dyDescent="0.35">
      <c r="H172" s="11"/>
      <c r="I172" s="11"/>
      <c r="J172" s="11"/>
    </row>
    <row r="173" spans="8:11" x14ac:dyDescent="0.35">
      <c r="H173" s="11"/>
      <c r="I173" s="11"/>
      <c r="J173" s="11"/>
    </row>
    <row r="174" spans="8:11" x14ac:dyDescent="0.35">
      <c r="H174" s="11"/>
      <c r="I174" s="11"/>
      <c r="J174" s="11"/>
    </row>
    <row r="175" spans="8:11" x14ac:dyDescent="0.35">
      <c r="H175" s="11"/>
      <c r="I175" s="11"/>
      <c r="J175" s="11"/>
    </row>
    <row r="176" spans="8:11" x14ac:dyDescent="0.35">
      <c r="H176" s="11"/>
      <c r="I176" s="11"/>
      <c r="J176" s="11"/>
      <c r="K176" s="11"/>
    </row>
    <row r="177" spans="8:12" x14ac:dyDescent="0.35">
      <c r="H177" s="11"/>
      <c r="I177" s="11"/>
      <c r="J177" s="11"/>
      <c r="K177" s="26"/>
    </row>
    <row r="178" spans="8:12" x14ac:dyDescent="0.35">
      <c r="H178" s="11"/>
      <c r="I178" s="11"/>
      <c r="J178" s="11"/>
      <c r="K178" s="26"/>
    </row>
    <row r="179" spans="8:12" x14ac:dyDescent="0.35">
      <c r="H179" s="11"/>
      <c r="I179" s="11"/>
      <c r="J179" s="11"/>
      <c r="K179" s="26"/>
    </row>
    <row r="180" spans="8:12" x14ac:dyDescent="0.35">
      <c r="H180" s="11"/>
      <c r="I180" s="11"/>
      <c r="J180" s="11"/>
      <c r="K180" s="26"/>
    </row>
    <row r="181" spans="8:12" x14ac:dyDescent="0.35">
      <c r="H181" s="11"/>
      <c r="I181" s="11"/>
      <c r="J181" s="11"/>
      <c r="K181" s="26"/>
    </row>
    <row r="182" spans="8:12" x14ac:dyDescent="0.35">
      <c r="H182" s="11"/>
      <c r="I182" s="11"/>
      <c r="J182" s="11"/>
      <c r="K182" s="26"/>
    </row>
    <row r="183" spans="8:12" x14ac:dyDescent="0.35">
      <c r="H183" s="26"/>
      <c r="I183" s="26"/>
      <c r="J183" s="11"/>
    </row>
    <row r="184" spans="8:12" x14ac:dyDescent="0.35">
      <c r="L184" s="9"/>
    </row>
    <row r="185" spans="8:12" x14ac:dyDescent="0.35">
      <c r="L185" s="9"/>
    </row>
  </sheetData>
  <mergeCells count="31">
    <mergeCell ref="I151:J151"/>
    <mergeCell ref="C108:C110"/>
    <mergeCell ref="A111:A120"/>
    <mergeCell ref="A121:A122"/>
    <mergeCell ref="C121:C122"/>
    <mergeCell ref="A123:A134"/>
    <mergeCell ref="A1:F1"/>
    <mergeCell ref="A3:B3"/>
    <mergeCell ref="D2:F3"/>
    <mergeCell ref="A70:A73"/>
    <mergeCell ref="A68:A69"/>
    <mergeCell ref="A6:A12"/>
    <mergeCell ref="A13:A18"/>
    <mergeCell ref="A20:A25"/>
    <mergeCell ref="A26:A32"/>
    <mergeCell ref="A49:A55"/>
    <mergeCell ref="A107:B107"/>
    <mergeCell ref="A108:A110"/>
    <mergeCell ref="A33:A37"/>
    <mergeCell ref="A38:A41"/>
    <mergeCell ref="A42:A43"/>
    <mergeCell ref="A46:A48"/>
    <mergeCell ref="A57:A67"/>
    <mergeCell ref="A77:C77"/>
    <mergeCell ref="A78:B78"/>
    <mergeCell ref="A79:A80"/>
    <mergeCell ref="A81:A82"/>
    <mergeCell ref="A92:A93"/>
    <mergeCell ref="A94:A96"/>
    <mergeCell ref="A97:A98"/>
    <mergeCell ref="A99:A102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O84"/>
  <sheetViews>
    <sheetView zoomScale="70" zoomScaleNormal="70" workbookViewId="0">
      <selection activeCell="E107" sqref="E107"/>
    </sheetView>
  </sheetViews>
  <sheetFormatPr baseColWidth="10" defaultColWidth="11.453125" defaultRowHeight="14.5" x14ac:dyDescent="0.35"/>
  <cols>
    <col min="4" max="4" width="22.36328125" bestFit="1" customWidth="1"/>
    <col min="5" max="5" width="22.36328125" customWidth="1"/>
    <col min="12" max="12" width="10.7265625" bestFit="1" customWidth="1"/>
  </cols>
  <sheetData>
    <row r="1" spans="1:15" x14ac:dyDescent="0.35">
      <c r="B1" t="s">
        <v>231</v>
      </c>
      <c r="C1" t="s">
        <v>232</v>
      </c>
    </row>
    <row r="2" spans="1:15" x14ac:dyDescent="0.35">
      <c r="A2" t="s">
        <v>233</v>
      </c>
      <c r="B2" t="s">
        <v>10</v>
      </c>
      <c r="C2" t="s">
        <v>7</v>
      </c>
    </row>
    <row r="3" spans="1:15" x14ac:dyDescent="0.35">
      <c r="A3" t="s">
        <v>1</v>
      </c>
      <c r="B3" t="s">
        <v>8</v>
      </c>
      <c r="C3" t="s">
        <v>11</v>
      </c>
    </row>
    <row r="4" spans="1:15" ht="15" thickBot="1" x14ac:dyDescent="0.4"/>
    <row r="5" spans="1:15" ht="18" customHeight="1" x14ac:dyDescent="0.35">
      <c r="A5" s="189" t="s">
        <v>234</v>
      </c>
      <c r="B5" s="95" t="s">
        <v>10</v>
      </c>
      <c r="C5" s="95" t="s">
        <v>7</v>
      </c>
      <c r="D5" s="96" t="str">
        <f>C5</f>
        <v>74x49x135</v>
      </c>
      <c r="E5" s="29"/>
      <c r="G5" s="147" t="s">
        <v>235</v>
      </c>
      <c r="H5" s="109"/>
      <c r="I5" s="17"/>
      <c r="J5" s="17"/>
      <c r="L5" s="191" t="s">
        <v>181</v>
      </c>
      <c r="M5" s="110" t="s">
        <v>236</v>
      </c>
      <c r="N5" s="110" t="s">
        <v>236</v>
      </c>
      <c r="O5" s="111" t="str">
        <f t="shared" ref="O5:O31" si="0">IFERROR(N5,"")</f>
        <v>1700</v>
      </c>
    </row>
    <row r="6" spans="1:15" ht="15" customHeight="1" thickBot="1" x14ac:dyDescent="0.4">
      <c r="A6" s="190"/>
      <c r="B6" s="100"/>
      <c r="C6" s="100">
        <v>13</v>
      </c>
      <c r="D6" s="101">
        <f>IFERROR(C6,"")</f>
        <v>13</v>
      </c>
      <c r="E6" s="29"/>
      <c r="G6" s="66">
        <v>1</v>
      </c>
      <c r="H6" s="12"/>
      <c r="I6" s="12"/>
      <c r="J6" s="17"/>
      <c r="L6" s="192"/>
      <c r="M6" s="109" t="s">
        <v>237</v>
      </c>
      <c r="N6" s="17" t="s">
        <v>237</v>
      </c>
      <c r="O6" s="112" t="str">
        <f t="shared" si="0"/>
        <v>1194</v>
      </c>
    </row>
    <row r="7" spans="1:15" ht="14.5" customHeight="1" x14ac:dyDescent="0.35">
      <c r="A7" s="102">
        <v>1</v>
      </c>
      <c r="B7" s="95"/>
      <c r="C7" s="95">
        <v>74</v>
      </c>
      <c r="D7" s="96">
        <f t="shared" ref="D7:D70" si="1">IFERROR(C7,"")</f>
        <v>74</v>
      </c>
      <c r="E7" s="29"/>
      <c r="G7" s="66">
        <v>2</v>
      </c>
      <c r="H7" s="12"/>
      <c r="I7" s="12"/>
      <c r="J7" s="17"/>
      <c r="L7" s="192"/>
      <c r="M7" s="17" t="s">
        <v>238</v>
      </c>
      <c r="N7" s="17" t="s">
        <v>238</v>
      </c>
      <c r="O7" s="112" t="str">
        <f t="shared" si="0"/>
        <v>385</v>
      </c>
    </row>
    <row r="8" spans="1:15" ht="14.5" customHeight="1" x14ac:dyDescent="0.35">
      <c r="A8" s="103" t="s">
        <v>16</v>
      </c>
      <c r="B8" s="12"/>
      <c r="C8" s="12" t="s">
        <v>18</v>
      </c>
      <c r="D8" s="97" t="str">
        <f t="shared" si="1"/>
        <v>DPK/TRX</v>
      </c>
      <c r="E8" s="29"/>
      <c r="G8" s="66">
        <v>4</v>
      </c>
      <c r="H8" s="12"/>
      <c r="I8" s="12"/>
      <c r="J8" s="17"/>
      <c r="L8" s="106">
        <v>1</v>
      </c>
      <c r="M8" s="17" t="s">
        <v>239</v>
      </c>
      <c r="N8" s="17" t="s">
        <v>239</v>
      </c>
      <c r="O8" s="112" t="str">
        <f t="shared" si="0"/>
        <v>1</v>
      </c>
    </row>
    <row r="9" spans="1:15" x14ac:dyDescent="0.35">
      <c r="A9" s="103" t="s">
        <v>16</v>
      </c>
      <c r="B9" s="12"/>
      <c r="C9" s="12" t="s">
        <v>20</v>
      </c>
      <c r="D9" s="97" t="str">
        <f t="shared" si="1"/>
        <v>non</v>
      </c>
      <c r="E9" s="29"/>
      <c r="G9" s="66">
        <v>3</v>
      </c>
      <c r="H9" s="12"/>
      <c r="I9" s="12"/>
      <c r="J9" s="17"/>
      <c r="L9" s="106">
        <v>2</v>
      </c>
      <c r="M9" s="17" t="s">
        <v>240</v>
      </c>
      <c r="N9" s="17" t="s">
        <v>240</v>
      </c>
      <c r="O9" s="112" t="str">
        <f t="shared" si="0"/>
        <v>O</v>
      </c>
    </row>
    <row r="10" spans="1:15" x14ac:dyDescent="0.35">
      <c r="A10" s="103">
        <v>2</v>
      </c>
      <c r="B10" s="12"/>
      <c r="C10" s="12">
        <v>85</v>
      </c>
      <c r="D10" s="97">
        <f t="shared" si="1"/>
        <v>85</v>
      </c>
      <c r="E10" s="29"/>
      <c r="G10" s="66">
        <v>5</v>
      </c>
      <c r="H10" s="12"/>
      <c r="I10" s="12"/>
      <c r="J10" s="17"/>
      <c r="L10" s="106">
        <v>3</v>
      </c>
      <c r="M10" s="17" t="s">
        <v>239</v>
      </c>
      <c r="N10" s="17" t="s">
        <v>239</v>
      </c>
      <c r="O10" s="112" t="str">
        <f t="shared" si="0"/>
        <v>1</v>
      </c>
    </row>
    <row r="11" spans="1:15" x14ac:dyDescent="0.35">
      <c r="A11" s="103">
        <v>3</v>
      </c>
      <c r="B11" s="12"/>
      <c r="C11" s="12">
        <v>21</v>
      </c>
      <c r="D11" s="97">
        <f t="shared" si="1"/>
        <v>21</v>
      </c>
      <c r="E11" s="29"/>
      <c r="G11" s="66">
        <v>6</v>
      </c>
      <c r="H11" s="12"/>
      <c r="I11" s="12"/>
      <c r="J11" s="17"/>
      <c r="L11" s="106">
        <v>4</v>
      </c>
      <c r="M11" s="17" t="s">
        <v>239</v>
      </c>
      <c r="N11" s="17" t="s">
        <v>239</v>
      </c>
      <c r="O11" s="112" t="str">
        <f t="shared" si="0"/>
        <v>1</v>
      </c>
    </row>
    <row r="12" spans="1:15" x14ac:dyDescent="0.35">
      <c r="A12" s="103">
        <v>4</v>
      </c>
      <c r="B12" s="12"/>
      <c r="C12" s="12" t="s">
        <v>24</v>
      </c>
      <c r="D12" s="97" t="str">
        <f t="shared" si="1"/>
        <v>Max haut</v>
      </c>
      <c r="E12" s="29"/>
      <c r="G12" s="66">
        <v>7</v>
      </c>
      <c r="H12" s="12"/>
      <c r="I12" s="12"/>
      <c r="J12" s="17"/>
      <c r="L12" s="106">
        <v>5</v>
      </c>
      <c r="M12" s="17" t="s">
        <v>241</v>
      </c>
      <c r="N12" s="17" t="s">
        <v>241</v>
      </c>
      <c r="O12" s="112" t="str">
        <f t="shared" si="0"/>
        <v>0</v>
      </c>
    </row>
    <row r="13" spans="1:15" x14ac:dyDescent="0.35">
      <c r="A13" s="103">
        <v>5</v>
      </c>
      <c r="B13" s="12"/>
      <c r="C13" s="12">
        <v>88</v>
      </c>
      <c r="D13" s="97">
        <f t="shared" si="1"/>
        <v>88</v>
      </c>
      <c r="E13" s="29"/>
      <c r="G13" s="66">
        <v>8</v>
      </c>
      <c r="H13" s="12"/>
      <c r="I13" s="12"/>
      <c r="J13" s="17"/>
      <c r="L13" s="106">
        <v>8</v>
      </c>
      <c r="M13" s="17" t="s">
        <v>239</v>
      </c>
      <c r="N13" s="17" t="s">
        <v>239</v>
      </c>
      <c r="O13" s="112" t="str">
        <f t="shared" si="0"/>
        <v>1</v>
      </c>
    </row>
    <row r="14" spans="1:15" x14ac:dyDescent="0.35">
      <c r="A14" s="103">
        <v>6</v>
      </c>
      <c r="B14" s="12"/>
      <c r="C14" s="12">
        <v>147.80000000000001</v>
      </c>
      <c r="D14" s="97">
        <f t="shared" si="1"/>
        <v>147.80000000000001</v>
      </c>
      <c r="E14" s="29"/>
      <c r="G14" s="66">
        <v>9</v>
      </c>
      <c r="H14" s="12"/>
      <c r="I14" s="12"/>
      <c r="J14" s="17"/>
      <c r="L14" s="106">
        <v>9</v>
      </c>
      <c r="M14" s="17" t="s">
        <v>241</v>
      </c>
      <c r="N14" s="17" t="s">
        <v>241</v>
      </c>
      <c r="O14" s="112" t="str">
        <f t="shared" si="0"/>
        <v>0</v>
      </c>
    </row>
    <row r="15" spans="1:15" x14ac:dyDescent="0.35">
      <c r="A15" s="103">
        <v>7</v>
      </c>
      <c r="B15" s="12"/>
      <c r="C15" s="12">
        <v>138</v>
      </c>
      <c r="D15" s="97">
        <f t="shared" si="1"/>
        <v>138</v>
      </c>
      <c r="E15" s="29"/>
      <c r="G15" s="66">
        <v>10</v>
      </c>
      <c r="H15" s="12"/>
      <c r="I15" s="12"/>
      <c r="J15" s="17"/>
      <c r="L15" s="106">
        <v>10</v>
      </c>
      <c r="M15" s="17" t="s">
        <v>239</v>
      </c>
      <c r="N15" s="17" t="s">
        <v>239</v>
      </c>
      <c r="O15" s="112" t="str">
        <f t="shared" si="0"/>
        <v>1</v>
      </c>
    </row>
    <row r="16" spans="1:15" x14ac:dyDescent="0.35">
      <c r="A16" s="103">
        <v>8</v>
      </c>
      <c r="B16" s="12"/>
      <c r="C16" s="12">
        <v>85.9</v>
      </c>
      <c r="D16" s="97">
        <f t="shared" si="1"/>
        <v>85.9</v>
      </c>
      <c r="E16" s="29"/>
      <c r="G16" s="66">
        <v>11</v>
      </c>
      <c r="H16" s="12"/>
      <c r="I16" s="12"/>
      <c r="J16" s="17"/>
      <c r="L16" s="106">
        <v>13</v>
      </c>
      <c r="M16" s="17" t="s">
        <v>242</v>
      </c>
      <c r="N16" s="17" t="s">
        <v>242</v>
      </c>
      <c r="O16" s="112" t="str">
        <f t="shared" si="0"/>
        <v>480</v>
      </c>
    </row>
    <row r="17" spans="1:15" x14ac:dyDescent="0.35">
      <c r="A17" s="103">
        <v>9</v>
      </c>
      <c r="B17" s="12"/>
      <c r="C17" s="12">
        <v>73</v>
      </c>
      <c r="D17" s="97">
        <f t="shared" si="1"/>
        <v>73</v>
      </c>
      <c r="E17" s="29"/>
      <c r="G17" s="66">
        <v>12</v>
      </c>
      <c r="H17" s="12"/>
      <c r="I17" s="12"/>
      <c r="J17" s="17"/>
      <c r="L17" s="106">
        <v>14</v>
      </c>
      <c r="M17" s="17" t="s">
        <v>243</v>
      </c>
      <c r="N17" s="17" t="s">
        <v>243</v>
      </c>
      <c r="O17" s="112" t="str">
        <f t="shared" si="0"/>
        <v>923</v>
      </c>
    </row>
    <row r="18" spans="1:15" x14ac:dyDescent="0.35">
      <c r="A18" s="103" t="s">
        <v>32</v>
      </c>
      <c r="B18" s="12"/>
      <c r="C18" s="12" t="s">
        <v>20</v>
      </c>
      <c r="D18" s="97" t="str">
        <f t="shared" si="1"/>
        <v>non</v>
      </c>
      <c r="E18" s="29"/>
      <c r="G18" s="66">
        <v>15</v>
      </c>
      <c r="H18" s="12"/>
      <c r="I18" s="12"/>
      <c r="J18" s="17"/>
      <c r="L18" s="106" t="s">
        <v>201</v>
      </c>
      <c r="M18" s="17" t="s">
        <v>244</v>
      </c>
      <c r="N18" s="17" t="s">
        <v>244</v>
      </c>
      <c r="O18" s="112" t="str">
        <f t="shared" si="0"/>
        <v>373</v>
      </c>
    </row>
    <row r="19" spans="1:15" x14ac:dyDescent="0.35">
      <c r="A19" s="103" t="s">
        <v>34</v>
      </c>
      <c r="B19" s="12"/>
      <c r="C19" s="12" t="s">
        <v>20</v>
      </c>
      <c r="D19" s="97" t="str">
        <f t="shared" si="1"/>
        <v>non</v>
      </c>
      <c r="E19" s="29"/>
      <c r="G19" s="66">
        <v>17</v>
      </c>
      <c r="H19" s="12"/>
      <c r="I19" s="12"/>
      <c r="J19" s="17"/>
      <c r="L19" s="106"/>
      <c r="M19" s="17" t="s">
        <v>245</v>
      </c>
      <c r="N19" s="17" t="s">
        <v>245</v>
      </c>
      <c r="O19" s="112" t="str">
        <f t="shared" si="0"/>
        <v>Fardeau</v>
      </c>
    </row>
    <row r="20" spans="1:15" x14ac:dyDescent="0.35">
      <c r="A20" s="103">
        <v>10</v>
      </c>
      <c r="B20" s="12"/>
      <c r="C20" s="12">
        <v>75</v>
      </c>
      <c r="D20" s="97">
        <f t="shared" si="1"/>
        <v>75</v>
      </c>
      <c r="E20" s="29"/>
      <c r="G20" s="66">
        <v>18</v>
      </c>
      <c r="H20" s="12"/>
      <c r="I20" s="12"/>
      <c r="J20" s="17"/>
      <c r="L20" s="106">
        <v>1</v>
      </c>
      <c r="M20" s="17" t="s">
        <v>246</v>
      </c>
      <c r="N20" s="17" t="s">
        <v>246</v>
      </c>
      <c r="O20" s="112" t="str">
        <f t="shared" si="0"/>
        <v>80</v>
      </c>
    </row>
    <row r="21" spans="1:15" x14ac:dyDescent="0.35">
      <c r="A21" s="103" t="s">
        <v>32</v>
      </c>
      <c r="B21" s="12"/>
      <c r="C21" s="12" t="s">
        <v>38</v>
      </c>
      <c r="D21" s="97" t="str">
        <f t="shared" si="1"/>
        <v>oui</v>
      </c>
      <c r="E21" s="29"/>
      <c r="G21" s="66">
        <v>20</v>
      </c>
      <c r="H21" s="12"/>
      <c r="I21" s="12"/>
      <c r="J21" s="17"/>
      <c r="L21" s="106">
        <v>2</v>
      </c>
      <c r="M21" s="17" t="s">
        <v>247</v>
      </c>
      <c r="N21" s="17" t="s">
        <v>247</v>
      </c>
      <c r="O21" s="112" t="str">
        <f t="shared" si="0"/>
        <v>559</v>
      </c>
    </row>
    <row r="22" spans="1:15" x14ac:dyDescent="0.35">
      <c r="A22" s="103">
        <v>11</v>
      </c>
      <c r="B22" s="12"/>
      <c r="C22" s="12">
        <v>85</v>
      </c>
      <c r="D22" s="97">
        <f t="shared" si="1"/>
        <v>85</v>
      </c>
      <c r="E22" s="29"/>
      <c r="G22" s="66">
        <v>21</v>
      </c>
      <c r="H22" s="12"/>
      <c r="I22" s="12"/>
      <c r="J22" s="17"/>
      <c r="L22" s="106">
        <v>3</v>
      </c>
      <c r="M22" s="17" t="s">
        <v>248</v>
      </c>
      <c r="N22" s="17" t="s">
        <v>248</v>
      </c>
      <c r="O22" s="112" t="str">
        <f t="shared" si="0"/>
        <v>48</v>
      </c>
    </row>
    <row r="23" spans="1:15" x14ac:dyDescent="0.35">
      <c r="A23" s="103">
        <v>12</v>
      </c>
      <c r="B23" s="12"/>
      <c r="C23" s="12">
        <v>14</v>
      </c>
      <c r="D23" s="97">
        <f t="shared" si="1"/>
        <v>14</v>
      </c>
      <c r="E23" s="29"/>
      <c r="G23" s="66">
        <v>22</v>
      </c>
      <c r="H23" s="12"/>
      <c r="I23" s="12"/>
      <c r="J23" s="17"/>
      <c r="L23" s="106">
        <v>4</v>
      </c>
      <c r="M23" s="17" t="s">
        <v>249</v>
      </c>
      <c r="N23" s="17" t="s">
        <v>249</v>
      </c>
      <c r="O23" s="112" t="str">
        <f t="shared" si="0"/>
        <v>220</v>
      </c>
    </row>
    <row r="24" spans="1:15" x14ac:dyDescent="0.35">
      <c r="A24" s="103">
        <v>13</v>
      </c>
      <c r="B24" s="12"/>
      <c r="C24" s="12">
        <v>28</v>
      </c>
      <c r="D24" s="97">
        <f t="shared" si="1"/>
        <v>28</v>
      </c>
      <c r="E24" s="29"/>
      <c r="G24" s="66">
        <v>24</v>
      </c>
      <c r="H24" s="12"/>
      <c r="I24" s="12"/>
      <c r="J24" s="17"/>
      <c r="L24" s="106">
        <v>5</v>
      </c>
      <c r="M24" s="17" t="s">
        <v>250</v>
      </c>
      <c r="N24" s="17" t="s">
        <v>250</v>
      </c>
      <c r="O24" s="112" t="str">
        <f t="shared" si="0"/>
        <v>485</v>
      </c>
    </row>
    <row r="25" spans="1:15" x14ac:dyDescent="0.35">
      <c r="A25" s="103">
        <v>14</v>
      </c>
      <c r="B25" s="12"/>
      <c r="C25" s="12">
        <v>44</v>
      </c>
      <c r="D25" s="97">
        <f t="shared" si="1"/>
        <v>44</v>
      </c>
      <c r="E25" s="29"/>
      <c r="G25" s="66">
        <v>25</v>
      </c>
      <c r="H25" s="12"/>
      <c r="I25" s="12"/>
      <c r="J25" s="17"/>
      <c r="L25" s="106">
        <v>6</v>
      </c>
      <c r="M25" s="17" t="s">
        <v>251</v>
      </c>
      <c r="N25" s="17" t="s">
        <v>251</v>
      </c>
      <c r="O25" s="112" t="str">
        <f t="shared" si="0"/>
        <v>4</v>
      </c>
    </row>
    <row r="26" spans="1:15" x14ac:dyDescent="0.35">
      <c r="A26" s="104">
        <v>15</v>
      </c>
      <c r="B26" s="12"/>
      <c r="C26" s="12">
        <v>14</v>
      </c>
      <c r="D26" s="97">
        <f t="shared" si="1"/>
        <v>14</v>
      </c>
      <c r="E26" s="29"/>
      <c r="G26" s="66">
        <v>27</v>
      </c>
      <c r="H26" s="12"/>
      <c r="I26" s="12"/>
      <c r="J26" s="17"/>
      <c r="L26" s="106">
        <v>7</v>
      </c>
      <c r="M26" s="17" t="s">
        <v>104</v>
      </c>
      <c r="N26" s="17" t="s">
        <v>104</v>
      </c>
      <c r="O26" s="112" t="str">
        <f t="shared" si="0"/>
        <v>NA</v>
      </c>
    </row>
    <row r="27" spans="1:15" x14ac:dyDescent="0.35">
      <c r="A27" s="103" t="s">
        <v>34</v>
      </c>
      <c r="B27" s="12"/>
      <c r="C27" s="12" t="s">
        <v>38</v>
      </c>
      <c r="D27" s="97" t="str">
        <f t="shared" si="1"/>
        <v>oui</v>
      </c>
      <c r="E27" s="29"/>
      <c r="G27" s="66">
        <v>28</v>
      </c>
      <c r="H27" s="12"/>
      <c r="I27" s="12"/>
      <c r="J27" s="17"/>
      <c r="L27" s="106">
        <v>8</v>
      </c>
      <c r="M27" s="17" t="s">
        <v>252</v>
      </c>
      <c r="N27" s="17" t="s">
        <v>252</v>
      </c>
      <c r="O27" s="112" t="str">
        <f t="shared" si="0"/>
        <v>Caisse</v>
      </c>
    </row>
    <row r="28" spans="1:15" x14ac:dyDescent="0.35">
      <c r="A28" s="103">
        <v>16</v>
      </c>
      <c r="B28" s="12"/>
      <c r="C28" s="12">
        <v>73.400000000000006</v>
      </c>
      <c r="D28" s="97">
        <f t="shared" si="1"/>
        <v>73.400000000000006</v>
      </c>
      <c r="E28" s="29"/>
      <c r="G28" s="148">
        <v>26</v>
      </c>
      <c r="H28" s="12"/>
      <c r="I28" s="12"/>
      <c r="J28" s="17"/>
      <c r="L28" s="106">
        <v>9</v>
      </c>
      <c r="M28" s="17" t="s">
        <v>236</v>
      </c>
      <c r="N28" s="17" t="s">
        <v>236</v>
      </c>
      <c r="O28" s="112" t="str">
        <f t="shared" si="0"/>
        <v>1700</v>
      </c>
    </row>
    <row r="29" spans="1:15" x14ac:dyDescent="0.35">
      <c r="A29" s="103">
        <v>17</v>
      </c>
      <c r="B29" s="12"/>
      <c r="C29" s="12">
        <v>85</v>
      </c>
      <c r="D29" s="97">
        <f t="shared" si="1"/>
        <v>85</v>
      </c>
      <c r="E29" s="29"/>
      <c r="G29" s="66">
        <v>31</v>
      </c>
      <c r="H29" s="12"/>
      <c r="I29" s="12"/>
      <c r="J29" s="17"/>
      <c r="L29" s="106">
        <v>10</v>
      </c>
      <c r="M29" s="17" t="s">
        <v>237</v>
      </c>
      <c r="N29" s="17" t="s">
        <v>237</v>
      </c>
      <c r="O29" s="112" t="str">
        <f t="shared" si="0"/>
        <v>1194</v>
      </c>
    </row>
    <row r="30" spans="1:15" x14ac:dyDescent="0.35">
      <c r="A30" s="103">
        <v>18</v>
      </c>
      <c r="B30" s="12"/>
      <c r="C30" s="12">
        <v>13</v>
      </c>
      <c r="D30" s="97">
        <f t="shared" si="1"/>
        <v>13</v>
      </c>
      <c r="E30" s="29"/>
      <c r="G30" s="144"/>
      <c r="H30" s="11"/>
      <c r="I30" s="11"/>
      <c r="L30" s="106">
        <v>11</v>
      </c>
      <c r="M30" s="17" t="s">
        <v>238</v>
      </c>
      <c r="N30" s="17" t="s">
        <v>238</v>
      </c>
      <c r="O30" s="112" t="str">
        <f t="shared" si="0"/>
        <v>385</v>
      </c>
    </row>
    <row r="31" spans="1:15" ht="15" thickBot="1" x14ac:dyDescent="0.4">
      <c r="A31" s="103">
        <v>19</v>
      </c>
      <c r="B31" s="12"/>
      <c r="C31" s="12">
        <v>24</v>
      </c>
      <c r="D31" s="97">
        <f t="shared" si="1"/>
        <v>24</v>
      </c>
      <c r="E31" s="29"/>
      <c r="G31" s="145"/>
      <c r="H31" s="11"/>
      <c r="I31" s="11"/>
      <c r="L31" s="113">
        <v>12</v>
      </c>
      <c r="M31" s="114" t="s">
        <v>253</v>
      </c>
      <c r="N31" s="114" t="s">
        <v>253</v>
      </c>
      <c r="O31" s="115" t="str">
        <f t="shared" si="0"/>
        <v>4/12</v>
      </c>
    </row>
    <row r="32" spans="1:15" x14ac:dyDescent="0.35">
      <c r="A32" s="103">
        <v>20</v>
      </c>
      <c r="B32" s="12"/>
      <c r="C32" s="12">
        <v>15</v>
      </c>
      <c r="D32" s="97">
        <f t="shared" si="1"/>
        <v>15</v>
      </c>
      <c r="E32" s="29"/>
      <c r="G32" s="144"/>
      <c r="H32" s="11"/>
      <c r="I32" s="11"/>
    </row>
    <row r="33" spans="1:9" x14ac:dyDescent="0.35">
      <c r="A33" s="103">
        <v>21</v>
      </c>
      <c r="B33" s="12"/>
      <c r="C33" s="12">
        <v>15</v>
      </c>
      <c r="D33" s="97">
        <f t="shared" si="1"/>
        <v>15</v>
      </c>
      <c r="E33" s="29"/>
      <c r="G33" s="144"/>
      <c r="H33" s="11"/>
      <c r="I33" s="11"/>
    </row>
    <row r="34" spans="1:9" x14ac:dyDescent="0.35">
      <c r="A34" s="103">
        <v>22</v>
      </c>
      <c r="B34" s="12"/>
      <c r="C34" s="12">
        <v>135</v>
      </c>
      <c r="D34" s="97">
        <f t="shared" si="1"/>
        <v>135</v>
      </c>
      <c r="E34" s="29"/>
      <c r="G34" s="144"/>
      <c r="H34" s="11"/>
      <c r="I34" s="11"/>
    </row>
    <row r="35" spans="1:9" x14ac:dyDescent="0.35">
      <c r="A35" s="103">
        <v>23</v>
      </c>
      <c r="B35" s="12"/>
      <c r="C35" s="12" t="s">
        <v>55</v>
      </c>
      <c r="D35" s="97" t="str">
        <f t="shared" si="1"/>
        <v>Etui</v>
      </c>
      <c r="E35" s="29"/>
      <c r="G35" s="144"/>
      <c r="H35" s="11"/>
      <c r="I35" s="11"/>
    </row>
    <row r="36" spans="1:9" x14ac:dyDescent="0.35">
      <c r="A36" s="103">
        <v>24</v>
      </c>
      <c r="B36" s="12"/>
      <c r="C36" s="12">
        <v>35.4</v>
      </c>
      <c r="D36" s="97">
        <f t="shared" si="1"/>
        <v>35.4</v>
      </c>
      <c r="E36" s="29"/>
      <c r="G36" s="144"/>
      <c r="H36" s="11"/>
      <c r="I36" s="11"/>
    </row>
    <row r="37" spans="1:9" x14ac:dyDescent="0.35">
      <c r="A37" s="103" t="s">
        <v>34</v>
      </c>
      <c r="B37" s="12"/>
      <c r="C37" s="12" t="s">
        <v>38</v>
      </c>
      <c r="D37" s="97" t="str">
        <f t="shared" si="1"/>
        <v>oui</v>
      </c>
      <c r="E37" s="29"/>
      <c r="G37" s="144"/>
      <c r="H37" s="11"/>
      <c r="I37" s="11"/>
    </row>
    <row r="38" spans="1:9" x14ac:dyDescent="0.35">
      <c r="A38" s="103" t="s">
        <v>32</v>
      </c>
      <c r="B38" s="12"/>
      <c r="C38" s="12" t="s">
        <v>38</v>
      </c>
      <c r="D38" s="97" t="str">
        <f t="shared" si="1"/>
        <v>oui</v>
      </c>
      <c r="E38" s="29"/>
      <c r="G38" s="144"/>
      <c r="H38" s="11"/>
      <c r="I38" s="11"/>
    </row>
    <row r="39" spans="1:9" x14ac:dyDescent="0.35">
      <c r="A39" s="103" t="s">
        <v>16</v>
      </c>
      <c r="B39" s="12"/>
      <c r="C39" s="12" t="s">
        <v>61</v>
      </c>
      <c r="D39" s="97" t="str">
        <f t="shared" si="1"/>
        <v>B</v>
      </c>
      <c r="E39" s="29"/>
      <c r="G39" s="144"/>
      <c r="H39" s="11"/>
      <c r="I39" s="11"/>
    </row>
    <row r="40" spans="1:9" x14ac:dyDescent="0.35">
      <c r="A40" s="103" t="s">
        <v>16</v>
      </c>
      <c r="B40" s="12"/>
      <c r="C40" s="12" t="s">
        <v>64</v>
      </c>
      <c r="D40" s="97" t="str">
        <f t="shared" si="1"/>
        <v>98/390R</v>
      </c>
      <c r="E40" s="29"/>
      <c r="G40" s="145"/>
      <c r="H40" s="11"/>
      <c r="I40" s="11"/>
    </row>
    <row r="41" spans="1:9" x14ac:dyDescent="0.35">
      <c r="A41" s="103" t="s">
        <v>16</v>
      </c>
      <c r="B41" s="12"/>
      <c r="C41" s="12" t="s">
        <v>64</v>
      </c>
      <c r="D41" s="97" t="str">
        <f t="shared" si="1"/>
        <v>98/390R</v>
      </c>
      <c r="E41" s="29"/>
      <c r="G41" s="144"/>
      <c r="H41" s="11"/>
      <c r="I41" s="11"/>
    </row>
    <row r="42" spans="1:9" x14ac:dyDescent="0.35">
      <c r="A42" s="103">
        <v>25</v>
      </c>
      <c r="B42" s="12"/>
      <c r="C42" s="12">
        <v>61</v>
      </c>
      <c r="D42" s="97">
        <f t="shared" si="1"/>
        <v>61</v>
      </c>
      <c r="E42" s="29"/>
      <c r="G42" s="144"/>
      <c r="H42" s="11"/>
      <c r="I42" s="11"/>
    </row>
    <row r="43" spans="1:9" x14ac:dyDescent="0.35">
      <c r="A43" s="103">
        <v>26</v>
      </c>
      <c r="B43" s="12"/>
      <c r="C43" s="12" t="s">
        <v>69</v>
      </c>
      <c r="D43" s="97" t="str">
        <f t="shared" si="1"/>
        <v>Centrer</v>
      </c>
      <c r="E43" s="29"/>
      <c r="G43" s="144"/>
      <c r="H43" s="11"/>
      <c r="I43" s="11"/>
    </row>
    <row r="44" spans="1:9" x14ac:dyDescent="0.35">
      <c r="A44" s="103" t="s">
        <v>16</v>
      </c>
      <c r="B44" s="12"/>
      <c r="C44" s="12"/>
      <c r="D44" s="97">
        <f t="shared" si="1"/>
        <v>0</v>
      </c>
      <c r="E44" s="29"/>
      <c r="G44" s="144"/>
      <c r="H44" s="11"/>
      <c r="I44" s="11"/>
    </row>
    <row r="45" spans="1:9" x14ac:dyDescent="0.35">
      <c r="A45" s="103">
        <v>27</v>
      </c>
      <c r="B45" s="12"/>
      <c r="C45" s="12">
        <v>1.5</v>
      </c>
      <c r="D45" s="97">
        <f t="shared" si="1"/>
        <v>1.5</v>
      </c>
      <c r="E45" s="29"/>
      <c r="G45" s="144"/>
      <c r="H45" s="11"/>
      <c r="I45" s="11"/>
    </row>
    <row r="46" spans="1:9" x14ac:dyDescent="0.35">
      <c r="A46" s="103">
        <v>28</v>
      </c>
      <c r="B46" s="12"/>
      <c r="C46" s="12" t="s">
        <v>1</v>
      </c>
      <c r="D46" s="97" t="str">
        <f t="shared" si="1"/>
        <v>Blister</v>
      </c>
      <c r="E46" s="29"/>
      <c r="G46" s="144"/>
      <c r="H46" s="11"/>
      <c r="I46" s="11"/>
    </row>
    <row r="47" spans="1:9" x14ac:dyDescent="0.35">
      <c r="A47" s="103" t="s">
        <v>16</v>
      </c>
      <c r="B47" s="12"/>
      <c r="C47" s="12" t="s">
        <v>78</v>
      </c>
      <c r="D47" s="97" t="str">
        <f t="shared" si="1"/>
        <v>98/164-F</v>
      </c>
      <c r="E47" s="29"/>
      <c r="G47" s="144"/>
      <c r="H47" s="11"/>
      <c r="I47" s="11"/>
    </row>
    <row r="48" spans="1:9" x14ac:dyDescent="0.35">
      <c r="A48" s="103" t="s">
        <v>16</v>
      </c>
      <c r="B48" s="12"/>
      <c r="C48" s="12" t="s">
        <v>78</v>
      </c>
      <c r="D48" s="97" t="str">
        <f t="shared" si="1"/>
        <v>98/164-F</v>
      </c>
      <c r="E48" s="29"/>
      <c r="G48" s="144"/>
      <c r="H48" s="11"/>
      <c r="I48" s="11"/>
    </row>
    <row r="49" spans="1:9" x14ac:dyDescent="0.35">
      <c r="A49" s="103" t="s">
        <v>16</v>
      </c>
      <c r="B49" s="12"/>
      <c r="C49" s="12">
        <v>0</v>
      </c>
      <c r="D49" s="97">
        <f t="shared" si="1"/>
        <v>0</v>
      </c>
      <c r="E49" s="29"/>
      <c r="G49" s="144"/>
      <c r="H49" s="11"/>
      <c r="I49" s="11"/>
    </row>
    <row r="50" spans="1:9" x14ac:dyDescent="0.35">
      <c r="A50" s="103" t="s">
        <v>16</v>
      </c>
      <c r="B50" s="12"/>
      <c r="C50" s="12" t="s">
        <v>83</v>
      </c>
      <c r="D50" s="97" t="str">
        <f t="shared" si="1"/>
        <v>C46-2</v>
      </c>
      <c r="E50" s="29"/>
      <c r="G50" s="144"/>
      <c r="H50" s="11"/>
      <c r="I50" s="11"/>
    </row>
    <row r="51" spans="1:9" x14ac:dyDescent="0.35">
      <c r="A51" s="103"/>
      <c r="B51" s="12"/>
      <c r="C51" s="12">
        <v>8</v>
      </c>
      <c r="D51" s="97">
        <f t="shared" si="1"/>
        <v>8</v>
      </c>
      <c r="E51" s="29"/>
      <c r="G51" s="144"/>
      <c r="H51" s="11"/>
      <c r="I51" s="11"/>
    </row>
    <row r="52" spans="1:9" x14ac:dyDescent="0.35">
      <c r="A52" s="103"/>
      <c r="B52" s="12"/>
      <c r="C52" s="12">
        <v>66</v>
      </c>
      <c r="D52" s="97">
        <f t="shared" si="1"/>
        <v>66</v>
      </c>
      <c r="E52" s="29"/>
      <c r="G52" s="144"/>
      <c r="H52" s="11"/>
      <c r="I52" s="11"/>
    </row>
    <row r="53" spans="1:9" x14ac:dyDescent="0.35">
      <c r="A53" s="103"/>
      <c r="B53" s="12"/>
      <c r="C53" s="12">
        <v>132</v>
      </c>
      <c r="D53" s="97">
        <f t="shared" si="1"/>
        <v>132</v>
      </c>
      <c r="E53" s="29"/>
      <c r="G53" s="144"/>
      <c r="H53" s="11"/>
      <c r="I53" s="11"/>
    </row>
    <row r="54" spans="1:9" x14ac:dyDescent="0.35">
      <c r="A54" s="103"/>
      <c r="B54" s="12"/>
      <c r="C54" s="12">
        <v>66</v>
      </c>
      <c r="D54" s="97">
        <f t="shared" si="1"/>
        <v>66</v>
      </c>
      <c r="E54" s="29"/>
      <c r="G54" s="146"/>
      <c r="H54" s="11"/>
      <c r="I54" s="11"/>
    </row>
    <row r="55" spans="1:9" x14ac:dyDescent="0.35">
      <c r="A55" s="103"/>
      <c r="B55" s="12"/>
      <c r="C55" s="12">
        <v>120</v>
      </c>
      <c r="D55" s="97">
        <f t="shared" si="1"/>
        <v>120</v>
      </c>
      <c r="E55" s="29"/>
      <c r="G55" s="144"/>
      <c r="H55" s="11"/>
      <c r="I55" s="11"/>
    </row>
    <row r="56" spans="1:9" x14ac:dyDescent="0.35">
      <c r="A56" s="105"/>
      <c r="B56" s="12"/>
      <c r="C56" s="12">
        <v>165</v>
      </c>
      <c r="D56" s="97">
        <f t="shared" si="1"/>
        <v>165</v>
      </c>
      <c r="E56" s="29"/>
      <c r="G56" s="144"/>
      <c r="H56" s="11"/>
      <c r="I56" s="11"/>
    </row>
    <row r="57" spans="1:9" x14ac:dyDescent="0.35">
      <c r="A57" s="103">
        <v>29</v>
      </c>
      <c r="B57" s="12"/>
      <c r="C57" s="12">
        <v>60</v>
      </c>
      <c r="D57" s="97">
        <f t="shared" si="1"/>
        <v>60</v>
      </c>
      <c r="E57" s="29"/>
      <c r="G57" s="144"/>
      <c r="H57" s="11"/>
      <c r="I57" s="11"/>
    </row>
    <row r="58" spans="1:9" x14ac:dyDescent="0.35">
      <c r="A58" s="103"/>
      <c r="B58" s="12"/>
      <c r="C58" s="12">
        <v>210</v>
      </c>
      <c r="D58" s="97">
        <f t="shared" si="1"/>
        <v>210</v>
      </c>
      <c r="E58" s="29"/>
      <c r="G58" s="145"/>
      <c r="H58" s="11"/>
      <c r="I58" s="11"/>
    </row>
    <row r="59" spans="1:9" x14ac:dyDescent="0.35">
      <c r="A59" s="103"/>
      <c r="B59" s="12"/>
      <c r="C59" s="12">
        <v>157</v>
      </c>
      <c r="D59" s="97">
        <f t="shared" si="1"/>
        <v>157</v>
      </c>
      <c r="E59" s="29"/>
    </row>
    <row r="60" spans="1:9" x14ac:dyDescent="0.35">
      <c r="A60" s="103" t="s">
        <v>96</v>
      </c>
      <c r="B60" s="12"/>
      <c r="C60" s="12">
        <v>30</v>
      </c>
      <c r="D60" s="97">
        <f t="shared" si="1"/>
        <v>30</v>
      </c>
      <c r="E60" s="29"/>
    </row>
    <row r="61" spans="1:9" x14ac:dyDescent="0.35">
      <c r="A61" s="106" t="s">
        <v>61</v>
      </c>
      <c r="B61" s="12"/>
      <c r="C61" s="12">
        <v>25</v>
      </c>
      <c r="D61" s="97">
        <f t="shared" si="1"/>
        <v>25</v>
      </c>
      <c r="E61" s="29"/>
    </row>
    <row r="62" spans="1:9" x14ac:dyDescent="0.35">
      <c r="A62" s="106" t="s">
        <v>99</v>
      </c>
      <c r="B62" s="12"/>
      <c r="C62" s="12">
        <v>9</v>
      </c>
      <c r="D62" s="97">
        <f t="shared" si="1"/>
        <v>9</v>
      </c>
      <c r="E62" s="29"/>
    </row>
    <row r="63" spans="1:9" x14ac:dyDescent="0.35">
      <c r="A63" s="103"/>
      <c r="B63" s="12"/>
      <c r="C63" s="12">
        <v>143</v>
      </c>
      <c r="D63" s="97">
        <f t="shared" si="1"/>
        <v>143</v>
      </c>
      <c r="E63" s="29"/>
    </row>
    <row r="64" spans="1:9" x14ac:dyDescent="0.35">
      <c r="A64" s="103"/>
      <c r="B64" s="12"/>
      <c r="C64" s="12">
        <v>70</v>
      </c>
      <c r="D64" s="97">
        <f t="shared" si="1"/>
        <v>70</v>
      </c>
      <c r="E64" s="29"/>
    </row>
    <row r="65" spans="1:5" x14ac:dyDescent="0.35">
      <c r="A65" s="107"/>
      <c r="B65" s="12"/>
      <c r="C65" s="12">
        <v>35</v>
      </c>
      <c r="D65" s="97">
        <f t="shared" si="1"/>
        <v>35</v>
      </c>
      <c r="E65" s="29"/>
    </row>
    <row r="66" spans="1:5" x14ac:dyDescent="0.35">
      <c r="A66" s="103"/>
      <c r="B66" s="12"/>
      <c r="C66" s="12" t="s">
        <v>104</v>
      </c>
      <c r="D66" s="97" t="str">
        <f t="shared" si="1"/>
        <v>NA</v>
      </c>
      <c r="E66" s="29"/>
    </row>
    <row r="67" spans="1:5" x14ac:dyDescent="0.35">
      <c r="A67" s="103"/>
      <c r="B67" s="12"/>
      <c r="C67" s="12">
        <v>210</v>
      </c>
      <c r="D67" s="97">
        <f t="shared" si="1"/>
        <v>210</v>
      </c>
      <c r="E67" s="29"/>
    </row>
    <row r="68" spans="1:5" x14ac:dyDescent="0.35">
      <c r="A68" s="103">
        <v>30</v>
      </c>
      <c r="B68" s="12"/>
      <c r="C68" s="12">
        <v>33.6</v>
      </c>
      <c r="D68" s="97">
        <f t="shared" si="1"/>
        <v>33.6</v>
      </c>
      <c r="E68" s="29"/>
    </row>
    <row r="69" spans="1:5" x14ac:dyDescent="0.35">
      <c r="A69" s="103"/>
      <c r="B69" s="12"/>
      <c r="C69" s="12">
        <v>19.5</v>
      </c>
      <c r="D69" s="97">
        <f t="shared" si="1"/>
        <v>19.5</v>
      </c>
      <c r="E69" s="29"/>
    </row>
    <row r="70" spans="1:5" x14ac:dyDescent="0.35">
      <c r="A70" s="103"/>
      <c r="B70" s="12"/>
      <c r="C70" s="12">
        <v>7.8</v>
      </c>
      <c r="D70" s="97">
        <f t="shared" si="1"/>
        <v>7.8</v>
      </c>
      <c r="E70" s="29"/>
    </row>
    <row r="71" spans="1:5" x14ac:dyDescent="0.35">
      <c r="A71" s="103"/>
      <c r="B71" s="12"/>
      <c r="C71" s="12">
        <v>7.8</v>
      </c>
      <c r="D71" s="97">
        <f t="shared" ref="D71:D74" si="2">IFERROR(C71,"")</f>
        <v>7.8</v>
      </c>
      <c r="E71" s="29"/>
    </row>
    <row r="72" spans="1:5" x14ac:dyDescent="0.35">
      <c r="A72" s="103"/>
      <c r="B72" s="12"/>
      <c r="C72" s="12">
        <v>1.3</v>
      </c>
      <c r="D72" s="97">
        <f t="shared" si="2"/>
        <v>1.3</v>
      </c>
      <c r="E72" s="29"/>
    </row>
    <row r="73" spans="1:5" x14ac:dyDescent="0.35">
      <c r="A73" s="103">
        <v>31</v>
      </c>
      <c r="B73" s="12"/>
      <c r="C73" s="12" t="s">
        <v>114</v>
      </c>
      <c r="D73" s="97" t="str">
        <f t="shared" si="2"/>
        <v>Appuyer et tourner</v>
      </c>
      <c r="E73" s="29"/>
    </row>
    <row r="74" spans="1:5" ht="15" thickBot="1" x14ac:dyDescent="0.4">
      <c r="A74" s="108">
        <v>32</v>
      </c>
      <c r="B74" s="98"/>
      <c r="C74" s="98" t="s">
        <v>114</v>
      </c>
      <c r="D74" s="99" t="str">
        <f t="shared" si="2"/>
        <v>Appuyer et tourner</v>
      </c>
      <c r="E74" s="29"/>
    </row>
    <row r="75" spans="1:5" x14ac:dyDescent="0.35">
      <c r="E75" s="29"/>
    </row>
    <row r="76" spans="1:5" x14ac:dyDescent="0.35">
      <c r="E76" s="29"/>
    </row>
    <row r="77" spans="1:5" x14ac:dyDescent="0.35">
      <c r="E77" s="29"/>
    </row>
    <row r="78" spans="1:5" x14ac:dyDescent="0.35">
      <c r="E78" s="29"/>
    </row>
    <row r="79" spans="1:5" x14ac:dyDescent="0.35">
      <c r="E79" s="29"/>
    </row>
    <row r="80" spans="1:5" x14ac:dyDescent="0.35">
      <c r="E80" s="29"/>
    </row>
    <row r="81" spans="5:5" x14ac:dyDescent="0.35">
      <c r="E81" s="29"/>
    </row>
    <row r="82" spans="5:5" x14ac:dyDescent="0.35">
      <c r="E82" s="29"/>
    </row>
    <row r="83" spans="5:5" x14ac:dyDescent="0.35">
      <c r="E83" s="29"/>
    </row>
    <row r="84" spans="5:5" x14ac:dyDescent="0.35">
      <c r="E84" s="29"/>
    </row>
  </sheetData>
  <sheetProtection selectLockedCells="1" selectUnlockedCells="1"/>
  <mergeCells count="2">
    <mergeCell ref="A5:A6"/>
    <mergeCell ref="L5:L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pageSetUpPr fitToPage="1"/>
  </sheetPr>
  <dimension ref="A2:D206"/>
  <sheetViews>
    <sheetView topLeftCell="A13" zoomScale="85" zoomScaleNormal="85" workbookViewId="0">
      <selection activeCell="A8" sqref="A8:A12"/>
    </sheetView>
  </sheetViews>
  <sheetFormatPr baseColWidth="10" defaultColWidth="11.453125" defaultRowHeight="14.5" x14ac:dyDescent="0.35"/>
  <cols>
    <col min="1" max="1" width="44.36328125" customWidth="1"/>
    <col min="2" max="2" width="47.7265625" bestFit="1" customWidth="1"/>
    <col min="4" max="4" width="16.36328125" style="11" bestFit="1" customWidth="1"/>
  </cols>
  <sheetData>
    <row r="2" spans="1:4" ht="15" thickBot="1" x14ac:dyDescent="0.4"/>
    <row r="3" spans="1:4" ht="16" thickBot="1" x14ac:dyDescent="0.4">
      <c r="A3" s="194" t="s">
        <v>121</v>
      </c>
      <c r="B3" s="195"/>
      <c r="C3" s="56" t="s">
        <v>6</v>
      </c>
      <c r="D3" s="57">
        <f>IFERROR(Format!J5,"")</f>
        <v>0</v>
      </c>
    </row>
    <row r="4" spans="1:4" ht="15" customHeight="1" x14ac:dyDescent="0.35">
      <c r="A4" s="196" t="s">
        <v>254</v>
      </c>
      <c r="B4" s="53" t="s">
        <v>255</v>
      </c>
      <c r="C4" s="54" t="s">
        <v>256</v>
      </c>
      <c r="D4" s="55">
        <f>IFERROR(Format!J6,"")</f>
        <v>0</v>
      </c>
    </row>
    <row r="5" spans="1:4" ht="15" customHeight="1" x14ac:dyDescent="0.35">
      <c r="A5" s="193"/>
      <c r="B5" s="3" t="s">
        <v>257</v>
      </c>
      <c r="C5" s="49" t="s">
        <v>258</v>
      </c>
      <c r="D5" s="41">
        <f>IFERROR(Format!J7,"")</f>
        <v>0</v>
      </c>
    </row>
    <row r="6" spans="1:4" ht="15" customHeight="1" x14ac:dyDescent="0.35">
      <c r="A6" s="193"/>
      <c r="B6" s="3" t="s">
        <v>259</v>
      </c>
      <c r="C6" s="49" t="s">
        <v>260</v>
      </c>
      <c r="D6" s="41">
        <f>IFERROR(Format!J8,"")</f>
        <v>0</v>
      </c>
    </row>
    <row r="7" spans="1:4" ht="15.75" customHeight="1" x14ac:dyDescent="0.35">
      <c r="A7" s="193"/>
      <c r="B7" s="3" t="s">
        <v>261</v>
      </c>
      <c r="C7" s="49" t="s">
        <v>262</v>
      </c>
      <c r="D7" s="41">
        <f>IFERROR(Format!J9,"")</f>
        <v>0</v>
      </c>
    </row>
    <row r="8" spans="1:4" ht="15" customHeight="1" x14ac:dyDescent="0.35">
      <c r="A8" s="193" t="s">
        <v>263</v>
      </c>
      <c r="B8" s="3" t="s">
        <v>264</v>
      </c>
      <c r="C8" s="49" t="s">
        <v>265</v>
      </c>
      <c r="D8" s="41">
        <f>IFERROR(Format!J10,"")</f>
        <v>0</v>
      </c>
    </row>
    <row r="9" spans="1:4" ht="15" customHeight="1" x14ac:dyDescent="0.35">
      <c r="A9" s="193"/>
      <c r="B9" s="3" t="s">
        <v>266</v>
      </c>
      <c r="C9" s="49" t="s">
        <v>267</v>
      </c>
      <c r="D9" s="41">
        <f>IFERROR(Format!J11,"")</f>
        <v>0</v>
      </c>
    </row>
    <row r="10" spans="1:4" ht="15" customHeight="1" x14ac:dyDescent="0.35">
      <c r="A10" s="193"/>
      <c r="B10" s="3" t="s">
        <v>268</v>
      </c>
      <c r="C10" s="49">
        <v>4.0599999999999996</v>
      </c>
      <c r="D10" s="41">
        <f>IFERROR(Format!J12,"")</f>
        <v>0</v>
      </c>
    </row>
    <row r="11" spans="1:4" ht="15" customHeight="1" x14ac:dyDescent="0.35">
      <c r="A11" s="193"/>
      <c r="B11" s="3" t="s">
        <v>269</v>
      </c>
      <c r="C11" s="49" t="s">
        <v>270</v>
      </c>
      <c r="D11" s="41">
        <f>IFERROR(Format!J13,"")</f>
        <v>0</v>
      </c>
    </row>
    <row r="12" spans="1:4" ht="15.75" customHeight="1" x14ac:dyDescent="0.35">
      <c r="A12" s="193"/>
      <c r="B12" s="3" t="s">
        <v>271</v>
      </c>
      <c r="C12" s="49" t="s">
        <v>272</v>
      </c>
      <c r="D12" s="41">
        <f>IFERROR(Format!J14,"")</f>
        <v>0</v>
      </c>
    </row>
    <row r="13" spans="1:4" ht="15" customHeight="1" x14ac:dyDescent="0.35">
      <c r="A13" s="193" t="s">
        <v>273</v>
      </c>
      <c r="B13" s="3" t="s">
        <v>274</v>
      </c>
      <c r="C13" s="49" t="s">
        <v>275</v>
      </c>
      <c r="D13" s="41">
        <f>IFERROR(Format!J15,"")</f>
        <v>0</v>
      </c>
    </row>
    <row r="14" spans="1:4" ht="15.75" customHeight="1" x14ac:dyDescent="0.35">
      <c r="A14" s="193"/>
      <c r="B14" s="3" t="s">
        <v>276</v>
      </c>
      <c r="C14" s="49" t="s">
        <v>277</v>
      </c>
      <c r="D14" s="41">
        <f>IFERROR(Format!J16,"")</f>
        <v>0</v>
      </c>
    </row>
    <row r="15" spans="1:4" ht="15" customHeight="1" x14ac:dyDescent="0.35">
      <c r="A15" s="193" t="s">
        <v>278</v>
      </c>
      <c r="B15" s="3" t="s">
        <v>279</v>
      </c>
      <c r="C15" s="49" t="s">
        <v>280</v>
      </c>
      <c r="D15" s="41">
        <f>IFERROR(Format!J17,"")</f>
        <v>0</v>
      </c>
    </row>
    <row r="16" spans="1:4" ht="15" customHeight="1" x14ac:dyDescent="0.35">
      <c r="A16" s="193"/>
      <c r="B16" s="3" t="s">
        <v>281</v>
      </c>
      <c r="C16" s="49" t="s">
        <v>282</v>
      </c>
      <c r="D16" s="41">
        <f>IFERROR(Format!J18,"")</f>
        <v>0</v>
      </c>
    </row>
    <row r="17" spans="1:4" ht="15.75" customHeight="1" x14ac:dyDescent="0.35">
      <c r="A17" s="193"/>
      <c r="B17" s="3" t="s">
        <v>283</v>
      </c>
      <c r="C17" s="49" t="s">
        <v>284</v>
      </c>
      <c r="D17" s="41">
        <f>IFERROR(Format!J19,"")</f>
        <v>0</v>
      </c>
    </row>
    <row r="18" spans="1:4" ht="15.5" x14ac:dyDescent="0.35">
      <c r="A18" s="31" t="s">
        <v>285</v>
      </c>
      <c r="B18" s="36" t="s">
        <v>286</v>
      </c>
      <c r="C18" s="50" t="s">
        <v>287</v>
      </c>
      <c r="D18" s="41">
        <f>IFERROR(Format!J20,"")</f>
        <v>0</v>
      </c>
    </row>
    <row r="19" spans="1:4" ht="15" customHeight="1" x14ac:dyDescent="0.35">
      <c r="A19" s="192" t="s">
        <v>288</v>
      </c>
      <c r="B19" s="37" t="s">
        <v>289</v>
      </c>
      <c r="C19" s="49" t="s">
        <v>290</v>
      </c>
      <c r="D19" s="41">
        <f>IFERROR(Format!J21,"")</f>
        <v>0</v>
      </c>
    </row>
    <row r="20" spans="1:4" ht="15.75" customHeight="1" x14ac:dyDescent="0.35">
      <c r="A20" s="192"/>
      <c r="B20" s="3" t="s">
        <v>291</v>
      </c>
      <c r="C20" s="49" t="s">
        <v>292</v>
      </c>
      <c r="D20" s="41">
        <f>IFERROR(Format!J22,"")</f>
        <v>0</v>
      </c>
    </row>
    <row r="21" spans="1:4" ht="15.5" x14ac:dyDescent="0.35">
      <c r="A21" s="5" t="s">
        <v>293</v>
      </c>
      <c r="B21" s="3" t="s">
        <v>294</v>
      </c>
      <c r="C21" s="49" t="s">
        <v>295</v>
      </c>
      <c r="D21" s="41">
        <f>IFERROR(Format!J23,"")</f>
        <v>0</v>
      </c>
    </row>
    <row r="22" spans="1:4" ht="15.5" x14ac:dyDescent="0.35">
      <c r="A22" s="30" t="s">
        <v>296</v>
      </c>
      <c r="B22" s="3" t="s">
        <v>297</v>
      </c>
      <c r="C22" s="49" t="s">
        <v>298</v>
      </c>
      <c r="D22" s="41">
        <f>IFERROR(Format!J24,"")</f>
        <v>0</v>
      </c>
    </row>
    <row r="23" spans="1:4" ht="15" customHeight="1" x14ac:dyDescent="0.35">
      <c r="A23" s="193" t="s">
        <v>299</v>
      </c>
      <c r="B23" s="3" t="s">
        <v>300</v>
      </c>
      <c r="C23" s="49" t="s">
        <v>301</v>
      </c>
      <c r="D23" s="41">
        <f>IFERROR(Format!J25,"")</f>
        <v>0</v>
      </c>
    </row>
    <row r="24" spans="1:4" ht="15" customHeight="1" x14ac:dyDescent="0.35">
      <c r="A24" s="193"/>
      <c r="B24" s="3" t="s">
        <v>302</v>
      </c>
      <c r="C24" s="49" t="s">
        <v>303</v>
      </c>
      <c r="D24" s="41">
        <f>IFERROR(Format!J26,"")</f>
        <v>0</v>
      </c>
    </row>
    <row r="25" spans="1:4" ht="15" customHeight="1" x14ac:dyDescent="0.35">
      <c r="A25" s="193"/>
      <c r="B25" s="3" t="s">
        <v>304</v>
      </c>
      <c r="C25" s="49" t="s">
        <v>305</v>
      </c>
      <c r="D25" s="41">
        <f>IFERROR(Format!J27,"")</f>
        <v>0</v>
      </c>
    </row>
    <row r="26" spans="1:4" ht="15" customHeight="1" x14ac:dyDescent="0.35">
      <c r="A26" s="193"/>
      <c r="B26" s="3" t="s">
        <v>306</v>
      </c>
      <c r="C26" s="49" t="s">
        <v>307</v>
      </c>
      <c r="D26" s="41">
        <f>IFERROR(Format!J28,"")</f>
        <v>0</v>
      </c>
    </row>
    <row r="27" spans="1:4" ht="15" customHeight="1" x14ac:dyDescent="0.35">
      <c r="A27" s="193"/>
      <c r="B27" s="3" t="s">
        <v>308</v>
      </c>
      <c r="C27" s="49" t="s">
        <v>309</v>
      </c>
      <c r="D27" s="41">
        <f>IFERROR(Format!J29,"")</f>
        <v>0</v>
      </c>
    </row>
    <row r="28" spans="1:4" ht="15.75" customHeight="1" x14ac:dyDescent="0.35">
      <c r="A28" s="193"/>
      <c r="B28" s="3" t="s">
        <v>310</v>
      </c>
      <c r="C28" s="49" t="s">
        <v>311</v>
      </c>
      <c r="D28" s="41">
        <f>IFERROR(Format!J30,"")</f>
        <v>0</v>
      </c>
    </row>
    <row r="29" spans="1:4" ht="15.5" x14ac:dyDescent="0.35">
      <c r="A29" s="30" t="s">
        <v>312</v>
      </c>
      <c r="B29" s="4" t="s">
        <v>313</v>
      </c>
      <c r="C29" s="51" t="s">
        <v>314</v>
      </c>
      <c r="D29" s="41">
        <f>IFERROR(Format!J31,"")</f>
        <v>0</v>
      </c>
    </row>
    <row r="30" spans="1:4" ht="15" customHeight="1" x14ac:dyDescent="0.35">
      <c r="A30" s="192" t="s">
        <v>315</v>
      </c>
      <c r="B30" s="3" t="s">
        <v>316</v>
      </c>
      <c r="C30" s="49" t="s">
        <v>317</v>
      </c>
      <c r="D30" s="41">
        <f>IFERROR(Format!J32,"")</f>
        <v>0</v>
      </c>
    </row>
    <row r="31" spans="1:4" ht="15" customHeight="1" x14ac:dyDescent="0.35">
      <c r="A31" s="192"/>
      <c r="B31" s="3" t="s">
        <v>318</v>
      </c>
      <c r="C31" s="49" t="s">
        <v>319</v>
      </c>
      <c r="D31" s="41">
        <f>IFERROR(Format!J33,"")</f>
        <v>0</v>
      </c>
    </row>
    <row r="32" spans="1:4" ht="15" customHeight="1" x14ac:dyDescent="0.35">
      <c r="A32" s="192"/>
      <c r="B32" s="3" t="s">
        <v>320</v>
      </c>
      <c r="C32" s="49" t="s">
        <v>321</v>
      </c>
      <c r="D32" s="41">
        <f>IFERROR(Format!J34,"")</f>
        <v>0</v>
      </c>
    </row>
    <row r="33" spans="1:4" ht="15.75" customHeight="1" x14ac:dyDescent="0.35">
      <c r="A33" s="192"/>
      <c r="B33" s="3" t="s">
        <v>322</v>
      </c>
      <c r="C33" s="49" t="s">
        <v>323</v>
      </c>
      <c r="D33" s="41">
        <f>IFERROR(Format!J35,"")</f>
        <v>0</v>
      </c>
    </row>
    <row r="34" spans="1:4" ht="15" customHeight="1" x14ac:dyDescent="0.35">
      <c r="A34" s="193" t="s">
        <v>324</v>
      </c>
      <c r="B34" s="3" t="s">
        <v>325</v>
      </c>
      <c r="C34" s="49" t="s">
        <v>326</v>
      </c>
      <c r="D34" s="41">
        <f>IFERROR(Format!J36,"")</f>
        <v>0</v>
      </c>
    </row>
    <row r="35" spans="1:4" ht="15" customHeight="1" x14ac:dyDescent="0.35">
      <c r="A35" s="193"/>
      <c r="B35" s="3" t="s">
        <v>327</v>
      </c>
      <c r="C35" s="49" t="s">
        <v>328</v>
      </c>
      <c r="D35" s="41">
        <f>IFERROR(Format!J37,"")</f>
        <v>0</v>
      </c>
    </row>
    <row r="36" spans="1:4" ht="15" customHeight="1" x14ac:dyDescent="0.35">
      <c r="A36" s="193"/>
      <c r="B36" s="3" t="s">
        <v>329</v>
      </c>
      <c r="C36" s="49" t="s">
        <v>330</v>
      </c>
      <c r="D36" s="41">
        <f>IFERROR(Format!J38,"")</f>
        <v>0</v>
      </c>
    </row>
    <row r="37" spans="1:4" ht="15.75" customHeight="1" x14ac:dyDescent="0.35">
      <c r="A37" s="193"/>
      <c r="B37" s="3" t="s">
        <v>331</v>
      </c>
      <c r="C37" s="49" t="s">
        <v>332</v>
      </c>
      <c r="D37" s="41">
        <f>IFERROR(Format!J39,"")</f>
        <v>0</v>
      </c>
    </row>
    <row r="38" spans="1:4" ht="15.5" x14ac:dyDescent="0.35">
      <c r="A38" s="30" t="s">
        <v>333</v>
      </c>
      <c r="B38" s="4" t="s">
        <v>334</v>
      </c>
      <c r="C38" s="51" t="s">
        <v>335</v>
      </c>
      <c r="D38" s="41">
        <f>IFERROR(Format!J40,"")</f>
        <v>0</v>
      </c>
    </row>
    <row r="39" spans="1:4" ht="15" customHeight="1" x14ac:dyDescent="0.35">
      <c r="A39" s="193" t="s">
        <v>336</v>
      </c>
      <c r="B39" s="3" t="s">
        <v>337</v>
      </c>
      <c r="C39" s="49" t="s">
        <v>338</v>
      </c>
      <c r="D39" s="41">
        <f>IFERROR(Format!J41,"")</f>
        <v>0</v>
      </c>
    </row>
    <row r="40" spans="1:4" ht="15" customHeight="1" x14ac:dyDescent="0.35">
      <c r="A40" s="193"/>
      <c r="B40" s="3" t="s">
        <v>339</v>
      </c>
      <c r="C40" s="49" t="s">
        <v>340</v>
      </c>
      <c r="D40" s="41">
        <f>IFERROR(Format!J42,"")</f>
        <v>0</v>
      </c>
    </row>
    <row r="41" spans="1:4" ht="15.75" customHeight="1" x14ac:dyDescent="0.35">
      <c r="A41" s="193"/>
      <c r="B41" s="3" t="s">
        <v>341</v>
      </c>
      <c r="C41" s="49" t="s">
        <v>342</v>
      </c>
      <c r="D41" s="41">
        <f>IFERROR(Format!J43,"")</f>
        <v>0</v>
      </c>
    </row>
    <row r="42" spans="1:4" ht="15" customHeight="1" x14ac:dyDescent="0.35">
      <c r="A42" s="193" t="s">
        <v>343</v>
      </c>
      <c r="B42" s="3" t="s">
        <v>344</v>
      </c>
      <c r="C42" s="49" t="s">
        <v>345</v>
      </c>
      <c r="D42" s="41">
        <f>IFERROR(Format!J44,"")</f>
        <v>0</v>
      </c>
    </row>
    <row r="43" spans="1:4" ht="15.75" customHeight="1" x14ac:dyDescent="0.35">
      <c r="A43" s="193"/>
      <c r="B43" s="3" t="s">
        <v>346</v>
      </c>
      <c r="C43" s="49" t="s">
        <v>347</v>
      </c>
      <c r="D43" s="41">
        <f>IFERROR(Format!J45,"")</f>
        <v>0</v>
      </c>
    </row>
    <row r="44" spans="1:4" ht="15" customHeight="1" x14ac:dyDescent="0.35">
      <c r="A44" s="192" t="s">
        <v>348</v>
      </c>
      <c r="B44" s="3" t="s">
        <v>349</v>
      </c>
      <c r="C44" s="49" t="s">
        <v>350</v>
      </c>
      <c r="D44" s="41">
        <f>IFERROR(Format!J46,"")</f>
        <v>0</v>
      </c>
    </row>
    <row r="45" spans="1:4" ht="15" customHeight="1" x14ac:dyDescent="0.35">
      <c r="A45" s="192"/>
      <c r="B45" s="3" t="s">
        <v>351</v>
      </c>
      <c r="C45" s="49" t="s">
        <v>352</v>
      </c>
      <c r="D45" s="41">
        <f>IFERROR(Format!J47,"")</f>
        <v>0</v>
      </c>
    </row>
    <row r="46" spans="1:4" ht="15" customHeight="1" x14ac:dyDescent="0.35">
      <c r="A46" s="192"/>
      <c r="B46" s="3" t="s">
        <v>353</v>
      </c>
      <c r="C46" s="49" t="s">
        <v>354</v>
      </c>
      <c r="D46" s="41">
        <f>IFERROR(Format!J48,"")</f>
        <v>0</v>
      </c>
    </row>
    <row r="47" spans="1:4" ht="15" customHeight="1" x14ac:dyDescent="0.35">
      <c r="A47" s="192"/>
      <c r="B47" s="3" t="s">
        <v>355</v>
      </c>
      <c r="C47" s="49" t="s">
        <v>356</v>
      </c>
      <c r="D47" s="41">
        <f>IFERROR(Format!J49,"")</f>
        <v>0</v>
      </c>
    </row>
    <row r="48" spans="1:4" ht="15" customHeight="1" x14ac:dyDescent="0.35">
      <c r="A48" s="192"/>
      <c r="B48" s="3" t="s">
        <v>357</v>
      </c>
      <c r="C48" s="49" t="s">
        <v>358</v>
      </c>
      <c r="D48" s="41">
        <f>IFERROR(Format!J50,"")</f>
        <v>0</v>
      </c>
    </row>
    <row r="49" spans="1:4" ht="15" customHeight="1" x14ac:dyDescent="0.35">
      <c r="A49" s="192"/>
      <c r="B49" s="3" t="s">
        <v>359</v>
      </c>
      <c r="C49" s="49" t="s">
        <v>360</v>
      </c>
      <c r="D49" s="41">
        <f>IFERROR(Format!J51,"")</f>
        <v>0</v>
      </c>
    </row>
    <row r="50" spans="1:4" ht="15" customHeight="1" x14ac:dyDescent="0.35">
      <c r="A50" s="192"/>
      <c r="B50" s="3" t="s">
        <v>361</v>
      </c>
      <c r="C50" s="49" t="s">
        <v>362</v>
      </c>
      <c r="D50" s="41">
        <f>IFERROR(Format!J52,"")</f>
        <v>0</v>
      </c>
    </row>
    <row r="51" spans="1:4" ht="15" customHeight="1" x14ac:dyDescent="0.35">
      <c r="A51" s="192"/>
      <c r="B51" s="3" t="s">
        <v>363</v>
      </c>
      <c r="C51" s="49" t="s">
        <v>364</v>
      </c>
      <c r="D51" s="41">
        <f>IFERROR(Format!J53,"")</f>
        <v>0</v>
      </c>
    </row>
    <row r="52" spans="1:4" ht="15" customHeight="1" x14ac:dyDescent="0.35">
      <c r="A52" s="192"/>
      <c r="B52" s="3" t="s">
        <v>365</v>
      </c>
      <c r="C52" s="49" t="s">
        <v>366</v>
      </c>
      <c r="D52" s="41">
        <f>IFERROR(Format!J54,"")</f>
        <v>0</v>
      </c>
    </row>
    <row r="53" spans="1:4" ht="15" customHeight="1" x14ac:dyDescent="0.35">
      <c r="A53" s="192"/>
      <c r="B53" s="3" t="s">
        <v>367</v>
      </c>
      <c r="C53" s="49" t="s">
        <v>368</v>
      </c>
      <c r="D53" s="41">
        <f>IFERROR(Format!J55,"")</f>
        <v>0</v>
      </c>
    </row>
    <row r="54" spans="1:4" ht="15" customHeight="1" x14ac:dyDescent="0.35">
      <c r="A54" s="192"/>
      <c r="B54" s="3" t="s">
        <v>369</v>
      </c>
      <c r="C54" s="49" t="s">
        <v>370</v>
      </c>
      <c r="D54" s="41">
        <f>IFERROR(Format!J56,"")</f>
        <v>0</v>
      </c>
    </row>
    <row r="55" spans="1:4" ht="15.75" customHeight="1" x14ac:dyDescent="0.35">
      <c r="A55" s="192"/>
      <c r="B55" s="3" t="s">
        <v>371</v>
      </c>
      <c r="C55" s="49" t="s">
        <v>372</v>
      </c>
      <c r="D55" s="41">
        <f>IFERROR(Format!J57,"")</f>
        <v>0</v>
      </c>
    </row>
    <row r="56" spans="1:4" ht="16" thickBot="1" x14ac:dyDescent="0.4">
      <c r="A56" s="32" t="s">
        <v>373</v>
      </c>
      <c r="B56" s="38" t="s">
        <v>177</v>
      </c>
      <c r="C56" s="52" t="s">
        <v>178</v>
      </c>
      <c r="D56" s="42">
        <f>IFERROR(Format!J58,"")</f>
        <v>0</v>
      </c>
    </row>
    <row r="59" spans="1:4" ht="15" thickBot="1" x14ac:dyDescent="0.4"/>
    <row r="60" spans="1:4" ht="16" thickBot="1" x14ac:dyDescent="0.4">
      <c r="A60" s="194" t="s">
        <v>2</v>
      </c>
      <c r="B60" s="195"/>
      <c r="C60" s="56" t="s">
        <v>6</v>
      </c>
      <c r="D60" s="57" t="str">
        <f>IFERROR(Format!D5,"")</f>
        <v>74x49x135</v>
      </c>
    </row>
    <row r="61" spans="1:4" ht="15" customHeight="1" x14ac:dyDescent="0.35">
      <c r="A61" s="196" t="s">
        <v>374</v>
      </c>
      <c r="B61" s="58" t="s">
        <v>375</v>
      </c>
      <c r="C61" s="59">
        <v>49</v>
      </c>
      <c r="D61" s="60">
        <f>IFERROR(Format!D6,"")</f>
        <v>13</v>
      </c>
    </row>
    <row r="62" spans="1:4" ht="15" customHeight="1" x14ac:dyDescent="0.35">
      <c r="A62" s="193"/>
      <c r="B62" s="3" t="s">
        <v>376</v>
      </c>
      <c r="C62" s="43" t="s">
        <v>377</v>
      </c>
      <c r="D62" s="39">
        <f>IFERROR(Format!D7,"")</f>
        <v>74</v>
      </c>
    </row>
    <row r="63" spans="1:4" ht="15" customHeight="1" x14ac:dyDescent="0.35">
      <c r="A63" s="193"/>
      <c r="B63" s="3" t="s">
        <v>378</v>
      </c>
      <c r="C63" s="43" t="s">
        <v>379</v>
      </c>
      <c r="D63" s="39" t="str">
        <f>IFERROR(Format!D8,"")</f>
        <v>DPK/TRX</v>
      </c>
    </row>
    <row r="64" spans="1:4" ht="15" customHeight="1" x14ac:dyDescent="0.35">
      <c r="A64" s="193"/>
      <c r="B64" s="3" t="s">
        <v>380</v>
      </c>
      <c r="C64" s="43">
        <v>2</v>
      </c>
      <c r="D64" s="39" t="str">
        <f>IFERROR(Format!D9,"")</f>
        <v>non</v>
      </c>
    </row>
    <row r="65" spans="1:4" ht="15" customHeight="1" x14ac:dyDescent="0.35">
      <c r="A65" s="193"/>
      <c r="B65" s="3" t="s">
        <v>381</v>
      </c>
      <c r="C65" s="43">
        <v>3</v>
      </c>
      <c r="D65" s="39">
        <f>IFERROR(Format!D10,"")</f>
        <v>85</v>
      </c>
    </row>
    <row r="66" spans="1:4" ht="15" customHeight="1" x14ac:dyDescent="0.35">
      <c r="A66" s="193"/>
      <c r="B66" s="3" t="s">
        <v>382</v>
      </c>
      <c r="C66" s="43">
        <v>4</v>
      </c>
      <c r="D66" s="39">
        <f>IFERROR(Format!D11,"")</f>
        <v>21</v>
      </c>
    </row>
    <row r="67" spans="1:4" ht="15" customHeight="1" x14ac:dyDescent="0.35">
      <c r="A67" s="193"/>
      <c r="B67" s="3" t="s">
        <v>383</v>
      </c>
      <c r="C67" s="43" t="s">
        <v>384</v>
      </c>
      <c r="D67" s="39" t="str">
        <f>IFERROR(Format!D12,"")</f>
        <v>Max haut</v>
      </c>
    </row>
    <row r="68" spans="1:4" ht="15" customHeight="1" x14ac:dyDescent="0.35">
      <c r="A68" s="193"/>
      <c r="B68" s="3" t="s">
        <v>385</v>
      </c>
      <c r="C68" s="43" t="s">
        <v>386</v>
      </c>
      <c r="D68" s="39">
        <f>IFERROR(Format!D13,"")</f>
        <v>88</v>
      </c>
    </row>
    <row r="69" spans="1:4" ht="15" customHeight="1" x14ac:dyDescent="0.35">
      <c r="A69" s="193"/>
      <c r="B69" s="3" t="s">
        <v>383</v>
      </c>
      <c r="C69" s="43" t="s">
        <v>387</v>
      </c>
      <c r="D69" s="39">
        <f>IFERROR(Format!D14,"")</f>
        <v>147.80000000000001</v>
      </c>
    </row>
    <row r="70" spans="1:4" ht="15" customHeight="1" x14ac:dyDescent="0.35">
      <c r="A70" s="193"/>
      <c r="B70" s="3" t="s">
        <v>388</v>
      </c>
      <c r="C70" s="43">
        <v>5</v>
      </c>
      <c r="D70" s="39">
        <f>IFERROR(Format!D15,"")</f>
        <v>138</v>
      </c>
    </row>
    <row r="71" spans="1:4" ht="15" customHeight="1" x14ac:dyDescent="0.35">
      <c r="A71" s="193"/>
      <c r="B71" s="3" t="s">
        <v>389</v>
      </c>
      <c r="C71" s="43" t="s">
        <v>390</v>
      </c>
      <c r="D71" s="39">
        <f>IFERROR(Format!D16,"")</f>
        <v>85.9</v>
      </c>
    </row>
    <row r="72" spans="1:4" ht="15" customHeight="1" x14ac:dyDescent="0.35">
      <c r="A72" s="193"/>
      <c r="B72" s="3" t="s">
        <v>391</v>
      </c>
      <c r="C72" s="43" t="s">
        <v>392</v>
      </c>
      <c r="D72" s="39">
        <f>IFERROR(Format!D17,"")</f>
        <v>73</v>
      </c>
    </row>
    <row r="73" spans="1:4" x14ac:dyDescent="0.35">
      <c r="A73" s="193" t="s">
        <v>393</v>
      </c>
      <c r="B73" s="3" t="s">
        <v>394</v>
      </c>
      <c r="C73" s="43">
        <v>8</v>
      </c>
      <c r="D73" s="39" t="str">
        <f>IFERROR(Format!D18,"")</f>
        <v>non</v>
      </c>
    </row>
    <row r="74" spans="1:4" x14ac:dyDescent="0.35">
      <c r="A74" s="193"/>
      <c r="B74" s="3" t="s">
        <v>395</v>
      </c>
      <c r="C74" s="43" t="s">
        <v>396</v>
      </c>
      <c r="D74" s="39" t="str">
        <f>IFERROR(Format!D19,"")</f>
        <v>non</v>
      </c>
    </row>
    <row r="75" spans="1:4" x14ac:dyDescent="0.35">
      <c r="A75" s="193"/>
      <c r="B75" s="3" t="s">
        <v>397</v>
      </c>
      <c r="C75" s="43" t="s">
        <v>398</v>
      </c>
      <c r="D75" s="39">
        <f>IFERROR(Format!D20,"")</f>
        <v>75</v>
      </c>
    </row>
    <row r="76" spans="1:4" x14ac:dyDescent="0.35">
      <c r="A76" s="193" t="s">
        <v>399</v>
      </c>
      <c r="B76" s="3" t="s">
        <v>400</v>
      </c>
      <c r="C76" s="43">
        <v>9</v>
      </c>
      <c r="D76" s="39" t="str">
        <f>IFERROR(Format!D21,"")</f>
        <v>oui</v>
      </c>
    </row>
    <row r="77" spans="1:4" x14ac:dyDescent="0.35">
      <c r="A77" s="193"/>
      <c r="B77" s="3" t="s">
        <v>401</v>
      </c>
      <c r="C77" s="43" t="s">
        <v>402</v>
      </c>
      <c r="D77" s="39">
        <f>IFERROR(Format!D22,"")</f>
        <v>85</v>
      </c>
    </row>
    <row r="78" spans="1:4" x14ac:dyDescent="0.35">
      <c r="A78" s="193"/>
      <c r="B78" s="3" t="s">
        <v>403</v>
      </c>
      <c r="C78" s="43" t="s">
        <v>404</v>
      </c>
      <c r="D78" s="39">
        <f>IFERROR(Format!D23,"")</f>
        <v>14</v>
      </c>
    </row>
    <row r="79" spans="1:4" x14ac:dyDescent="0.35">
      <c r="A79" s="193"/>
      <c r="B79" s="3" t="s">
        <v>405</v>
      </c>
      <c r="C79" s="43" t="s">
        <v>406</v>
      </c>
      <c r="D79" s="39">
        <f>IFERROR(Format!D24,"")</f>
        <v>28</v>
      </c>
    </row>
    <row r="80" spans="1:4" x14ac:dyDescent="0.35">
      <c r="A80" s="193"/>
      <c r="B80" s="3" t="s">
        <v>407</v>
      </c>
      <c r="C80" s="43">
        <v>10</v>
      </c>
      <c r="D80" s="39">
        <f>IFERROR(Format!D25,"")</f>
        <v>44</v>
      </c>
    </row>
    <row r="81" spans="1:4" ht="15.5" x14ac:dyDescent="0.35">
      <c r="A81" s="30" t="s">
        <v>408</v>
      </c>
      <c r="B81" s="34" t="s">
        <v>409</v>
      </c>
      <c r="C81" s="44">
        <v>12</v>
      </c>
      <c r="D81" s="39">
        <f>IFERROR(Format!D26,"")</f>
        <v>14</v>
      </c>
    </row>
    <row r="82" spans="1:4" x14ac:dyDescent="0.35">
      <c r="A82" s="193" t="s">
        <v>410</v>
      </c>
      <c r="B82" s="3" t="s">
        <v>411</v>
      </c>
      <c r="C82" s="43" t="s">
        <v>412</v>
      </c>
      <c r="D82" s="39" t="str">
        <f>IFERROR(Format!D27,"")</f>
        <v>oui</v>
      </c>
    </row>
    <row r="83" spans="1:4" x14ac:dyDescent="0.35">
      <c r="A83" s="193"/>
      <c r="B83" s="3" t="s">
        <v>413</v>
      </c>
      <c r="C83" s="43" t="s">
        <v>412</v>
      </c>
      <c r="D83" s="39">
        <f>IFERROR(Format!D28,"")</f>
        <v>73.400000000000006</v>
      </c>
    </row>
    <row r="84" spans="1:4" x14ac:dyDescent="0.35">
      <c r="A84" s="193"/>
      <c r="B84" s="3" t="s">
        <v>414</v>
      </c>
      <c r="C84" s="43" t="s">
        <v>415</v>
      </c>
      <c r="D84" s="39">
        <f>IFERROR(Format!D29,"")</f>
        <v>85</v>
      </c>
    </row>
    <row r="85" spans="1:4" x14ac:dyDescent="0.35">
      <c r="A85" s="193"/>
      <c r="B85" s="4" t="s">
        <v>416</v>
      </c>
      <c r="C85" s="43" t="s">
        <v>415</v>
      </c>
      <c r="D85" s="39">
        <f>IFERROR(Format!D30,"")</f>
        <v>13</v>
      </c>
    </row>
    <row r="86" spans="1:4" x14ac:dyDescent="0.35">
      <c r="A86" s="193"/>
      <c r="B86" s="3" t="s">
        <v>417</v>
      </c>
      <c r="C86" s="43">
        <v>14</v>
      </c>
      <c r="D86" s="39">
        <f>IFERROR(Format!D31,"")</f>
        <v>24</v>
      </c>
    </row>
    <row r="87" spans="1:4" x14ac:dyDescent="0.35">
      <c r="A87" s="193"/>
      <c r="B87" s="3" t="s">
        <v>418</v>
      </c>
      <c r="C87" s="43" t="s">
        <v>419</v>
      </c>
      <c r="D87" s="39">
        <f>IFERROR(Format!D32,"")</f>
        <v>15</v>
      </c>
    </row>
    <row r="88" spans="1:4" x14ac:dyDescent="0.35">
      <c r="A88" s="193"/>
      <c r="B88" s="3" t="s">
        <v>420</v>
      </c>
      <c r="C88" s="43">
        <v>15</v>
      </c>
      <c r="D88" s="39">
        <f>IFERROR(Format!D33,"")</f>
        <v>15</v>
      </c>
    </row>
    <row r="89" spans="1:4" x14ac:dyDescent="0.35">
      <c r="A89" s="193"/>
      <c r="B89" s="3" t="s">
        <v>421</v>
      </c>
      <c r="C89" s="43" t="s">
        <v>422</v>
      </c>
      <c r="D89" s="39">
        <f>IFERROR(Format!D34,"")</f>
        <v>135</v>
      </c>
    </row>
    <row r="90" spans="1:4" x14ac:dyDescent="0.35">
      <c r="A90" s="193"/>
      <c r="B90" s="3" t="s">
        <v>423</v>
      </c>
      <c r="C90" s="43">
        <v>16</v>
      </c>
      <c r="D90" s="39" t="str">
        <f>IFERROR(Format!D35,"")</f>
        <v>Etui</v>
      </c>
    </row>
    <row r="91" spans="1:4" x14ac:dyDescent="0.35">
      <c r="A91" s="193"/>
      <c r="B91" s="3" t="s">
        <v>423</v>
      </c>
      <c r="C91" s="43" t="s">
        <v>424</v>
      </c>
      <c r="D91" s="39">
        <f>IFERROR(Format!D36,"")</f>
        <v>35.4</v>
      </c>
    </row>
    <row r="92" spans="1:4" x14ac:dyDescent="0.35">
      <c r="A92" s="193"/>
      <c r="B92" s="3" t="s">
        <v>425</v>
      </c>
      <c r="C92" s="43" t="s">
        <v>426</v>
      </c>
      <c r="D92" s="39" t="str">
        <f>IFERROR(Format!D37,"")</f>
        <v>oui</v>
      </c>
    </row>
    <row r="93" spans="1:4" x14ac:dyDescent="0.35">
      <c r="A93" s="193"/>
      <c r="B93" s="3" t="s">
        <v>425</v>
      </c>
      <c r="C93" s="43" t="s">
        <v>427</v>
      </c>
      <c r="D93" s="39" t="str">
        <f>IFERROR(Format!D38,"")</f>
        <v>oui</v>
      </c>
    </row>
    <row r="94" spans="1:4" x14ac:dyDescent="0.35">
      <c r="A94" s="193"/>
      <c r="B94" s="3" t="s">
        <v>428</v>
      </c>
      <c r="C94" s="43">
        <v>17</v>
      </c>
      <c r="D94" s="39" t="str">
        <f>IFERROR(Format!D39,"")</f>
        <v>B</v>
      </c>
    </row>
    <row r="95" spans="1:4" x14ac:dyDescent="0.35">
      <c r="A95" s="193"/>
      <c r="B95" s="3" t="s">
        <v>429</v>
      </c>
      <c r="C95" s="43" t="s">
        <v>430</v>
      </c>
      <c r="D95" s="39" t="str">
        <f>IFERROR(Format!D40,"")</f>
        <v>98/390R</v>
      </c>
    </row>
    <row r="96" spans="1:4" x14ac:dyDescent="0.35">
      <c r="A96" s="193"/>
      <c r="B96" s="3" t="s">
        <v>429</v>
      </c>
      <c r="C96" s="43" t="s">
        <v>431</v>
      </c>
      <c r="D96" s="39" t="str">
        <f>IFERROR(Format!D41,"")</f>
        <v>98/390R</v>
      </c>
    </row>
    <row r="97" spans="1:4" x14ac:dyDescent="0.35">
      <c r="A97" s="193"/>
      <c r="B97" s="3" t="s">
        <v>432</v>
      </c>
      <c r="C97" s="43">
        <v>18</v>
      </c>
      <c r="D97" s="39">
        <f>IFERROR(Format!D42,"")</f>
        <v>61</v>
      </c>
    </row>
    <row r="98" spans="1:4" x14ac:dyDescent="0.35">
      <c r="A98" s="193"/>
      <c r="B98" s="3" t="s">
        <v>433</v>
      </c>
      <c r="C98" s="43" t="s">
        <v>434</v>
      </c>
      <c r="D98" s="39" t="str">
        <f>IFERROR(Format!D43,"")</f>
        <v>Centrer</v>
      </c>
    </row>
    <row r="99" spans="1:4" x14ac:dyDescent="0.35">
      <c r="A99" s="193"/>
      <c r="B99" s="3" t="s">
        <v>435</v>
      </c>
      <c r="C99" s="43" t="s">
        <v>436</v>
      </c>
      <c r="D99" s="39">
        <f>IFERROR(Format!D44,"")</f>
        <v>0</v>
      </c>
    </row>
    <row r="100" spans="1:4" x14ac:dyDescent="0.35">
      <c r="A100" s="193"/>
      <c r="B100" s="3" t="s">
        <v>437</v>
      </c>
      <c r="C100" s="43">
        <v>19</v>
      </c>
      <c r="D100" s="39">
        <f>IFERROR(Format!D45,"")</f>
        <v>1.5</v>
      </c>
    </row>
    <row r="101" spans="1:4" x14ac:dyDescent="0.35">
      <c r="A101" s="193" t="s">
        <v>438</v>
      </c>
      <c r="B101" s="3" t="s">
        <v>439</v>
      </c>
      <c r="C101" s="43">
        <v>20</v>
      </c>
      <c r="D101" s="39" t="str">
        <f>IFERROR(Format!D46,"")</f>
        <v>Blister</v>
      </c>
    </row>
    <row r="102" spans="1:4" x14ac:dyDescent="0.35">
      <c r="A102" s="193"/>
      <c r="B102" s="3" t="s">
        <v>440</v>
      </c>
      <c r="C102" s="43" t="s">
        <v>441</v>
      </c>
      <c r="D102" s="39" t="str">
        <f>IFERROR(Format!D47,"")</f>
        <v>98/164-F</v>
      </c>
    </row>
    <row r="103" spans="1:4" x14ac:dyDescent="0.35">
      <c r="A103" s="193"/>
      <c r="B103" s="3" t="s">
        <v>442</v>
      </c>
      <c r="C103" s="43">
        <v>21</v>
      </c>
      <c r="D103" s="39" t="str">
        <f>IFERROR(Format!D48,"")</f>
        <v>98/164-F</v>
      </c>
    </row>
    <row r="104" spans="1:4" x14ac:dyDescent="0.35">
      <c r="A104" s="193"/>
      <c r="B104" s="3" t="s">
        <v>443</v>
      </c>
      <c r="C104" s="43" t="s">
        <v>444</v>
      </c>
      <c r="D104" s="39">
        <f>IFERROR(Format!D49,"")</f>
        <v>0</v>
      </c>
    </row>
    <row r="105" spans="1:4" ht="15.5" x14ac:dyDescent="0.35">
      <c r="A105" s="5" t="s">
        <v>445</v>
      </c>
      <c r="B105" s="3" t="s">
        <v>446</v>
      </c>
      <c r="C105" s="43">
        <v>22</v>
      </c>
      <c r="D105" s="39" t="str">
        <f>IFERROR(Format!D50,"")</f>
        <v>C46-2</v>
      </c>
    </row>
    <row r="106" spans="1:4" x14ac:dyDescent="0.35">
      <c r="A106" s="193" t="s">
        <v>447</v>
      </c>
      <c r="B106" s="3" t="s">
        <v>448</v>
      </c>
      <c r="C106" s="43">
        <v>23</v>
      </c>
      <c r="D106" s="39">
        <f>IFERROR(Format!D51,"")</f>
        <v>8</v>
      </c>
    </row>
    <row r="107" spans="1:4" x14ac:dyDescent="0.35">
      <c r="A107" s="193"/>
      <c r="B107" s="3" t="s">
        <v>449</v>
      </c>
      <c r="C107" s="43">
        <v>24</v>
      </c>
      <c r="D107" s="39">
        <f>IFERROR(Format!D52,"")</f>
        <v>66</v>
      </c>
    </row>
    <row r="108" spans="1:4" x14ac:dyDescent="0.35">
      <c r="A108" s="193"/>
      <c r="B108" s="3" t="s">
        <v>450</v>
      </c>
      <c r="C108" s="43">
        <v>25</v>
      </c>
      <c r="D108" s="39">
        <f>IFERROR(Format!D53,"")</f>
        <v>132</v>
      </c>
    </row>
    <row r="109" spans="1:4" x14ac:dyDescent="0.35">
      <c r="A109" s="193"/>
      <c r="B109" s="3" t="s">
        <v>451</v>
      </c>
      <c r="C109" s="43" t="s">
        <v>452</v>
      </c>
      <c r="D109" s="39">
        <f>IFERROR(Format!D54,"")</f>
        <v>66</v>
      </c>
    </row>
    <row r="110" spans="1:4" x14ac:dyDescent="0.35">
      <c r="A110" s="193"/>
      <c r="B110" s="3" t="s">
        <v>453</v>
      </c>
      <c r="C110" s="43" t="s">
        <v>454</v>
      </c>
      <c r="D110" s="39">
        <f>IFERROR(Format!D55,"")</f>
        <v>120</v>
      </c>
    </row>
    <row r="111" spans="1:4" x14ac:dyDescent="0.35">
      <c r="A111" s="193"/>
      <c r="B111" s="4" t="s">
        <v>455</v>
      </c>
      <c r="C111" s="45" t="s">
        <v>456</v>
      </c>
      <c r="D111" s="39">
        <f>IFERROR(Format!D56,"")</f>
        <v>165</v>
      </c>
    </row>
    <row r="112" spans="1:4" x14ac:dyDescent="0.35">
      <c r="A112" s="193" t="s">
        <v>457</v>
      </c>
      <c r="B112" s="3" t="s">
        <v>458</v>
      </c>
      <c r="C112" s="43">
        <v>28</v>
      </c>
      <c r="D112" s="39">
        <f>IFERROR(Format!D57,"")</f>
        <v>60</v>
      </c>
    </row>
    <row r="113" spans="1:4" x14ac:dyDescent="0.35">
      <c r="A113" s="193"/>
      <c r="B113" s="3" t="s">
        <v>459</v>
      </c>
      <c r="C113" s="43" t="s">
        <v>460</v>
      </c>
      <c r="D113" s="39">
        <f>IFERROR(Format!D58,"")</f>
        <v>210</v>
      </c>
    </row>
    <row r="114" spans="1:4" x14ac:dyDescent="0.35">
      <c r="A114" s="193" t="s">
        <v>461</v>
      </c>
      <c r="B114" s="3" t="s">
        <v>462</v>
      </c>
      <c r="C114" s="43">
        <v>30</v>
      </c>
      <c r="D114" s="39">
        <f>IFERROR(Format!D59,"")</f>
        <v>157</v>
      </c>
    </row>
    <row r="115" spans="1:4" x14ac:dyDescent="0.35">
      <c r="A115" s="193"/>
      <c r="B115" s="3" t="s">
        <v>463</v>
      </c>
      <c r="C115" s="43" t="s">
        <v>464</v>
      </c>
      <c r="D115" s="39">
        <f>IFERROR(Format!D60,"")</f>
        <v>30</v>
      </c>
    </row>
    <row r="116" spans="1:4" x14ac:dyDescent="0.35">
      <c r="A116" s="193" t="s">
        <v>465</v>
      </c>
      <c r="B116" s="3" t="s">
        <v>466</v>
      </c>
      <c r="C116" s="46">
        <v>32</v>
      </c>
      <c r="D116" s="39">
        <f>IFERROR(Format!D61,"")</f>
        <v>25</v>
      </c>
    </row>
    <row r="117" spans="1:4" x14ac:dyDescent="0.35">
      <c r="A117" s="193"/>
      <c r="B117" s="3" t="s">
        <v>467</v>
      </c>
      <c r="C117" s="46">
        <v>33</v>
      </c>
      <c r="D117" s="39">
        <f>IFERROR(Format!D62,"")</f>
        <v>9</v>
      </c>
    </row>
    <row r="118" spans="1:4" x14ac:dyDescent="0.35">
      <c r="A118" s="193"/>
      <c r="B118" s="3" t="s">
        <v>468</v>
      </c>
      <c r="C118" s="43">
        <v>34</v>
      </c>
      <c r="D118" s="39">
        <f>IFERROR(Format!D63,"")</f>
        <v>143</v>
      </c>
    </row>
    <row r="119" spans="1:4" x14ac:dyDescent="0.35">
      <c r="A119" s="193"/>
      <c r="B119" s="3" t="s">
        <v>469</v>
      </c>
      <c r="C119" s="43" t="s">
        <v>470</v>
      </c>
      <c r="D119" s="39">
        <f>IFERROR(Format!D64,"")</f>
        <v>70</v>
      </c>
    </row>
    <row r="120" spans="1:4" x14ac:dyDescent="0.35">
      <c r="A120" s="193"/>
      <c r="B120" s="3" t="s">
        <v>469</v>
      </c>
      <c r="C120" s="43" t="s">
        <v>471</v>
      </c>
      <c r="D120" s="39">
        <f>IFERROR(Format!D65,"")</f>
        <v>35</v>
      </c>
    </row>
    <row r="121" spans="1:4" x14ac:dyDescent="0.35">
      <c r="A121" s="193"/>
      <c r="B121" s="3" t="s">
        <v>472</v>
      </c>
      <c r="C121" s="43" t="s">
        <v>473</v>
      </c>
      <c r="D121" s="39" t="str">
        <f>IFERROR(Format!D66,"")</f>
        <v>NA</v>
      </c>
    </row>
    <row r="122" spans="1:4" x14ac:dyDescent="0.35">
      <c r="A122" s="193"/>
      <c r="B122" s="3" t="s">
        <v>474</v>
      </c>
      <c r="C122" s="43" t="s">
        <v>473</v>
      </c>
      <c r="D122" s="39">
        <f>IFERROR(Format!D67,"")</f>
        <v>210</v>
      </c>
    </row>
    <row r="123" spans="1:4" x14ac:dyDescent="0.35">
      <c r="A123" s="193"/>
      <c r="B123" s="3" t="s">
        <v>475</v>
      </c>
      <c r="C123" s="43" t="s">
        <v>476</v>
      </c>
      <c r="D123" s="39">
        <f>IFERROR(Format!D68,"")</f>
        <v>33.6</v>
      </c>
    </row>
    <row r="124" spans="1:4" x14ac:dyDescent="0.35">
      <c r="A124" s="193"/>
      <c r="B124" s="3" t="s">
        <v>477</v>
      </c>
      <c r="C124" s="43">
        <v>35</v>
      </c>
      <c r="D124" s="39">
        <f>IFERROR(Format!D69,"")</f>
        <v>19.5</v>
      </c>
    </row>
    <row r="125" spans="1:4" x14ac:dyDescent="0.35">
      <c r="A125" s="193"/>
      <c r="B125" s="3" t="s">
        <v>478</v>
      </c>
      <c r="C125" s="43">
        <v>36</v>
      </c>
      <c r="D125" s="39">
        <f>IFERROR(Format!D70,"")</f>
        <v>7.8</v>
      </c>
    </row>
    <row r="126" spans="1:4" x14ac:dyDescent="0.35">
      <c r="A126" s="193"/>
      <c r="B126" s="3" t="s">
        <v>479</v>
      </c>
      <c r="C126" s="43" t="s">
        <v>480</v>
      </c>
      <c r="D126" s="39">
        <f>IFERROR(Format!D71,"")</f>
        <v>7.8</v>
      </c>
    </row>
    <row r="127" spans="1:4" x14ac:dyDescent="0.35">
      <c r="A127" s="193"/>
      <c r="B127" s="3" t="s">
        <v>481</v>
      </c>
      <c r="C127" s="43" t="s">
        <v>482</v>
      </c>
      <c r="D127" s="39">
        <f>IFERROR(Format!D72,"")</f>
        <v>1.3</v>
      </c>
    </row>
    <row r="128" spans="1:4" x14ac:dyDescent="0.35">
      <c r="A128" s="193"/>
      <c r="B128" s="3" t="s">
        <v>483</v>
      </c>
      <c r="C128" s="43" t="s">
        <v>484</v>
      </c>
      <c r="D128" s="39" t="str">
        <f>IFERROR(Format!D73,"")</f>
        <v>Appuyer et tourner</v>
      </c>
    </row>
    <row r="129" spans="1:4" x14ac:dyDescent="0.35">
      <c r="A129" s="193"/>
      <c r="B129" s="3" t="s">
        <v>485</v>
      </c>
      <c r="C129" s="43" t="s">
        <v>486</v>
      </c>
      <c r="D129" s="39" t="str">
        <f>IFERROR(Format!D74,"")</f>
        <v>Appuyer et tourner</v>
      </c>
    </row>
    <row r="130" spans="1:4" x14ac:dyDescent="0.35">
      <c r="A130" s="193"/>
      <c r="B130" s="3" t="s">
        <v>487</v>
      </c>
      <c r="C130" s="43" t="s">
        <v>488</v>
      </c>
      <c r="D130" s="39">
        <f>IFERROR(Format!D75,"")</f>
        <v>0</v>
      </c>
    </row>
    <row r="131" spans="1:4" x14ac:dyDescent="0.35">
      <c r="A131" s="193"/>
      <c r="B131" s="3" t="s">
        <v>489</v>
      </c>
      <c r="C131" s="43" t="s">
        <v>490</v>
      </c>
      <c r="D131" s="39">
        <f>IFERROR(Format!D76,"")</f>
        <v>0</v>
      </c>
    </row>
    <row r="132" spans="1:4" x14ac:dyDescent="0.35">
      <c r="A132" s="193" t="s">
        <v>491</v>
      </c>
      <c r="B132" s="3" t="s">
        <v>492</v>
      </c>
      <c r="C132" s="43" t="s">
        <v>493</v>
      </c>
      <c r="D132" s="39">
        <f>IFERROR(Format!D77,"")</f>
        <v>0</v>
      </c>
    </row>
    <row r="133" spans="1:4" x14ac:dyDescent="0.35">
      <c r="A133" s="193"/>
      <c r="B133" s="3" t="s">
        <v>494</v>
      </c>
      <c r="C133" s="43">
        <v>40</v>
      </c>
      <c r="D133" s="39">
        <f>IFERROR(Format!D78,"")</f>
        <v>0</v>
      </c>
    </row>
    <row r="134" spans="1:4" ht="15.5" x14ac:dyDescent="0.35">
      <c r="A134" s="5" t="s">
        <v>495</v>
      </c>
      <c r="B134" s="3" t="s">
        <v>496</v>
      </c>
      <c r="C134" s="43">
        <v>42</v>
      </c>
      <c r="D134" s="39">
        <f>IFERROR(Format!D79,"")</f>
        <v>0</v>
      </c>
    </row>
    <row r="135" spans="1:4" x14ac:dyDescent="0.35">
      <c r="A135" s="193" t="s">
        <v>70</v>
      </c>
      <c r="B135" s="3" t="s">
        <v>497</v>
      </c>
      <c r="C135" s="43">
        <v>48</v>
      </c>
      <c r="D135" s="39">
        <f>IFERROR(Format!D80,"")</f>
        <v>0</v>
      </c>
    </row>
    <row r="136" spans="1:4" x14ac:dyDescent="0.35">
      <c r="A136" s="193"/>
      <c r="B136" s="3" t="s">
        <v>498</v>
      </c>
      <c r="C136" s="43">
        <v>49</v>
      </c>
      <c r="D136" s="39">
        <f>IFERROR(Format!D81,"")</f>
        <v>0</v>
      </c>
    </row>
    <row r="137" spans="1:4" x14ac:dyDescent="0.35">
      <c r="A137" s="193" t="s">
        <v>499</v>
      </c>
      <c r="B137" s="3" t="s">
        <v>500</v>
      </c>
      <c r="C137" s="43">
        <v>50</v>
      </c>
      <c r="D137" s="39">
        <f>IFERROR(Format!D82,"")</f>
        <v>0</v>
      </c>
    </row>
    <row r="138" spans="1:4" x14ac:dyDescent="0.35">
      <c r="A138" s="193"/>
      <c r="B138" s="3" t="s">
        <v>501</v>
      </c>
      <c r="C138" s="43">
        <v>51</v>
      </c>
      <c r="D138" s="39">
        <f>IFERROR(Format!D83,"")</f>
        <v>0</v>
      </c>
    </row>
    <row r="139" spans="1:4" ht="16" thickBot="1" x14ac:dyDescent="0.4">
      <c r="A139" s="6" t="s">
        <v>502</v>
      </c>
      <c r="B139" s="7" t="s">
        <v>177</v>
      </c>
      <c r="C139" s="47" t="s">
        <v>503</v>
      </c>
      <c r="D139" s="40">
        <f>IFERROR(Format!D84,"")</f>
        <v>0</v>
      </c>
    </row>
    <row r="141" spans="1:4" ht="15" thickBot="1" x14ac:dyDescent="0.4"/>
    <row r="142" spans="1:4" ht="16" thickBot="1" x14ac:dyDescent="0.4">
      <c r="A142" s="194" t="s">
        <v>182</v>
      </c>
      <c r="B142" s="195"/>
      <c r="C142" s="56" t="s">
        <v>6</v>
      </c>
      <c r="D142" s="57" t="str">
        <f>IFERROR(Format!#REF!,"")</f>
        <v/>
      </c>
    </row>
    <row r="143" spans="1:4" x14ac:dyDescent="0.35">
      <c r="A143" s="199" t="s">
        <v>504</v>
      </c>
      <c r="B143" s="200"/>
      <c r="C143" s="61">
        <v>1</v>
      </c>
      <c r="D143" s="60" t="str">
        <f>IFERROR(Format!O5,"")</f>
        <v>1700</v>
      </c>
    </row>
    <row r="144" spans="1:4" x14ac:dyDescent="0.35">
      <c r="A144" s="197" t="s">
        <v>505</v>
      </c>
      <c r="B144" s="198"/>
      <c r="C144" s="46">
        <v>2</v>
      </c>
      <c r="D144" s="39" t="str">
        <f>IFERROR(Format!O6,"")</f>
        <v>1194</v>
      </c>
    </row>
    <row r="145" spans="1:4" x14ac:dyDescent="0.35">
      <c r="A145" s="197" t="s">
        <v>506</v>
      </c>
      <c r="B145" s="198"/>
      <c r="C145" s="46">
        <v>3</v>
      </c>
      <c r="D145" s="39" t="str">
        <f>IFERROR(Format!O7,"")</f>
        <v>385</v>
      </c>
    </row>
    <row r="146" spans="1:4" x14ac:dyDescent="0.35">
      <c r="A146" s="201" t="s">
        <v>507</v>
      </c>
      <c r="B146" s="202"/>
      <c r="C146" s="46" t="s">
        <v>96</v>
      </c>
      <c r="D146" s="39" t="str">
        <f>IFERROR(Format!O8,"")</f>
        <v>1</v>
      </c>
    </row>
    <row r="147" spans="1:4" x14ac:dyDescent="0.35">
      <c r="A147" s="201"/>
      <c r="B147" s="202"/>
      <c r="C147" s="46" t="s">
        <v>61</v>
      </c>
      <c r="D147" s="39" t="str">
        <f>IFERROR(Format!O9,"")</f>
        <v>O</v>
      </c>
    </row>
    <row r="148" spans="1:4" x14ac:dyDescent="0.35">
      <c r="A148" s="201"/>
      <c r="B148" s="202"/>
      <c r="C148" s="46" t="s">
        <v>508</v>
      </c>
      <c r="D148" s="39" t="str">
        <f>IFERROR(Format!O10,"")</f>
        <v>1</v>
      </c>
    </row>
    <row r="149" spans="1:4" x14ac:dyDescent="0.35">
      <c r="A149" s="201"/>
      <c r="B149" s="202"/>
      <c r="C149" s="46" t="s">
        <v>32</v>
      </c>
      <c r="D149" s="39" t="str">
        <f>IFERROR(Format!O11,"")</f>
        <v>1</v>
      </c>
    </row>
    <row r="150" spans="1:4" x14ac:dyDescent="0.35">
      <c r="A150" s="201"/>
      <c r="B150" s="202"/>
      <c r="C150" s="46" t="s">
        <v>509</v>
      </c>
      <c r="D150" s="39" t="str">
        <f>IFERROR(Format!O12,"")</f>
        <v>0</v>
      </c>
    </row>
    <row r="151" spans="1:4" x14ac:dyDescent="0.35">
      <c r="A151" s="201" t="s">
        <v>510</v>
      </c>
      <c r="B151" s="202"/>
      <c r="C151" s="46" t="s">
        <v>96</v>
      </c>
      <c r="D151" s="39" t="str">
        <f>IFERROR(Format!O13,"")</f>
        <v>1</v>
      </c>
    </row>
    <row r="152" spans="1:4" x14ac:dyDescent="0.35">
      <c r="A152" s="201"/>
      <c r="B152" s="202"/>
      <c r="C152" s="46" t="s">
        <v>511</v>
      </c>
      <c r="D152" s="39" t="str">
        <f>IFERROR(Format!O14,"")</f>
        <v>0</v>
      </c>
    </row>
    <row r="153" spans="1:4" x14ac:dyDescent="0.35">
      <c r="A153" s="201"/>
      <c r="B153" s="202"/>
      <c r="C153" s="46" t="s">
        <v>99</v>
      </c>
      <c r="D153" s="39" t="str">
        <f>IFERROR(Format!O15,"")</f>
        <v>1</v>
      </c>
    </row>
    <row r="154" spans="1:4" x14ac:dyDescent="0.35">
      <c r="A154" s="197" t="s">
        <v>512</v>
      </c>
      <c r="B154" s="198"/>
      <c r="C154" s="46">
        <v>6</v>
      </c>
      <c r="D154" s="39" t="str">
        <f>IFERROR(Format!O16,"")</f>
        <v>480</v>
      </c>
    </row>
    <row r="155" spans="1:4" x14ac:dyDescent="0.35">
      <c r="A155" s="203" t="s">
        <v>513</v>
      </c>
      <c r="B155" s="204"/>
      <c r="C155" s="46">
        <v>7</v>
      </c>
      <c r="D155" s="39" t="str">
        <f>IFERROR(Format!O17,"")</f>
        <v>923</v>
      </c>
    </row>
    <row r="156" spans="1:4" x14ac:dyDescent="0.35">
      <c r="A156" s="203" t="s">
        <v>514</v>
      </c>
      <c r="B156" s="204"/>
      <c r="C156" s="46">
        <v>8</v>
      </c>
      <c r="D156" s="39" t="str">
        <f>IFERROR(Format!O18,"")</f>
        <v>373</v>
      </c>
    </row>
    <row r="157" spans="1:4" x14ac:dyDescent="0.35">
      <c r="A157" s="203" t="s">
        <v>515</v>
      </c>
      <c r="B157" s="204"/>
      <c r="C157" s="46">
        <v>9</v>
      </c>
      <c r="D157" s="39" t="str">
        <f>IFERROR(Format!O19,"")</f>
        <v>Fardeau</v>
      </c>
    </row>
    <row r="158" spans="1:4" x14ac:dyDescent="0.35">
      <c r="A158" s="203" t="s">
        <v>516</v>
      </c>
      <c r="B158" s="204"/>
      <c r="C158" s="46">
        <v>10</v>
      </c>
      <c r="D158" s="39" t="str">
        <f>IFERROR(Format!O20,"")</f>
        <v>80</v>
      </c>
    </row>
    <row r="159" spans="1:4" x14ac:dyDescent="0.35">
      <c r="A159" s="203" t="s">
        <v>517</v>
      </c>
      <c r="B159" s="204"/>
      <c r="C159" s="46">
        <v>11</v>
      </c>
      <c r="D159" s="39" t="str">
        <f>IFERROR(Format!O21,"")</f>
        <v>559</v>
      </c>
    </row>
    <row r="160" spans="1:4" x14ac:dyDescent="0.35">
      <c r="A160" s="203" t="s">
        <v>518</v>
      </c>
      <c r="B160" s="204"/>
      <c r="C160" s="46">
        <v>12</v>
      </c>
      <c r="D160" s="39" t="str">
        <f>IFERROR(Format!O22,"")</f>
        <v>48</v>
      </c>
    </row>
    <row r="161" spans="1:4" x14ac:dyDescent="0.35">
      <c r="A161" s="203" t="s">
        <v>519</v>
      </c>
      <c r="B161" s="204"/>
      <c r="C161" s="46">
        <v>13</v>
      </c>
      <c r="D161" s="39" t="str">
        <f>IFERROR(Format!O23,"")</f>
        <v>220</v>
      </c>
    </row>
    <row r="162" spans="1:4" x14ac:dyDescent="0.35">
      <c r="A162" s="203" t="s">
        <v>520</v>
      </c>
      <c r="B162" s="204"/>
      <c r="C162" s="46">
        <v>14</v>
      </c>
      <c r="D162" s="39" t="str">
        <f>IFERROR(Format!O24,"")</f>
        <v>485</v>
      </c>
    </row>
    <row r="163" spans="1:4" x14ac:dyDescent="0.35">
      <c r="A163" s="203" t="s">
        <v>521</v>
      </c>
      <c r="B163" s="204"/>
      <c r="C163" s="46">
        <v>15</v>
      </c>
      <c r="D163" s="39" t="str">
        <f>IFERROR(Format!O25,"")</f>
        <v>4</v>
      </c>
    </row>
    <row r="164" spans="1:4" x14ac:dyDescent="0.35">
      <c r="A164" s="203" t="s">
        <v>522</v>
      </c>
      <c r="B164" s="204"/>
      <c r="C164" s="46">
        <v>16</v>
      </c>
      <c r="D164" s="39" t="str">
        <f>IFERROR(Format!O26,"")</f>
        <v>NA</v>
      </c>
    </row>
    <row r="165" spans="1:4" x14ac:dyDescent="0.35">
      <c r="A165" s="203" t="s">
        <v>523</v>
      </c>
      <c r="B165" s="204"/>
      <c r="C165" s="46">
        <v>17</v>
      </c>
      <c r="D165" s="39" t="str">
        <f>IFERROR(Format!O27,"")</f>
        <v>Caisse</v>
      </c>
    </row>
    <row r="166" spans="1:4" x14ac:dyDescent="0.35">
      <c r="A166" s="197" t="s">
        <v>524</v>
      </c>
      <c r="B166" s="198"/>
      <c r="C166" s="46">
        <v>1</v>
      </c>
      <c r="D166" s="39" t="str">
        <f>IFERROR(Format!O28,"")</f>
        <v>1700</v>
      </c>
    </row>
    <row r="167" spans="1:4" x14ac:dyDescent="0.35">
      <c r="A167" s="197" t="s">
        <v>525</v>
      </c>
      <c r="B167" s="198"/>
      <c r="C167" s="46">
        <v>2</v>
      </c>
      <c r="D167" s="39" t="str">
        <f>IFERROR(Format!O29,"")</f>
        <v>1194</v>
      </c>
    </row>
    <row r="168" spans="1:4" x14ac:dyDescent="0.35">
      <c r="A168" s="197" t="s">
        <v>526</v>
      </c>
      <c r="B168" s="198"/>
      <c r="C168" s="46">
        <v>3</v>
      </c>
      <c r="D168" s="39" t="str">
        <f>IFERROR(Format!O30,"")</f>
        <v>385</v>
      </c>
    </row>
    <row r="169" spans="1:4" x14ac:dyDescent="0.35">
      <c r="A169" s="197" t="s">
        <v>527</v>
      </c>
      <c r="B169" s="198"/>
      <c r="C169" s="46">
        <v>4</v>
      </c>
      <c r="D169" s="39" t="str">
        <f>IFERROR(Format!O31,"")</f>
        <v>4/12</v>
      </c>
    </row>
    <row r="170" spans="1:4" x14ac:dyDescent="0.35">
      <c r="A170" s="197" t="s">
        <v>528</v>
      </c>
      <c r="B170" s="198"/>
      <c r="C170" s="46">
        <v>5</v>
      </c>
      <c r="D170" s="39">
        <f>IFERROR(Format!O33,"")</f>
        <v>0</v>
      </c>
    </row>
    <row r="171" spans="1:4" x14ac:dyDescent="0.35">
      <c r="A171" s="205"/>
      <c r="B171" s="206"/>
      <c r="C171" s="46">
        <v>8</v>
      </c>
      <c r="D171" s="39">
        <f>IFERROR(Format!O34,"")</f>
        <v>0</v>
      </c>
    </row>
    <row r="172" spans="1:4" ht="15" thickBot="1" x14ac:dyDescent="0.4">
      <c r="A172" s="33"/>
      <c r="B172" s="35"/>
      <c r="C172" s="48" t="s">
        <v>529</v>
      </c>
      <c r="D172" s="40">
        <f>IFERROR(Format!O35,"")</f>
        <v>0</v>
      </c>
    </row>
    <row r="206" spans="1:1" x14ac:dyDescent="0.35">
      <c r="A206" s="149"/>
    </row>
  </sheetData>
  <mergeCells count="49">
    <mergeCell ref="A170:B170"/>
    <mergeCell ref="A61:A72"/>
    <mergeCell ref="A171:B171"/>
    <mergeCell ref="A164:B164"/>
    <mergeCell ref="A165:B165"/>
    <mergeCell ref="A166:B166"/>
    <mergeCell ref="A167:B167"/>
    <mergeCell ref="A168:B168"/>
    <mergeCell ref="A169:B169"/>
    <mergeCell ref="A158:B158"/>
    <mergeCell ref="A159:B159"/>
    <mergeCell ref="A160:B160"/>
    <mergeCell ref="A161:B161"/>
    <mergeCell ref="A162:B162"/>
    <mergeCell ref="A163:B163"/>
    <mergeCell ref="A146:B150"/>
    <mergeCell ref="A151:B153"/>
    <mergeCell ref="A154:B154"/>
    <mergeCell ref="A155:B155"/>
    <mergeCell ref="A156:B156"/>
    <mergeCell ref="A157:B157"/>
    <mergeCell ref="A145:B145"/>
    <mergeCell ref="A101:A104"/>
    <mergeCell ref="A106:A111"/>
    <mergeCell ref="A112:A113"/>
    <mergeCell ref="A114:A115"/>
    <mergeCell ref="A116:A131"/>
    <mergeCell ref="A132:A133"/>
    <mergeCell ref="A135:A136"/>
    <mergeCell ref="A137:A138"/>
    <mergeCell ref="A142:B142"/>
    <mergeCell ref="A143:B143"/>
    <mergeCell ref="A144:B144"/>
    <mergeCell ref="A44:A55"/>
    <mergeCell ref="A60:B60"/>
    <mergeCell ref="A73:A75"/>
    <mergeCell ref="A76:A80"/>
    <mergeCell ref="A82:A100"/>
    <mergeCell ref="A42:A43"/>
    <mergeCell ref="A3:B3"/>
    <mergeCell ref="A4:A7"/>
    <mergeCell ref="A8:A12"/>
    <mergeCell ref="A13:A14"/>
    <mergeCell ref="A15:A17"/>
    <mergeCell ref="A19:A20"/>
    <mergeCell ref="A23:A28"/>
    <mergeCell ref="A30:A33"/>
    <mergeCell ref="A34:A37"/>
    <mergeCell ref="A39:A41"/>
  </mergeCells>
  <pageMargins left="0.7" right="0.7" top="0.75" bottom="0.75" header="0.3" footer="0.3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34FE0764-206A-4BB7-8EBC-220D3DB34048}">
            <xm:f>Format!I6&lt;&gt;Format!H6</xm:f>
            <x14:dxf>
              <font>
                <b/>
                <i val="0"/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expression" priority="6" id="{2B50CFCA-6335-4589-B95C-6D8BDAFDC841}">
            <xm:f>Format!I6=Format!H6</xm:f>
            <x14:dxf>
              <font>
                <b val="0"/>
                <i/>
                <color rgb="FFC00000"/>
              </font>
              <fill>
                <patternFill>
                  <bgColor rgb="FFFF9F9F"/>
                </patternFill>
              </fill>
            </x14:dxf>
          </x14:cfRule>
          <xm:sqref>D4:D56</xm:sqref>
        </x14:conditionalFormatting>
        <x14:conditionalFormatting xmlns:xm="http://schemas.microsoft.com/office/excel/2006/main">
          <x14:cfRule type="expression" priority="3" id="{22AC470A-61C9-4FE4-BD6A-3910ED59FF43}">
            <xm:f>Format!C6&lt;&gt;Format!B6</xm:f>
            <x14:dxf>
              <font>
                <b/>
                <i val="0"/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expression" priority="4" id="{C296488C-8216-402D-B57F-2F9417E13C9D}">
            <xm:f>Format!C6=Format!B6</xm:f>
            <x14:dxf>
              <font>
                <b val="0"/>
                <i/>
                <color rgb="FFC00000"/>
              </font>
              <fill>
                <patternFill>
                  <bgColor rgb="FFFF9B9B"/>
                </patternFill>
              </fill>
            </x14:dxf>
          </x14:cfRule>
          <xm:sqref>D61:D139</xm:sqref>
        </x14:conditionalFormatting>
        <x14:conditionalFormatting xmlns:xm="http://schemas.microsoft.com/office/excel/2006/main">
          <x14:cfRule type="expression" priority="1" id="{6FFD3C4C-5307-4D02-8C41-FE5AAC96A028}">
            <xm:f>Format!C6&lt;&gt;Format!B6</xm:f>
            <x14:dxf>
              <font>
                <b/>
                <i val="0"/>
                <color theme="9" tint="-0.499984740745262"/>
              </font>
              <fill>
                <patternFill>
                  <bgColor theme="9" tint="0.59996337778862885"/>
                </patternFill>
              </fill>
            </x14:dxf>
          </x14:cfRule>
          <x14:cfRule type="expression" priority="2" id="{360943F2-84A8-4BA3-85CE-0106A2DB7DA8}">
            <xm:f>Format!C6=Format!B6</xm:f>
            <x14:dxf>
              <font>
                <b val="0"/>
                <i/>
                <color rgb="FFC00000"/>
              </font>
              <fill>
                <patternFill>
                  <bgColor rgb="FFFFA3A3"/>
                </patternFill>
              </fill>
            </x14:dxf>
          </x14:cfRule>
          <xm:sqref>D143:D172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BDD</vt:lpstr>
      <vt:lpstr>Format</vt:lpstr>
      <vt:lpstr>Fiche</vt:lpstr>
      <vt:lpstr>Blister</vt:lpstr>
      <vt:lpstr>Cermex74x30x135</vt:lpstr>
      <vt:lpstr>Cermex74x49x135</vt:lpstr>
      <vt:lpstr>Cermex74x74x135</vt:lpstr>
      <vt:lpstr>Encart74x30x135</vt:lpstr>
      <vt:lpstr>Encart74x49x135</vt:lpstr>
      <vt:lpstr>Encart74x74x135</vt:lpstr>
      <vt:lpstr>Fiche!Zone_d_impression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Vignau, Tony /FR</cp:lastModifiedBy>
  <cp:revision/>
  <dcterms:created xsi:type="dcterms:W3CDTF">2021-04-14T13:20:31Z</dcterms:created>
  <dcterms:modified xsi:type="dcterms:W3CDTF">2021-10-25T13:56:00Z</dcterms:modified>
  <cp:category/>
  <cp:contentStatus/>
</cp:coreProperties>
</file>