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66925"/>
  <mc:AlternateContent xmlns:mc="http://schemas.openxmlformats.org/markup-compatibility/2006">
    <mc:Choice Requires="x15">
      <x15ac:absPath xmlns:x15ac="http://schemas.microsoft.com/office/spreadsheetml/2010/11/ac" url="C:\Users\cbridot\Desktop\Testbasephyt\"/>
    </mc:Choice>
  </mc:AlternateContent>
  <xr:revisionPtr revIDLastSave="0" documentId="13_ncr:1_{FB1267B7-5B60-45F4-A4A4-5BB128861F75}" xr6:coauthVersionLast="45" xr6:coauthVersionMax="45" xr10:uidLastSave="{00000000-0000-0000-0000-000000000000}"/>
  <bookViews>
    <workbookView xWindow="20370" yWindow="-120" windowWidth="29040" windowHeight="16440" activeTab="1" xr2:uid="{57D26C7E-2D42-47D1-A28D-F3AF441DF018}"/>
  </bookViews>
  <sheets>
    <sheet name="Feuil1" sheetId="1" r:id="rId1"/>
    <sheet name="Feuil2" sheetId="2" r:id="rId2"/>
  </sheets>
  <definedNames>
    <definedName name="_xlnm._FilterDatabase" localSheetId="0" hidden="1">Feuil1!$A$1:$W$1</definedName>
    <definedName name="f_produit">OFFSET(p_produit,0,0,COUNTA(l_produit),1)</definedName>
    <definedName name="l_produit">Feuil1!$C:$C</definedName>
    <definedName name="Nom_Produit">OFFSET(f_produit,,1)</definedName>
    <definedName name="p_produit">Feuil1!$C$1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2" i="2" l="1"/>
  <c r="N2" i="2"/>
  <c r="M2" i="2" l="1"/>
  <c r="K2" i="2"/>
  <c r="J2" i="2"/>
  <c r="I2" i="2"/>
  <c r="H2" i="2"/>
  <c r="G2" i="2"/>
  <c r="F2" i="2"/>
  <c r="E2" i="2"/>
  <c r="D2" i="2"/>
  <c r="C2" i="2"/>
</calcChain>
</file>

<file path=xl/sharedStrings.xml><?xml version="1.0" encoding="utf-8"?>
<sst xmlns="http://schemas.openxmlformats.org/spreadsheetml/2006/main" count="3046" uniqueCount="598">
  <si>
    <t>numero AMM</t>
  </si>
  <si>
    <t>identifiant usage</t>
  </si>
  <si>
    <t>Produit et usage</t>
  </si>
  <si>
    <t>nom produit</t>
  </si>
  <si>
    <t>stade cultural min (BBCH)</t>
  </si>
  <si>
    <t>tade cultural max (BBCH)</t>
  </si>
  <si>
    <t>dose retenue</t>
  </si>
  <si>
    <t>dose retenue unite</t>
  </si>
  <si>
    <t>condition emploi</t>
  </si>
  <si>
    <t>ZNT aquatique (en m)</t>
  </si>
  <si>
    <t>ZNT arthropodes non cibles (en m)</t>
  </si>
  <si>
    <t>ZNT plantes non cibles (en m)</t>
  </si>
  <si>
    <t>Condition faune</t>
  </si>
  <si>
    <t>Condition milieu</t>
  </si>
  <si>
    <t>Condition Flore</t>
  </si>
  <si>
    <t>Blé*Désherbage</t>
  </si>
  <si>
    <t>ABAK</t>
  </si>
  <si>
    <t>0.25</t>
  </si>
  <si>
    <t>kg/ha</t>
  </si>
  <si>
    <t xml:space="preserve">Uniquement sur blé tendre d'hiver, blé dur d'hiver, triticale et épeautre. Fractionnement possible en 2 applications Ã  la dose de 0,125 kg/ha en respectant un intervalle minimum entre les applications de 14 jours. </t>
  </si>
  <si>
    <t>5.0</t>
  </si>
  <si>
    <t>Condition: - SPe 2 : Pour protéger les organismes aquatiques, ne pas appliquer sur sol artificiellement drainé ayant une teneur en argile supérieure ou égale à 45%.. Condition: - SPe 3 : Pour protéger les organismes aquatiques, respecter une zone non traitée de 5 mètres par rapport aux points d'eau.</t>
  </si>
  <si>
    <t>Condition: - SP 1 : Ne pas polluer l'eau avec le produit ou son emballage. Ne pas nettoyer le matériel d'application près des eaux de surface. Éviter la contamination via les systèmes d'évacuation des eaux à partir des cours de ferme ou des routes.</t>
  </si>
  <si>
    <t>Condition: - SPe 3 : Pour protéger les plantes non cibles, respecter une zone non traitée de 5 mètres par rapport à la zone non cultivée adjacente.</t>
  </si>
  <si>
    <t>Seigle*Désherbage</t>
  </si>
  <si>
    <t>Uniquement sur seigle d'hiver. Fractionnement possible en 2 applications Ã  la dose de 0,125 kg/ha en respectant un intervalle minimum entre les applications de 14 jours.</t>
  </si>
  <si>
    <t>Traitements généraux*Fumigation (désinsectisation)*Locx Struct. Matér. (POV)</t>
  </si>
  <si>
    <t>ACTELLIC SMOKE GENERATOR</t>
  </si>
  <si>
    <t>Dose maximale d'emploi : 1 pot (soit 20g de substance active) pour 570 m3 par application Uniquement dans des locaux de stockage vides Intervalle minimum entre les applications : 6 semaines</t>
  </si>
  <si>
    <t>Condition: - SP 1 : Ne pas polluer l'eau avec le produit ou son emballage.</t>
  </si>
  <si>
    <t>Adjuvants*Bouil. Herbicide</t>
  </si>
  <si>
    <t>ADENDA</t>
  </si>
  <si>
    <t>1.0</t>
  </si>
  <si>
    <t>L/ha</t>
  </si>
  <si>
    <t>Non autorisé sur 'légumes feuilles' (laitue, chou...) et 'tiges' (poireau, céleri...).                                                     Stade d'application : avant l'apparition des parties consommables des végétaux.</t>
  </si>
  <si>
    <t>Condition: - Spe 3 : Pour protéger les organismes aquatiques respecter une zone non traitée de 5 mètres par rapport aux points d'eau, sauf si le produit phytopharmaceutique associé requiert une zone non traitée plus large.</t>
  </si>
  <si>
    <t>Adjuvants*Bouil. Fongicide</t>
  </si>
  <si>
    <t xml:space="preserve">Uniquement sur 'céréales'. Nombre d'applications/stade d'application/délai avant récolte/zones non traitées: selon les produits phytopharmaceutiques associées et dans les conditions d'emploi générales décrites pour l'adjuvant. </t>
  </si>
  <si>
    <t>- Amélioration de la pénétration de la bouillie herbicide. - Non autorisé sur 'légumes feuilles' (laitue, chou...) et 'légumes tiges' (poireau, céleri...). - Stade d'application : avant l'apparition des parties consommables des végétaux. - ZNT : 5 mètres, sauf si la préparation phytopharmaceutique associée requiert une zone non traitée plus large.</t>
  </si>
  <si>
    <t>Condition: - SPe 3 : Pour protéger les organismes aquatiques, respecter une zone non traitée de 5 mètres par rapport aux points d'eau sauf si la préparation phytopharmaceutique associée requiert une zone non traitée plus large.</t>
  </si>
  <si>
    <t>ADENGO XTRA</t>
  </si>
  <si>
    <t>0.44</t>
  </si>
  <si>
    <t>Une application tous les deux ans.</t>
  </si>
  <si>
    <t>20.0</t>
  </si>
  <si>
    <t>Condition: - SPe 3 : Pour protéger les organismes aquatiques, respecter une zone non traitée de 5 mètres par rapport aux points d'eau comportant un dispositif végétalisé permanent non traité d'une largeur de 5 mètres en bordure des points d'eau.. Condition: - SPe 1 : Pour protéger les eaux souterraines, ne pas appliquer ce produit ou tout autre produit contenant de l'isoxaflutole ou du cyprosulfamide plus d'une fois tous les 2 ans.</t>
  </si>
  <si>
    <t>Condition: - SP 1 : Ne pas polluer l'eau avec le produit ou son emballage. [Ne pas nettoyer le matériel d'application près des eaux de surface. / Éviter la contamination via les systèmes d'évacuation des eaux à partir des cours de ferme ou des routes].</t>
  </si>
  <si>
    <t>Condition: - SPe 3 : Pour protéger les plantes non cibles, respecter une zone non traitée de 20 mètres par rapport à la zone non cultivée adjacente.</t>
  </si>
  <si>
    <t>AGDIS</t>
  </si>
  <si>
    <t>0.6</t>
  </si>
  <si>
    <t xml:space="preserve">Blé tendre d'hiver, blé dur d'hiver et triticale: </t>
  </si>
  <si>
    <t>Condition: pour proteger les organismes aquatiques respecter une zone non traitée de 5 m par rapport aux points d'eau</t>
  </si>
  <si>
    <t>Condition: - Pour protéger les plantes non cibles, respecter une zone non traitée de 5 mètres par rapport à la zone non cultivée adjacente.</t>
  </si>
  <si>
    <t>Porte graine*Désherbage</t>
  </si>
  <si>
    <t xml:space="preserve">Culture porte-graine mineur: </t>
  </si>
  <si>
    <t xml:space="preserve">Seigle d'hiver: </t>
  </si>
  <si>
    <t>Crucifères oléagineuses*Désherbage</t>
  </si>
  <si>
    <t>ALABAMA</t>
  </si>
  <si>
    <t>2.5</t>
  </si>
  <si>
    <t>Colza d'hiver, application en pré-levée : Au maximum une application une fois tous les 3 ans.</t>
  </si>
  <si>
    <t>Condition: - SPe 2 : Pour protéger les organismes aquatiques, ne pas appliquer ce produit sur sol artificiellement drainé ayant une teneur en argile supérieure ou égale à 45%.. Condition: - SPe 3 : Pour protéger les organismes aquatiques, respecter une zone non traitée de 5 mètres par rapport aux points d'eau pour une application en pré-levée sur colza d'hiver ou en post-levée sur colza de printemps.. Condition: - SPe 3 : Pour protéger les organismes aquatiques, respecter une zone non traitée de 5 mètres par rapport aux points d'eau comportant un dispositif végétalisé permanent non traité d'une largeur de 5 mètres en bordure des points d'eau, pour une application en post-levée sur colza d'hiver ou en pré-levée sur colza de printemps</t>
  </si>
  <si>
    <t>Condition: - SPe 1 : Pour protéger les eaux souterraines, ne pas appliquer ce produit ou tout autre produit contenant du quinmérac ou du diméthénamide-P plus d'une année sur deux. . Condition: - SPe 1 : Pour protéger les eaux souterraines, ne pas appliquer ce produit ou tout autre produit contenant du métazachlore plus d'une année sur trois .</t>
  </si>
  <si>
    <t>Colza de printemps, application en post-levée.  Au maximum une application une fois tous les 3 ans</t>
  </si>
  <si>
    <t>Colza d'hiver, application en post-levée. Au maximum une application une fois tous les 3 ans.</t>
  </si>
  <si>
    <t>Colza de printemps, application en pré-levée. Au maximum une application une fois tous les 3 ans.</t>
  </si>
  <si>
    <t>ALLIE</t>
  </si>
  <si>
    <t>25.0</t>
  </si>
  <si>
    <t>g/ha</t>
  </si>
  <si>
    <t xml:space="preserve">Uniquement sur culture d'hiver pour des applications après la reprise de végétation. Ne pas appliquer sur sol artificiellement drainé ayant une teneur en argile supérieure ou égale Ã  45 % 1 application maximum par culture et par parcelle. </t>
  </si>
  <si>
    <t>Condition: - SPe 2 : Pour protéger les organismes aquatiques, ne pas appliquer sur sol artificiellement drainé ayant une teneur en argile supérieure ou égale à 45 % pour les usages sur céréales d'hiver (application après la reprise de végétation). Condition: - SPe 3 : Pour protéger les organismes aquatiques, respecter une zone non traitée de 5 mètres par rapport aux points d'eau.</t>
  </si>
  <si>
    <t>Condition: - Spe 1 : Pour protéger les eaux souterraines, suite à une utilisation sur céréales de printemps, céréales d'hiver n'ayant pas atteint le stade de croissance BBCH 20, sur jachères et cultures intermédiaires, sur cultures porte graine de graminées fourragères et à gazons et porte graine de légumineuses fourragères en reprise de végétation, ne pas appliquer ce produit ou tout autre produit contenant du metsulfuron-méthyl plus d'une année sur deux.. Condition: - SP 1 : Ne pas polluer l'eau avec le produit ou son emballage. Ne pas nettoyer le matériel d'application près des eaux de surface. Éviter la contamination via les systèmes d'évacuation des eaux à partir des cours de ferme ou des routes.</t>
  </si>
  <si>
    <t>Condition: - SPe 3 : Pour protéger les plantes non cibles, respecter une zone non traitée de 5 mètres par rapport à la zone non cultivée adjacente pour les usages sur céréales d'hiver (application après la reprise de végétation), sur céréales de printemps et sur porte graine de graminées fourragères et gazon (application après reprise de végétation).</t>
  </si>
  <si>
    <t>Orge*Désherbage</t>
  </si>
  <si>
    <t xml:space="preserve">Uniquement sur culture d'hiver pour des applications après la reprise de végétation. 1 application maximum par culture et par parcelle. Ne pas appliquer sur sol artificiellement drainé ayant une teneur en argile supérieure ou égale Ã  45 % </t>
  </si>
  <si>
    <t xml:space="preserve">Uniquement sur cultures d'hiver pour des applications après la reprise de végétation. Ne pas appliquer sur sol artificiellement drainé ayant une teneur en argile supérieure ou égale Ã  45 % 1 application maximum par culture et par parcelle. </t>
  </si>
  <si>
    <t>30.0</t>
  </si>
  <si>
    <t xml:space="preserve">Uniquement sur cultures de printemps. 1 application maximum par culture et par parcelle. </t>
  </si>
  <si>
    <t xml:space="preserve">Uniquement sur culture de printemps 1 application maximum par culture et par parcelle. </t>
  </si>
  <si>
    <t>Prairies*Désherbage</t>
  </si>
  <si>
    <t>15.0</t>
  </si>
  <si>
    <t xml:space="preserve">Uniquement sur culture d'hiver pour des applications avant repos végétatif. 1 application maximum par culture et par parcelle. </t>
  </si>
  <si>
    <t>Jachères et cultures intermédiaires*Trt Part.Aer.*Limit. Pousse Fructif.</t>
  </si>
  <si>
    <t>Stade d'application : sur cultures établies Efficacité montrée sur jachère spontanée et vesce commune Ã  la dose de 0.020 kg/ha.  Efficacité montrée sur trèfle violet, trèfle incarnat, trèfle d'Alexandrie, navette fourragère, moutarde blanche et phacélie Ã  la dose de 0.010 kg/ha. Efficacité montrée sur trèfle blanc Ã  la dose de 0.005 kg/ha.</t>
  </si>
  <si>
    <t xml:space="preserve">Uniquement sur cultures d'hiver pour des applications avant repos végétatif. 1 application maximum par culture et par parcelle. </t>
  </si>
  <si>
    <t>Porte graine - Légumineuses fourragères*Désherbage</t>
  </si>
  <si>
    <t xml:space="preserve">Uniquement sur lotier Uniquement pour des applications après la reprise de végétation. </t>
  </si>
  <si>
    <t>Porte graine - Graminées fourragères et Ã  gazons*Désherbage</t>
  </si>
  <si>
    <t xml:space="preserve">Uniquement sur dactyle et fétuque Uniquement pour des applications après la reprise de végétation. Ne pas appliquer sur sol artificiellement drainé ayant une teneur en argile supérieure ou égale Ã  45 % 1 application maximum par culture et par parcelle. </t>
  </si>
  <si>
    <t xml:space="preserve">Uniquement sur dactyle et fétuque Uniquement pour des applications avant repos végétatif. 1 application maximum par culture et par parcelle. </t>
  </si>
  <si>
    <t>Condition: - SPe 2 : Pour protéger les organismes aquatiques, ne pas appliquer sur sol artificiellement drainé ayant une teneur en argile supérieure ou égale à 45 % pour les usages sur céréales d'hiver (application en reprise de végétation). Condition: - SPe 3 : Pour protéger les organismes aquatiques, respecter une zone non traitée de 5 mètres par rapport aux points d'eau.</t>
  </si>
  <si>
    <t>Condition: - Spe 1 : Pour protéger les eaux souterraines, suite à une utilisation sur céréales de printemps, céréales d'hiver n'ayant pas atteint le stade de croissance BBCH 20, jachères et cultures intermédiaires, porte graine de graminées fourragères et à gazons et porte graine de légumineuses fourragères au printemps, ne pas appliquer ce produit ou tout autre produit contenant du metsulfuron-méthyl plus d'une année sur deux.. Condition: - SP 1 : Ne pas polluer l'eau avec le produit ou son emballage. Ne pas nettoyer le matériel d'application près des eaux de surface. Éviter la contamination via les systèmes d'évacuation des eaux à partir des cours de ferme ou des routes.</t>
  </si>
  <si>
    <t>Condition: - SPe 3 : Pour protéger les plantes non cibles, respecter une zone non traitée de 5 mètres par rapport à la zone non cultivée adjacente pour les usages sur céréales d'hiver (application en reprise de végétation), sur céréales de printemps et sur porte graine de graminées fourragères et gazon (application en reprise de végétation).</t>
  </si>
  <si>
    <t>Avoine*Désherbage</t>
  </si>
  <si>
    <t>ALLIE EXPRESS</t>
  </si>
  <si>
    <t>0.05</t>
  </si>
  <si>
    <t>Condition: Pour protéger les organismes aquatiques, respecter une zone non traitée de 5 mètres par rapport au point d'eau.</t>
  </si>
  <si>
    <t xml:space="preserve">Sauf épeautre, blé tendre de printemps et blé dur de printemps: </t>
  </si>
  <si>
    <t>0.04</t>
  </si>
  <si>
    <t xml:space="preserve">Uniquement orge de printemps: </t>
  </si>
  <si>
    <t xml:space="preserve">Uniquement orge d'hiver: </t>
  </si>
  <si>
    <t>ALLIE STAR SX</t>
  </si>
  <si>
    <t>0.045</t>
  </si>
  <si>
    <t xml:space="preserve">Uniquement sur cultures d'hiver pour des applications après la reprise de végétation. 1 application par culture et par parcelle. </t>
  </si>
  <si>
    <t>Condition: - SPe 2 : Pour protéger les organismes aquatiques, ne pas appliquer sur sol artificiellement drainé ayant une teneur en argile supérieure ou égale à 45 % pour les usages sur céréales d'hiver (application après la reprise de végétation).. Condition: - SPe 3 : Pour protéger les organismes aquatiques, respecter une zone non traitée de 5 mètres par rapport aux points d'eau.</t>
  </si>
  <si>
    <t>Condition: - SP 1 : Ne pas polluer l'eau avec le produit ou son emballage. Ne pas nettoyer le matériel d'application près des eaux de surface. Éviter la contamination via les systèmes d'évacuation des eaux à partir des cours de ferme ou des routes.. Condition: - SPe 1 : Pour protéger les eaux souterraines, suite à une utilisation sur céréales d'hiver n'ayant pas atteint le stade de croissance BBCH 20, ne pas appliquer ce produit ou tout autre produit contenant du metsulfuron-méthyl plus d'une année sur deux.. Condition: - SPe 1 : Pour protéger les eaux souterraines, suite à une utilisation sur céréales de printemps, ne pas appliquer ce produit ou tout autre produit contenant du metsulfuron-méthyl plus d'une année sur deux.. Condition: - Pour protéger les eaux souterraines, pour l'usage sur céréales d'hiver, n'appliquer du tribénuron-méthyl sur sols alcalins (pH &gt;7) qu'une fois tous les 2 ans, à la dose de 6,66 g/ha à partir de 44 jours après émergence et dès le stade BBCH 12 si la dose est réduite à 16 g/ha de produit</t>
  </si>
  <si>
    <t>Condition: - SPe 3 : Pour protéger les plantes non cibles, respecter une zone non traitée de 5 mètres par rapport à la zone non cultivée adjacente, pour les usages sur céréales d'hiver (application après la reprise de végétation) et céréales de printemps.</t>
  </si>
  <si>
    <t>0.027</t>
  </si>
  <si>
    <t xml:space="preserve">Uniquement sur cultures d'hiver pour des applications avant repos végétatif. 1 application par culture et par parcelle. </t>
  </si>
  <si>
    <t xml:space="preserve">Uniquement sur cultures de printemps 1 application par culture et par parcelle. </t>
  </si>
  <si>
    <t>Uniquement sur cultures d'hiver pour des applications avant repos végétatif. 1 application par culture et par parcelle.</t>
  </si>
  <si>
    <t>Uniquement sur cultures de printemps. 1 application par culture et par parcelle.</t>
  </si>
  <si>
    <t xml:space="preserve">Uniquement sur cultures de printemps. 1 application par culture et par parcelle. </t>
  </si>
  <si>
    <t>Vigne*Trt Part.Aer.*Mildiou(s)</t>
  </si>
  <si>
    <t>AMALINE FLOW</t>
  </si>
  <si>
    <t>2.8</t>
  </si>
  <si>
    <t>Intervalle entre les applications : 8 Ã  12 jours</t>
  </si>
  <si>
    <t>Condition: - SPe 3 : Pour protéger les organismes aquatiques, respecter une zone non traitée de 20 mètres en bordure des points d'eau comportant un dispositif végétalisé permanent d'une largeur de 20 mètres, pour les usages sur 'tomate'. . Condition: - SPe 3 : Pour protéger les organismes aquatiques, respecter une zone non traitée de 20 mètres par rapport aux points d'eau, pour les usages sur 'vigne'.</t>
  </si>
  <si>
    <t>Condition: - SP 1 : Ne pas polluer l'eau avec le produit ou son emballage. Ne pas nettoyer le matériel d'application près des eaux de surface. Éviter la contamination via les systèmes d'évacuation des eaux à partir des cours de ferme ou des routes.. Condition: - SPe 1 : Pour protéger les organismes du sol, ne pas appliquer ce produit ou tout autre produit contenant du cuivre à une dose annuelle totale supérieure à 4 kg Cu/ha.</t>
  </si>
  <si>
    <t>Tomate*Trt Part.Aer.*Mildiou(s)</t>
  </si>
  <si>
    <t xml:space="preserve">AMALINE FLOW_Usage : Tomate*Trt Part.Aer.*Mildiou(s)_15_85     /Condition/     Uniquement sur tomate de bouche. </t>
  </si>
  <si>
    <t xml:space="preserve">Uniquement sur tomate de bouche. </t>
  </si>
  <si>
    <t>AMALINE FLOW_Usage : Tomate*Trt Part.Aer.*Mildiou(s)_15_85     /Condition/     Uniquement sur tomate industrielle.</t>
  </si>
  <si>
    <t>Uniquement sur tomate industrielle.</t>
  </si>
  <si>
    <t>Betterave industrielle et fourragère*Désherbage</t>
  </si>
  <si>
    <t>AMBITION</t>
  </si>
  <si>
    <t>1.2</t>
  </si>
  <si>
    <t>Utilisation contre les graminées annuelles</t>
  </si>
  <si>
    <t>Condition: Pour protéger les organismes aquatiques, respecter une zone non traitée de 5 mètres par rapport aux points d'eau.</t>
  </si>
  <si>
    <t>Carotte*Désherbage</t>
  </si>
  <si>
    <t xml:space="preserve">carotte uniquement: </t>
  </si>
  <si>
    <t xml:space="preserve">colza: Utilisation contre les graminées annuelles </t>
  </si>
  <si>
    <t>Graines protéagineuses*Désherbage</t>
  </si>
  <si>
    <t xml:space="preserve">lupin Utilisation contre les graminées annuelles </t>
  </si>
  <si>
    <t>Laitue*Désherbage</t>
  </si>
  <si>
    <t xml:space="preserve">laitue, scarole, frisée: </t>
  </si>
  <si>
    <t>Légumineuses fourragères*Désherbage</t>
  </si>
  <si>
    <t xml:space="preserve">luzèrne: </t>
  </si>
  <si>
    <t>Lin*Désherbage</t>
  </si>
  <si>
    <t xml:space="preserve">lin oléagineux: Utilisation contre les graminées annuelles </t>
  </si>
  <si>
    <t>Pois écossés frais*Désherbage</t>
  </si>
  <si>
    <t xml:space="preserve">Utilisation contre les graminées annuelles </t>
  </si>
  <si>
    <t>Pomme de terre*Désherbage</t>
  </si>
  <si>
    <t>Pommier*Désherbage*Cult. Installées</t>
  </si>
  <si>
    <t>Pommier*Désherbage*Pépi. Jeunes plantat.</t>
  </si>
  <si>
    <t xml:space="preserve">fétuques rouge et ovine: </t>
  </si>
  <si>
    <t>Soja*Désherbage</t>
  </si>
  <si>
    <t>Vigne*Désherbage*Cult. Installées</t>
  </si>
  <si>
    <t>Vigne*Désherbage*Pépi. Jeunes plantat.</t>
  </si>
  <si>
    <t>2.0</t>
  </si>
  <si>
    <t>Utilisation contre les graminées vivaces</t>
  </si>
  <si>
    <t>colza: Utilisation contre les graminées vivaces</t>
  </si>
  <si>
    <t>féveroles d'hiver, féveroles de printemps, pois d'hiver, pois protéagineux d'hiver et pois protéagineux de printemps. Utilisation contre les graminées vivaces</t>
  </si>
  <si>
    <t>lin oléagineux: Utilisation contre les graminées vivaces</t>
  </si>
  <si>
    <t>0.3</t>
  </si>
  <si>
    <t xml:space="preserve">fétuques élevées et des prés, ray grass: </t>
  </si>
  <si>
    <t>lupin  Utilisation contre les graminées vivaces.</t>
  </si>
  <si>
    <t>féveroles d'hiver, féveroles de printemps, pois d'hiver, pois protéagineux d'hiver et pois protéagineux de printemps. Utilisation contre les graminées annuelles.</t>
  </si>
  <si>
    <t>lin textile Utilisation contre les graminées annuelles.</t>
  </si>
  <si>
    <t>Lin textile Utilisation contre les graminées vivaces.</t>
  </si>
  <si>
    <t>Graines protéagineuses*Trt Part.Aer.*Anthracnose(s)</t>
  </si>
  <si>
    <t>AMISTAR</t>
  </si>
  <si>
    <t>0.8</t>
  </si>
  <si>
    <t>Intervalle minimum entre les applications : 14 jours. 2 applications par culture pour contrÃ´ler l'ensemble des maladies. Cultures d'hiver : une application par an sur sol artificiellement drainé ayant une teneur en argile supérieure ou égale Ã  45 %. Cultures de printemps : une application par an sur sols artificiellement drainés.</t>
  </si>
  <si>
    <t>Condition: - SP 1 : Ne pas polluer l'eau avec le produit ou son emballage. Ne pas nettoyer le matériel d'application près des eaux de surface. Éviter la contamination via les systèmes d'évacuation des eaux à partir des cours de ferme ou des routes.. Condition: - SPe 1 : Pour protéger les eaux souterraines, suite à une utilisation sur pomme de terre, ne pas appliquer ce produit ou tout autre produit contenant de l'azoxystrobine plus d'une fois tous les deux ans.. Condition: - SPe 2 : Pour protéger les eaux souterraines ne pas appliquer ce produit sur des sols contenant moins de 30 % d'argile pour l'usage sur riz.</t>
  </si>
  <si>
    <t>Graines protéagineuses*Trt Part.Aer.*Pourriture grise et sclérotinioses</t>
  </si>
  <si>
    <t>Graines protéagineuses*Trt Part.Aer.*Rouille(s)</t>
  </si>
  <si>
    <t>Légumineuses potagères (sèches)*Trt Part.Aer.*Maladies des taches brunes</t>
  </si>
  <si>
    <t>Intervalle minimum entre les applications : 14 jours. 2 applications par culture pour contrÃ´ler l'ensemble des maladies. Une application par an sur sols artificiellement drainés.</t>
  </si>
  <si>
    <t>Légumineuses potagères (sèches)*Trt Part.Aer.*Pourriture grise et sclérotinioses</t>
  </si>
  <si>
    <t>Uniquement sur fève sèche, haricot sec, pois sec et pois chiche. Intervalle minimum entre les applications : 14 jours. 2 applications par culture pour contrÃ´ler l'ensemble des maladies. Une application par an sur sols artificiellement drainés.</t>
  </si>
  <si>
    <t>Blé*Trt Part.Aer.*Rouille(s)</t>
  </si>
  <si>
    <t>Crucifères oléagineuses*Trt Part.Aer.*Maladies fongiques des siliques</t>
  </si>
  <si>
    <t>Uniquement sur cultures de printemps :colza, moutarde, cameline et navette. Intervalle minimum entre les applications : 21 jours. 2 applications par culture pour contrÃ´ler l'ensemble des maladies.</t>
  </si>
  <si>
    <t>Crucifères oléagineuses*Trt Part.Aer.*Sclérotiniose</t>
  </si>
  <si>
    <t>Uniquement sur cultures d'hiver : colza, moutarde, cameline et navette. Intervalle minimum entre les applications : 21 jours. 2 applications par culture pour contrÃ´ler l'ensemble des maladies. Une application fois par an sur sol artificiellement drainé ayant une teneur en argile supérieure ou égale Ã  45 %.</t>
  </si>
  <si>
    <t>Uniquement sur lentille sèche. Intervalle minimum entre les applications : 14 jours. 2 applications par culture pour contrÃ´ler l'ensemble des maladies. Une application par an sur sols artificiellement drainés.</t>
  </si>
  <si>
    <t>Légumineuses potagères (sèches)*Trt Part.Aer.*Rouille(s)</t>
  </si>
  <si>
    <t>Intervalle minimum entre les applications : 21 jours. 2 applications par culture pour contrÃ´ler l'ensemble des maladies.</t>
  </si>
  <si>
    <t>2 applications par culture pour contrÃ´ler l'ensemble des maladies.</t>
  </si>
  <si>
    <t>Orge*Trt Part.Aer.*Helminthosporiose et ramulariose</t>
  </si>
  <si>
    <t>1 application par culture pour contrÃ´ler l'ensemble des maladies.</t>
  </si>
  <si>
    <t>Orge*Trt Part.Aer.*Rhynchosporiose</t>
  </si>
  <si>
    <t>Orge*Trt Part.Aer.*Rouille(s)</t>
  </si>
  <si>
    <t>Pavot*Trt Part.Aer.*Maladies des taches foliaires</t>
  </si>
  <si>
    <t>Uniquement sur pavot. Intervalle minimum entre les applications : 21 jours. 2 applications par culture pour contrÃ´ler l'ensemble des maladies.</t>
  </si>
  <si>
    <t>Pavot*Trt Part.Aer.*Mildiou(s)</t>
  </si>
  <si>
    <t>Pavot*Trt Part.Aer.*Pourriture grise et sclérotinioses</t>
  </si>
  <si>
    <t>Pois écossés frais*Trt Part.Aer.*Maladies des taches brunes</t>
  </si>
  <si>
    <t>Uniquement sur pois écossés frais. Intervalle minimum entre les applications : 14 jours. 2 applications par culture pour contrÃ´ler l'ensemble des maladies. Une application par an sur sols artificiellement drainés.</t>
  </si>
  <si>
    <t>Pois écossés frais*Trt Part.Aer.*Rouille(s)</t>
  </si>
  <si>
    <t>Pois écossés frais*Trt Part.Aer.*Pourriture grise et sclérotinioses</t>
  </si>
  <si>
    <t>Pomme de terre*Trt Sol*Champignons autres que pythiacées</t>
  </si>
  <si>
    <t>3.0</t>
  </si>
  <si>
    <t>Application dans la raie de plantation. 1 application tous les 2 ans.</t>
  </si>
  <si>
    <t>Porte graine - Betterave industrielle et fourragère*Trt Part.Aer.*Maladies des taches foliaires</t>
  </si>
  <si>
    <t>Intervalle minimum entre les applications : 7 jours. 2 applications par culture pour contrÃ´ler l'ensemble des maladies.</t>
  </si>
  <si>
    <t>Porte graine - Betterave industrielle et fourragère*Trt Part.Aer.*Mildiou(s)</t>
  </si>
  <si>
    <t>Porte graine - Graminées fourragères et Ã  gazons*Trt Part.Aer.*Maladies des taches foliaires</t>
  </si>
  <si>
    <t>Intervalle minimum entre les applications : 14 jours. 2 applications par culture pour contrÃ´ler l'ensemble des maladies. Une application par an sur sols artificiellement drainés ayant une teneur en argile supérieure ou égale Ã  45 %.</t>
  </si>
  <si>
    <t>Porte graine - Graminées fourragères et Ã  gazons*Trt Part.Aer.*Rouille(s)</t>
  </si>
  <si>
    <t>Porte graine - Légumineuses fourragères*Trt Part.Aer.*Maladies des taches foliaires</t>
  </si>
  <si>
    <t>Intervalle minimum entre les applications : 14 jours. 2 applications par culture pour contrÃ´ler l'ensemble des maladies. Cultures de printemps : une application par an sur sols artificiellement drainés. Cultures d'hiver : une application par an sur sols artificiellement drainés ayant une teneur en argile supérieure ou égale Ã  45 %.</t>
  </si>
  <si>
    <t>Porte graine - Légumineuses fourragères*Trt Part.Aer.*Rouille(s)</t>
  </si>
  <si>
    <t>Porte graine - PPAMC, Florales et Potagères*Trt Part.Aer.*Mildiou et rouille blanche</t>
  </si>
  <si>
    <t>Intervalle minimum entre les applications : 7 jours. 2 applications par culture pour contrÃ´ler l'ensemble des maladies. Ne pas appliquer sur sols artificiellement drainés.</t>
  </si>
  <si>
    <t>Porte graine - PPAMC, Florales et Potagères*Trt Part.Aer.*Rouille(s)</t>
  </si>
  <si>
    <t>Riz*Trt Part.Aer.*Maladies des feuilles, tiges et panicules</t>
  </si>
  <si>
    <t>AMISTAR_Usage : Riz*Trt Part.Aer.*Maladies des feuilles, tiges et panicules_73_81     /Condition/     Intervalle minimum entre les applications : 14 jours. Ne pas appliquer sur des sols contenant moins de 30 % d'argile.</t>
  </si>
  <si>
    <t>Intervalle minimum entre les applications : 14 jours. Ne pas appliquer sur des sols contenant moins de 30 % d'argile.</t>
  </si>
  <si>
    <t>Seigle*Trt Part.Aer.*Rhynchosporiose</t>
  </si>
  <si>
    <t>Seigle*Trt Part.Aer.*Rouille(s)</t>
  </si>
  <si>
    <t>Uniquement sur pois chiche. Intervalle minimum entre les applications : 14 jours. 2 applications par culture pour contrÃ´ler l'ensemble des maladies. Une application par an sur sols artificiellement drainés.</t>
  </si>
  <si>
    <t>Porte graine - PPAMC, Florales et Potagères*Trt Part.Aer.*Maladies des taches foliaires</t>
  </si>
  <si>
    <t>Uniquement sur cultures d'hiver : colza, moutarde, cameline et navette. Intervalle minimum entre les applications : 21 jours. 2 applications par culture pour contrÃ´ler l'ensemble des maladies. Une application par an sur sol artificiellement drainé ayant une teneur en argile supérieure ou égale Ã  45 %.</t>
  </si>
  <si>
    <t>Uniquement sur cultures de printemps : colza, moutarde, cameline et navette. Intervalle minimum entre les applications : 21 jours. 2 applications par culture pour contrÃ´ler l'ensemble des maladies.</t>
  </si>
  <si>
    <t>Porte graine - PPAMC, Florales et Potagères*Trt Part.Aer.*Maladie des inflorescences</t>
  </si>
  <si>
    <t>Blé*Trt Part.Aer.*Helminthosporiose</t>
  </si>
  <si>
    <t>Efficacité montrée sur Parastagonospora nodorum (Septoria nodorum).</t>
  </si>
  <si>
    <t>2 applications par culture pour contrÃ´ler l'ensemble des maladies. Cultures d'hiver : une application par an sur sols artificiellement drainés ayant une teneur en argile supérieure ou égale Ã  45 %. Cultures de printemps : une application par an sur sols artificiellement drainés.</t>
  </si>
  <si>
    <t>Condition: - SPe 3 : Pour protéger les organismes aquatiques, respecter une zone non traitée de 5 mètres par rapport aux points d'eau pour les usages sur 'blé', orge, seigle et 'crucifères oléagineuses' de printemps.. Condition: - SPe 3 : Pour protéger les organismes aquatiques, respecter une zone non traitée de 5 mètres comportant un dispositif végétalisé permanent non traité d'une largeur de 5 mètres en bordure des points d'eau pour les usages sur 'porte graine - légumineuses fourragères', 'graines protéagineuses', 'pois écossé frais', 'porte graine - graminées fourragères à gazons' et 'crucifères oléagineuses' d'hiver.. Condition: - SPe 3 : Pour protéger les organismes aquatiques, respecter une zone non traitée de 20 mètres comportant un dispositif végétalisé permanent non traité d'une largeur de 20 mètres en bordure des points d'eau pour les usages sur 'porte graine - PPAMC, florales et potagères'.. Condition: - SPe 2 : Pour protéger les organismes aquatiques, ne pas appliquer ce produit sur sols artificiellement drainés pour les usages sur 'porte graine - PPAMC, florales et potagères'.. Condition: - SPe 2 : Pour protéger les organismes aquatiques, ne pas appliquer ce produit plus d'une fois par an sur sols artificiellement drainés ayant une teneur en argile supérieure ou égale à 45 % pour les usages sur 'porte graine - légumineuses fourragères' d'hiver, 'graines protéagineuses' d'hiver, 'porte graine - graminées fourragères à gazons' et 'crucifères oléagineuses' d'hiver.. Condition: - SPe 2 : Pour protéger les organismes aquatiques, ne pas appliquer ce produit plus d'une fois par an sur sols artificiellement drainés pour les usages sur 'porte graine - légumineuses fourragères' de printemps, 'graines protéagineuses' de printemps et 'pois écossé frais'.</t>
  </si>
  <si>
    <t>Uniquement sur cultures de printemps : colza, moutarde, cameline et navette conformément aux conditions de l'autorisation du produit de référence. 2 applications par culture pour contrÃ´ler l'ensemble des maladies.</t>
  </si>
  <si>
    <t>Uniquement sur cultures d'hiver : colza, moutarde, cameline et navette conformément aux conditions de l'autorisation du produit de référence.. 2 applications par culture pour contrÃ´ler l'ensemble des maladies. Une application par an sur sols artificiellement drainés ayant une teneur en argile supérieure ou égale Ã  45 %.</t>
  </si>
  <si>
    <t>Uniquement sur pois écossés frais conformément aux conditions de l'autorisation du produit de référence. 2 applications par culture pour contrÃ´ler l'ensemble des maladies. Une application par an sur sols artificiellement drainés.</t>
  </si>
  <si>
    <t>2 applications par culture pour contrÃ´ler l'ensemble des maladies. Une application par an sur sols artificiellement drainés ayant une teneur en argile supérieure ou égale Ã  45 %.</t>
  </si>
  <si>
    <t>2 applications par culture pour contrÃ´ler l'ensemble des maladies. Cultures de printemps : une application par an sur sols artificiellement drainés. Cultures d'hiver : une application par an sur sols artificiellement drainés ayant une teneur en argile supérieure ou égale Ã  45 %.</t>
  </si>
  <si>
    <t>2 applications par culture pour contrÃ´ler l'ensemble des maladies. Ne pas appliquer sur sols artificiellement drainés.</t>
  </si>
  <si>
    <t>Uniquement sur cultures d'hiver : colza, moutarde, cameline et navette conformément aux conditions de l'autorisation du produit de référence. 2 applications par culture pour contrÃ´ler l'ensemble des maladies. Une application par an sur sol artificiellement drainé ayant une teneur en argile supérieure ou égale Ã  45 %.</t>
  </si>
  <si>
    <t>Pois protéagineux de printemps, pois chiche: Respecter un intervalle de 14 jours entre 2 applications</t>
  </si>
  <si>
    <t>Féveroles: Respecter un intervalle de 14 jours entre 2 applications</t>
  </si>
  <si>
    <t>Potagères porte-graine: Contre l'anthracnose</t>
  </si>
  <si>
    <t xml:space="preserve">Potagères porte-graine: Contre les maladies des tÃ¢ches foliaires </t>
  </si>
  <si>
    <t>Blé*Trt Part.Aer.*Fusarioses</t>
  </si>
  <si>
    <t>Blé*Trt Part.Aer.*Septoriose(s)</t>
  </si>
  <si>
    <t>Uniquement sur colza, navette, moutarde, cameline, lin fibre et chanvre : Pour utilisation strictement industrielle</t>
  </si>
  <si>
    <t>Pois protéagineux d'hiver Respecter un intervalle de 14 jours entre 2 applications</t>
  </si>
  <si>
    <t xml:space="preserve">Respecter un intervalle de 14 jours entre 2 applications </t>
  </si>
  <si>
    <t>Pois protéagineux de printemps, pois chiche: Contre la pourriture grise                        Respecter un intervalle de 14 jours entre 2 applications</t>
  </si>
  <si>
    <t>Légumineuses fourragères*Trt Part.Aer.*Anthracnose(s)</t>
  </si>
  <si>
    <t xml:space="preserve">AMISTAR_Usage : Orge*Trt Part.Aer.*Helminthosporiose et ramulariose__     /Condition/     </t>
  </si>
  <si>
    <t xml:space="preserve">AMISTAR_Usage : Orge*Trt Part.Aer.*Rhynchosporiose__     /Condition/     </t>
  </si>
  <si>
    <t xml:space="preserve">AMISTAR_Usage : Orge*Trt Part.Aer.*Rouille(s)__     /Condition/     </t>
  </si>
  <si>
    <t>Ombellifères porte-graine: Contre la septoriose</t>
  </si>
  <si>
    <t xml:space="preserve">AMISTAR_Usage : Seigle*Trt Part.Aer.*Rhynchosporiose__     /Condition/     </t>
  </si>
  <si>
    <t xml:space="preserve">AMISTAR_Usage : Seigle*Trt Part.Aer.*Rouille(s)__     /Condition/     </t>
  </si>
  <si>
    <t>Pois protéagineux d'hiver:  Contre la pourriture grise  Respecter un intervalle de 14 jours entre 2 applications</t>
  </si>
  <si>
    <t xml:space="preserve">Uniquement sur cultures d'hiver : colza, moutarde, cameline et navette. Une application par an sur sol artificiellement drainé ayant une teneur en argile supérieure ou égale Ã  45 %. 2 applications par culture pour contrÃ´ler l'ensemble des maladies. </t>
  </si>
  <si>
    <t>Condition: - SP 1 : Ne pas polluer l'eau avec le produit ou son emballage. Ne pas nettoyer le matériel d'application près des eaux de surface. Éviter la contamination via les systèmes d'évacuation des eaux à partir des cours de ferme ou des routes.. Condition: - SPe 1 : Pour protéger les eaux souterraines, suite à une utilisation sur pomme de terre, ne pas appliquer ce produit ou tout autre produit contenant de l'azoxystrobine plus d'une fois tous les deux ans.</t>
  </si>
  <si>
    <t xml:space="preserve">2 applications par culture pour contrÃ´ler l'ensemble des maladies. Ne pas appliquer sur sol artificiellement drainé. </t>
  </si>
  <si>
    <t xml:space="preserve">Uniquement sur pois protéagineux d'hiver et de printemps et fèverole. 2 applications par culture pour contrÃ´ler l'ensemble des maladies. Cultures d'hiver : une application par an sur sol artificiellement drainé ayant une teneur en argile supérieures ou égale Ã  45 %. Cultures de printemps : une application par an sur sol artificiellement drainé. </t>
  </si>
  <si>
    <t>Uniquement sur pois protéagineux d'hiver et fèverole. 2 applications par culture pour contrÃ´ler l'ensemble des maladies. Cultures d'hiver : une application par an sur sol artificiellement drainé ayant une teneur en argile supérieures ou égale Ã  45 %. Culture de printemps : une application par an sur sol artificiellement drainé.</t>
  </si>
  <si>
    <t>2 applications par culture pour contrÃ´ler l'ensemble des maladies. Ne pas appliquer sur sol artificiellement drainé.</t>
  </si>
  <si>
    <t xml:space="preserve">2 applications par culture pour contrÃ´ler l'ensemble des maladies. Cultures d'hiver : une application par an sur sol artificiellement drainé ayant une teneur en argile supérieure ou égale Ã  45 %. Cultures de printemps : une application par an sur sol artificiellement drainé. </t>
  </si>
  <si>
    <t>Uniquement sur pois écossés frais. 2 applications par culture pour contrÃ´ler l'ensemble des maladies. Une application par an sur sol artificiellement drainé.</t>
  </si>
  <si>
    <t xml:space="preserve">2 applications par culture pour contrÃ´ler l'ensemble des maladies. Une application par an sur sol artificiellement drainé ayant une teneur en argile supérieure ou égale Ã  45 %. </t>
  </si>
  <si>
    <t>2 applications par an et par culture pour contrÃ´ler l'ensemble des maladies.</t>
  </si>
  <si>
    <t xml:space="preserve">Uniquement sur pois écossés frais. 2 applications par culture pour contrÃ´ler l'ensemble des maladies. Une application par an sur sol artificiellement drainé. </t>
  </si>
  <si>
    <t>Uniquement sur cultures de printemps : colza, moutarde, cameline et navette. 2 applications par culture pour contrÃ´ler l'ensemble des maladies.</t>
  </si>
  <si>
    <t xml:space="preserve">2 applications par culture pour contrÃ´ler l'ensemble des maladies. Cultures d'hiver : une application par an sur sol artificiellement drainé ayant une teneur en argile supérieures ou égale Ã  45 %. Cultures de printemps : une application par an sur sol artificiellement drainé. </t>
  </si>
  <si>
    <t>Application dans la raie de plantation. Limitation Ã  1 application tous les deux ans pour protéger les eaux souterraines.</t>
  </si>
  <si>
    <t xml:space="preserve">Uniquement sur pavot et Å“illette. Intervalle minimum entre les applications : 21 jours. 2 applications par culture pour contrÃ´ler l'ensemble des maladies. Modification du délai avant récolte de 21 Ã  42 jours en cohérence avec les conditions d'emploi du produit de référence. </t>
  </si>
  <si>
    <t>Condition: - SP 1 : Ne pas polluer l'eau avec le produit ou son emballage. Ne pas nettoyer le matériel d'application près des eaux de surface. Éviter la contamination via les systèmes d'évacuation des eaux à partir des cours de ferme ou des routes.. Condition: - SPe 2 : Pour protéger les eaux souterraines, ne pas appliquer ce produit sur des sols contenant moins de 30 % d'argile pour l'usage sur riz.</t>
  </si>
  <si>
    <t>Intervalle minimum entre les applications : 21 jours. 2 applications pour contrÃ´ler l'ensemble des maladies.</t>
  </si>
  <si>
    <t>Modification du délai avant récolte de 35 jours Ã  F (BBCH 69) en cohérence avec les conditions d'emploi du produit de référence.</t>
  </si>
  <si>
    <t xml:space="preserve">1 application par culture pour contrÃ´ler l'ensemble des maladies. Modification du délai avant récolte de 35 jours Ã  F (BBCH 59) en cohérence avec les conditions d'emploi du produit de référence. </t>
  </si>
  <si>
    <t xml:space="preserve">1 application par culture pour contrÃ´ler l'ensemble des maladies. Modification du délai avant récolte de 35 jours Ã  F (BBCH 69) en cohérence avec les conditions d'emploi du produit de référence. </t>
  </si>
  <si>
    <t>Uniquement sur pois écossés frais. Intervalle minimum entre les applications : 14 jours. 2 applications par culture pour contrÃ´ler l'ensemble des maladies. Une application par an sur sols artificiellement drainés. Non autorisé sur lentilles fraiches en raison d'un risque de dépassement des LMR.</t>
  </si>
  <si>
    <t xml:space="preserve">Intervalle minimum entre les applications : 14 jours. 2 applications par culture pour contrÃ´ler l'ensemble des maladies. Cultures d'hiver : une application par an sur sol artificiellement drainé ayant une teneur en argile supérieure ou égale Ã  45 %. Cultures de printemps : une application par an sur sols artificiellement drainés. </t>
  </si>
  <si>
    <t xml:space="preserve">Intervalle minimum entre les applications : 14 jours. 2 applications par culture pour contrÃ´ler l'ensemble des maladies. Cultures d'hiver : une application par an sur sol artificiellement drainé ayant une teneur en argile supérieur ou égale a 45 %. Cultures de printemps : une application par an sur sols artificiellement drainés. </t>
  </si>
  <si>
    <t>Intervalle minimum entre les applications : 14 jours. 2 applications par culture pour contrÃ´ler l'ensemble des maladies. Une application par an sur sols artificiellement drainés ayant une teneur en argile supérieur ou égale Ã  45 %.</t>
  </si>
  <si>
    <t>Intervalle minimum entre les applications : 7 jours. 2 applications par culture pour contrÃ´ler  l'ensemble des maladies. Ne pas appliquer sur sols artificiellement drainés.</t>
  </si>
  <si>
    <t xml:space="preserve">Uniquement sur pavot. Intervalle minimum entre les applications : 21 jours. 2 applications par culture pour contrÃ´ler l'ensemble des maladies. Modification du délai avant récolte de 21 Ã  42 jours en cohérence avec les conditions d'emploi du produit de référence. </t>
  </si>
  <si>
    <t xml:space="preserve">Uniquement sur pavot. Intervalle minimum entre les applications : 21 jours. 2 applications par culture pour contrÃ´ler l'ensemble des maladies. Modification du délai avant récolte de 21 Ã  42 jours en cohérence avec les conditions d'emploi du produit de référence.  </t>
  </si>
  <si>
    <t xml:space="preserve">intervalle minimum entre les applications : 14 jours. 2 applications par culture pour contrÃ´ler l'ensemble des maladies. Cultures de printemps : une application par an sur sols artificiellement drainés. Cultures d'hiver : une application par an sur sols artificiellement ayant une teneur en argile supérieure ou égale Ã  45 %. </t>
  </si>
  <si>
    <t xml:space="preserve">Uniquement sur cultures de printemps : colza, moutarde, cameline et navette. Intervalle minimum entre les applications : 21 jours 2 applications par culture pour contrÃ´ler l'ensemble des maladies. Modification du délai avant récolte de 21 Ã  42 jours en cohérence avec les conditions d'emploi du produit de référence. </t>
  </si>
  <si>
    <t xml:space="preserve">Intervalle minimum entre les applications : 14 jours. 2 applications par culture pour contrÃ´ler l'ensemble des maladies. Une application par an sur sols artificiellement drainés ayant une teneur en argile supérieure ou égale Ã  45 %. </t>
  </si>
  <si>
    <t xml:space="preserve">Uniquement sur cultures de printemps : colza, moutarde, cameline et navette. Intervalle minimum entre les applications : 21 jours. 2 applications par culture pour contrÃ´ler l'ensemble des maladies. Modification du délai avant récolte de 21 Ã  42 jours en cohérence avec les conditions d'emploi du produit de référence. </t>
  </si>
  <si>
    <t xml:space="preserve">intervalle minimum entre les applications : 14 jours. 2 applications par culture pour contrÃ´ler l'ensemble des maladies. Cultures d'hiver : une application par an sur sol artificiellement drainé ayant une teneur en argile supérieure ou égale Ã  45 %. Cultures de printemps : une application par an sur sols artificiellement drainés. </t>
  </si>
  <si>
    <t xml:space="preserve">Uniquement sur cultures d'hiver : colza, moutarde, cameline et navette. Intervalle minimum entre les applications : 21 jours. 2 applications par culture pour contrÃ´ler l'ensemble des maladies. Une application par an sur sol artificiellement drainé ayant une teneur en argile supérieure ou égale Ã  45 %. Modification du délai avant récolte de 21 Ã  42 jours en cohérence avec les conditions d'emploi du produit de référence. </t>
  </si>
  <si>
    <t xml:space="preserve">Uniquement sur cultures d'hiver : colza, moutarde, cameline et navette. Intervalle minimum entre les applications : 21 jours 2 applications par culture pour contrÃ´ler l'ensemble des maladies. Une application par an sur sol artificiellement drainé ayant une teneur en argile supérieur ou égale Ã  45 %. Modification du délai avant récolte de 21 Ã  42 jours en cohérence avec les conditions d'emploi du produit de référence. </t>
  </si>
  <si>
    <t>blé uniquement: Utilisation contre la fusariose sur épis</t>
  </si>
  <si>
    <t>Condition: - Pour protéger les organismes aquatiques, respecter une zone non traitée de 5m par rapport aux points d'eau</t>
  </si>
  <si>
    <t xml:space="preserve">blé uniquement: </t>
  </si>
  <si>
    <t>Pour le Blé utilisation contre la rouille brune et jaune. Pour le Triticale utilisation contre la rouille brune uniquement.</t>
  </si>
  <si>
    <t>Colza, navette, moutarde, cameline, lin fibre et  chanvre pour utilisation strictement industrielle. Alternariose</t>
  </si>
  <si>
    <t xml:space="preserve">Colza, navette, moutarde, cameline, lin fibre et  chanvre pour utilisation strictement industrielle. </t>
  </si>
  <si>
    <t>Pois protéagineux d'hiver. Respecter un intervalle de 14 jours entre 2 applications.</t>
  </si>
  <si>
    <t xml:space="preserve">pois protéagineux de printemps, pois chiche: </t>
  </si>
  <si>
    <t>Pois protéagineux de printemps, pois chiche. Respecter un intervalle de 14 jours entre 2 applications.</t>
  </si>
  <si>
    <t>Féverole.</t>
  </si>
  <si>
    <t xml:space="preserve">lupin: </t>
  </si>
  <si>
    <t>AMISTAR_Usage : Orge*Trt Part.Aer.*Helminthosporiose et ramulariose__     /Condition/     Utilisation uniquement contre l'Helminthosporiose (D. Teres)</t>
  </si>
  <si>
    <t>Utilisation uniquement contre l'Helminthosporiose (D. Teres)</t>
  </si>
  <si>
    <t>AMISTAR_Usage : Orge*Trt Part.Aer.*Rouille(s)__     /Condition/     Utilisation contre la rouille naine</t>
  </si>
  <si>
    <t>Utilisation contre la rouille naine</t>
  </si>
  <si>
    <t>Utilisation contre l'Anthracnose</t>
  </si>
  <si>
    <t>Uniquement contre la pourriture grise</t>
  </si>
  <si>
    <t>Utilisation contre les maladies necrotiques</t>
  </si>
  <si>
    <t xml:space="preserve">potagères porte-graine: </t>
  </si>
  <si>
    <t>AMISTAR_Usage : Seigle*Trt Part.Aer.*Rouille(s)__     /Condition/     Utilisation contre la rouille brune</t>
  </si>
  <si>
    <t>Utilisation contre la rouille brune</t>
  </si>
  <si>
    <t>potagères porte-graine: Utilisation contre anthracnose</t>
  </si>
  <si>
    <t>ombellifères et potagères  porte-graine : Pour ombélifères porte-graine utilisation contre septoriose</t>
  </si>
  <si>
    <t>Pois protéagineux d' hiver Respecter un intervalle de 14 jours entre 2 applications.</t>
  </si>
  <si>
    <t>Pois protéagineux d'hiver.</t>
  </si>
  <si>
    <t>Pois protéagineux de printemps, pois chiche: Respecter un intervalle de 14 jours entre 2 applications.</t>
  </si>
  <si>
    <t xml:space="preserve">Pois protéagineux d'hiver. </t>
  </si>
  <si>
    <t xml:space="preserve">pois protéagineux d'hiver: </t>
  </si>
  <si>
    <t>ombellifères et potagères porte-graine: Pour porte-graine ombelifères utilisation contre la septoriose.  Pour porte-graine potagères contre la maladie des tÃ¢ches foliaires</t>
  </si>
  <si>
    <t>colza, navette, moutarde, cameline, lin fibre et  chanvre pour utilisation strictement industrielle: Utilisation pour contre alternariose</t>
  </si>
  <si>
    <t xml:space="preserve">colza, navette, moutarde, cameline, lin fibre et  chanvre pour utilisation strictement industrielle: </t>
  </si>
  <si>
    <t xml:space="preserve">pois protéagineux de printemps et d'hiver: </t>
  </si>
  <si>
    <t>pois protéagineux de printemps, pois chiche: Respecter un intervalle de 14 jours entre 2 applications</t>
  </si>
  <si>
    <t xml:space="preserve">potagères porte-graine: Utilisation contre l'anthracnose </t>
  </si>
  <si>
    <t>AMPLITUDE</t>
  </si>
  <si>
    <t>1.5</t>
  </si>
  <si>
    <t>1 application maximum par culture et par parcelle.</t>
  </si>
  <si>
    <t>Condition: - SPe 3 : Pour protéger les organismes aquatiques, respecter une zone non traitée de 5 mètres par rapport aux points d'eau.</t>
  </si>
  <si>
    <t>AMPLITUDE_Usage : Orge*Trt Part.Aer.*Rhynchosporiose_30_69     /Condition/     1 application maximum par culture et par parcelle.</t>
  </si>
  <si>
    <t>Efficacité montrée sur ramulariose. 1 application maximum par culture et par parcelle.</t>
  </si>
  <si>
    <t>AMPLITUDE_Usage : Orge*Trt Part.Aer.*Rouille(s)_30_69     /Condition/     1 application maximum par culture et par parcelle.</t>
  </si>
  <si>
    <t>Avoine*Trt Part.Aer.*Rouille couronnée</t>
  </si>
  <si>
    <t>ANTILOPE</t>
  </si>
  <si>
    <t xml:space="preserve">Stade d'application : Ã  l'automne en post-levée précoce de la culture </t>
  </si>
  <si>
    <t>Condition: - Afin de protéger les organismes aquatiques, respecter une zone non traitée de 5 mètres par rapport aux points d'eau.</t>
  </si>
  <si>
    <t>ARCHIPEL</t>
  </si>
  <si>
    <t xml:space="preserve">Uniquement sur blé tendre et dur d'hiver et de printemps, et triticale. </t>
  </si>
  <si>
    <t>ARCHIPEL DUO</t>
  </si>
  <si>
    <t>Condition: Pour protéger les organismes aquatiques, ne pas appliquer sur sols artificiellement drainés ayant une teneur en argile supérieure à 45% pour les usages sur céréales d'hiver.. Condition: - Pour protéger les organismes aquatiques, respecter une zone non traitée de 5 mètres en bordure des points d'eau.</t>
  </si>
  <si>
    <t>Condition: - Pour protéger les plantes non cibles, respecter une zone non traitée de 5 mètres par rapport à zone adjacente non cultivée.</t>
  </si>
  <si>
    <t>ARIOSTE</t>
  </si>
  <si>
    <t>Condition: Pour protéger les organismes aquatiques, respecter une zone non traitée de 5 mètres par rapport aux points d'eau.. Condition: -Pour protéger les organismes aquatiques, respecter une zone non traitée de 5 mètres par rapport aux points d'eau pour les usages sur céréales ainsi que sur crucifères oléagineuses pour les applications d'automne (lutte contre le phoma).. Condition: -Pour protéger les arthropodes non cibles, respecter une zone non traitée de 5 mètres par rapport à la zone non cultivée adjacente.</t>
  </si>
  <si>
    <t>Contre la septoriose</t>
  </si>
  <si>
    <t>Crucifères oléagineuses*Trt Part.Aer.*Cylindrosporiose</t>
  </si>
  <si>
    <t xml:space="preserve">Uniquement sur colza, navette, moutarde, chanvre pour utilisation strictement industrielle, lin: </t>
  </si>
  <si>
    <t xml:space="preserve">AGDIS_Usage : Ble*Desherbage_12_69     /Condition/     Ble tendre d'hiver, ble dur d'hiver et triticale: </t>
  </si>
  <si>
    <t xml:space="preserve">AGDIS_Usage : Porte graine*Desherbage__     /Condition/     Culture porte-graine mineur: </t>
  </si>
  <si>
    <t xml:space="preserve">AGDIS_Usage : Seigle*Desherbage_12_69     /Condition/     Seigle d'hiver: </t>
  </si>
  <si>
    <t xml:space="preserve">ALLIE EXPRESS_Usage : Avoine*Desherbage__     /Condition/     </t>
  </si>
  <si>
    <t xml:space="preserve">ALLIE EXPRESS_Usage : Ble*Desherbage__     /Condition/     Sauf epeautre, ble tendre de printemps et ble dur de printemps: </t>
  </si>
  <si>
    <t xml:space="preserve">ALLIE EXPRESS_Usage : Orge*Desherbage__     /Condition/     Uniquement orge de printemps: </t>
  </si>
  <si>
    <t xml:space="preserve">ALLIE EXPRESS_Usage : Orge*Desherbage__     /Condition/     Uniquement orge d'hiver: </t>
  </si>
  <si>
    <t xml:space="preserve">ALLIE STAR SX_Usage : Avoine*Desherbage_12_19     /Condition/     Uniquement sur cultures d'hiver pour des applications avant repos vegetatif. 1 application par culture et par parcelle. </t>
  </si>
  <si>
    <t>ALLIE STAR SX_Usage : Avoine*Desherbage_12_39     /Condition/     Uniquement sur cultures de printemps. 1 application par culture et par parcelle.</t>
  </si>
  <si>
    <t xml:space="preserve">ALLIE STAR SX_Usage : Ble*Desherbage_12_19     /Condition/     Uniquement sur cultures d'hiver pour des applications avant repos vegetatif. 1 application par culture et par parcelle. </t>
  </si>
  <si>
    <t xml:space="preserve">ALLIE STAR SX_Usage : Ble*Desherbage_12_39     /Condition/     Uniquement sur cultures de printemps. 1 application par culture et par parcelle. </t>
  </si>
  <si>
    <t>ALLIE STAR SX_Usage : Orge*Desherbage_12_19     /Condition/     Uniquement sur cultures d'hiver pour des applications avant repos vegetatif. 1 application par culture et par parcelle.</t>
  </si>
  <si>
    <t xml:space="preserve">ALLIE STAR SX_Usage : Orge*Desherbage_12_39     /Condition/     Uniquement sur cultures de printemps 1 application par culture et par parcelle. </t>
  </si>
  <si>
    <t>ALLIE STAR SX_Usage : Seigle*Desherbage_12_19     /Condition/     Uniquement sur cultures d'hiver pour des applications avant repos vegetatif. 1 application par culture et par parcelle.</t>
  </si>
  <si>
    <t xml:space="preserve">ALLIE_Usage : Ble*Desherbage_13_19     /Condition/     Uniquement sur cultures d'hiver pour des applications avant repos vegetatif. 1 application maximum par culture et par parcelle. </t>
  </si>
  <si>
    <t xml:space="preserve">ALLIE_Usage : Ble*Desherbage_13_39     /Condition/     Uniquement sur cultures de printemps. 1 application maximum par culture et par parcelle. </t>
  </si>
  <si>
    <t xml:space="preserve">ALLIE_Usage : Orge*Desherbage_13_19     /Condition/     Uniquement sur culture d'hiver pour des applications avant repos vegetatif. 1 application maximum par culture et par parcelle. </t>
  </si>
  <si>
    <t xml:space="preserve">ALLIE_Usage : Orge*Desherbage_13_39     /Condition/     Uniquement sur culture de printemps 1 application maximum par culture et par parcelle. </t>
  </si>
  <si>
    <t xml:space="preserve">ALLIE_Usage : Prairies*Desherbage_20_20     /Condition/     </t>
  </si>
  <si>
    <t xml:space="preserve">ALLIE_Usage : Seigle*Desherbage_13_19     /Condition/     Uniquement sur culture d'hiver pour des applications avant repos vegetatif. 1 application maximum par culture et par parcelle. </t>
  </si>
  <si>
    <t xml:space="preserve">AMBITION_Usage : Carotte*Desherbage__     /Condition/     carotte uniquement: </t>
  </si>
  <si>
    <t>AMBITION_Usage : Graines proteagineuses*Desherbage__     /Condition/     feveroles d'hiver, feveroles de printemps, pois d'hiver, pois proteagineux d'hiver et pois proteagineux de printemps. Utilisation contre les graminees annuelles.</t>
  </si>
  <si>
    <t>AMBITION_Usage : Graines proteagineuses*Desherbage__     /Condition/     lupin  Utilisation contre les graminees vivaces.</t>
  </si>
  <si>
    <t>AMBITION_Usage : Graines proteagineuses*Desherbage_11_39     /Condition/     feveroles d'hiver, feveroles de printemps, pois d'hiver, pois proteagineux d'hiver et pois proteagineux de printemps. Utilisation contre les graminees vivaces</t>
  </si>
  <si>
    <t xml:space="preserve">AMBITION_Usage : Graines proteagineuses*Desherbage_11_39     /Condition/     lupin Utilisation contre les graminees annuelles </t>
  </si>
  <si>
    <t xml:space="preserve">AMBITION_Usage : Laitue*Desherbage__     /Condition/     laitue, scarole, frisee: </t>
  </si>
  <si>
    <t>AMBITION_Usage : Lin*Desherbage__     /Condition/     lin textile Utilisation contre les graminees annuelles.</t>
  </si>
  <si>
    <t>AMBITION_Usage : Lin*Desherbage__     /Condition/     Lin textile Utilisation contre les graminees vivaces.</t>
  </si>
  <si>
    <t xml:space="preserve">AMBITION_Usage : Lin*Desherbage_30_32     /Condition/     lin oleagineux: Utilisation contre les graminees annuelles </t>
  </si>
  <si>
    <t>AMBITION_Usage : Lin*Desherbage_30_32     /Condition/     lin oleagineux: Utilisation contre les graminees vivaces</t>
  </si>
  <si>
    <t xml:space="preserve">AMBITION_Usage : Pois ecosses frais*Desherbage_11_39     /Condition/     Utilisation contre les graminees annuelles </t>
  </si>
  <si>
    <t>AMBITION_Usage : Pois ecosses frais*Desherbage_11_39     /Condition/     Utilisation contre les graminees vivaces</t>
  </si>
  <si>
    <t xml:space="preserve">AMBITION_Usage : Pomme de terre*Desherbage__     /Condition/     </t>
  </si>
  <si>
    <t xml:space="preserve">AMBITION_Usage : Pommier*Desherbage*Cult. Installees_0_86     /Condition/     Utilisation contre les graminees annuelles </t>
  </si>
  <si>
    <t>AMBITION_Usage : Pommier*Desherbage*Cult. Installees_0_86     /Condition/     Utilisation contre les graminees vivaces</t>
  </si>
  <si>
    <t xml:space="preserve">AMBITION_Usage : Pommier*Desherbage*Pepi. Jeunes plantat._0_86     /Condition/     Utilisation contre les graminees annuelles </t>
  </si>
  <si>
    <t>AMBITION_Usage : Pommier*Desherbage*Pepi. Jeunes plantat._0_86     /Condition/     Utilisation contre les graminees vivaces</t>
  </si>
  <si>
    <t xml:space="preserve">AMBITION_Usage : Porte graine*Desherbage__     /Condition/     fetuques elevees et des pres, ray grass: </t>
  </si>
  <si>
    <t xml:space="preserve">AMBITION_Usage : Porte graine*Desherbage__     /Condition/     fetuques rouge et ovine: </t>
  </si>
  <si>
    <t xml:space="preserve">AMBITION_Usage : Soja*Desherbage_11_49     /Condition/     Utilisation contre les graminees annuelles </t>
  </si>
  <si>
    <t>AMBITION_Usage : Soja*Desherbage_11_49     /Condition/     Utilisation contre les graminees vivaces</t>
  </si>
  <si>
    <t xml:space="preserve">AMBITION_Usage : Vigne*Desherbage*Cult. Installees_0_85     /Condition/     Utilisation contre les graminees annuelles </t>
  </si>
  <si>
    <t>AMBITION_Usage : Vigne*Desherbage*Cult. Installees_0_85     /Condition/     Utilisation contre les graminees vivaces</t>
  </si>
  <si>
    <t xml:space="preserve">AMBITION_Usage : Vigne*Desherbage*Pepi. Jeunes plantat._0_85     /Condition/     Utilisation contre les graminees annuelles </t>
  </si>
  <si>
    <t>AMBITION_Usage : Vigne*Desherbage*Pepi. Jeunes plantat._0_85     /Condition/     Utilisation contre les graminees vivaces</t>
  </si>
  <si>
    <t xml:space="preserve">AMISTAR_Usage : Ble*Trt Part.Aer.*Fusarioses__     /Condition/     </t>
  </si>
  <si>
    <t>AMISTAR_Usage : Ble*Trt Part.Aer.*Fusarioses__     /Condition/     ble uniquement: Utilisation contre la fusariose sur epis</t>
  </si>
  <si>
    <t>AMISTAR_Usage : Ble*Trt Part.Aer.*Helminthosporiose_30_69     /Condition/     Efficacite montree sur Parastagonospora nodorum (Septoria nodorum).</t>
  </si>
  <si>
    <t xml:space="preserve">AMISTAR_Usage : Ble*Trt Part.Aer.*Rouille(s)__     /Condition/     </t>
  </si>
  <si>
    <t>AMISTAR_Usage : Ble*Trt Part.Aer.*Rouille(s)__     /Condition/     Pour le Ble utilisation contre la rouille brune et jaune. Pour le Triticale utilisation contre la rouille brune uniquement.</t>
  </si>
  <si>
    <t xml:space="preserve">AMISTAR_Usage : Ble*Trt Part.Aer.*Rouille(s)_30_69     /Condition/     </t>
  </si>
  <si>
    <t xml:space="preserve">AMISTAR_Usage : Ble*Trt Part.Aer.*Septoriose(s)__     /Condition/     </t>
  </si>
  <si>
    <t xml:space="preserve">AMISTAR_Usage : Graines proteagineuses*Trt Part.Aer.*Anthracnose(s)__     /Condition/     pois proteagineux de printemps et d'hiver: </t>
  </si>
  <si>
    <t>AMISTAR_Usage : Graines proteagineuses*Trt Part.Aer.*Anthracnose(s)__     /Condition/     Pois proteagineux d'hiver. Respecter un intervalle de 14 jours entre 2 applications.</t>
  </si>
  <si>
    <t>AMISTAR_Usage : Graines proteagineuses*Trt Part.Aer.*Anthracnose(s)__60     /Condition/     Feveroles: Respecter un intervalle de 14 jours entre 2 applications</t>
  </si>
  <si>
    <t>AMISTAR_Usage : Graines proteagineuses*Trt Part.Aer.*Anthracnose(s)__60     /Condition/     Pois proteagineux de printemps, pois chiche. Respecter un intervalle de 14 jours entre 2 applications.</t>
  </si>
  <si>
    <t>AMISTAR_Usage : Graines proteagineuses*Trt Part.Aer.*Anthracnose(s)__60     /Condition/     Pois proteagineux de printemps, pois chiche: Respecter un intervalle de 14 jours entre 2 applications</t>
  </si>
  <si>
    <t>AMISTAR_Usage : Graines proteagineuses*Trt Part.Aer.*Anthracnose(s)__60     /Condition/     Pois proteagineux d'hiver Respecter un intervalle de 14 jours entre 2 applications</t>
  </si>
  <si>
    <t>AMISTAR_Usage : Graines proteagineuses*Trt Part.Aer.*Pourriture grise et sclerotinioses__     /Condition/     Pois proteagineux d'hiver.</t>
  </si>
  <si>
    <t>AMISTAR_Usage : Graines proteagineuses*Trt Part.Aer.*Pourriture grise et sclerotinioses__     /Condition/     Pois proteagineux d'hiver:  Contre la pourriture grise  Respecter un intervalle de 14 jours entre 2 applications</t>
  </si>
  <si>
    <t>AMISTAR_Usage : Graines proteagineuses*Trt Part.Aer.*Pourriture grise et sclerotinioses__60     /Condition/     Pois proteagineux de printemps, pois chiche. Respecter un intervalle de 14 jours entre 2 applications.</t>
  </si>
  <si>
    <t>AMISTAR_Usage : Graines proteagineuses*Trt Part.Aer.*Pourriture grise et sclerotinioses_60_60     /Condition/     pois proteagineux de printemps, pois chiche: Respecter un intervalle de 14 jours entre 2 applications</t>
  </si>
  <si>
    <t>AMISTAR_Usage : Graines proteagineuses*Trt Part.Aer.*Rouille(s)__     /Condition/     Feverole.</t>
  </si>
  <si>
    <t xml:space="preserve">AMISTAR_Usage : Graines proteagineuses*Trt Part.Aer.*Rouille(s)__     /Condition/     Pois proteagineux d'hiver. </t>
  </si>
  <si>
    <t xml:space="preserve">AMISTAR_Usage : Graines proteagineuses*Trt Part.Aer.*Rouille(s)__     /Condition/     pois proteagineux d'hiver: </t>
  </si>
  <si>
    <t>AMISTAR_Usage : Graines proteagineuses*Trt Part.Aer.*Rouille(s)__60     /Condition/     Pois proteagineux de printemps, pois chiche: Respecter un intervalle de 14 jours entre 2 applications</t>
  </si>
  <si>
    <t>AMISTAR_Usage : Graines proteagineuses*Trt Part.Aer.*Rouille(s)__60     /Condition/     Pois proteagineux de printemps, pois chiche: Respecter un intervalle de 14 jours entre 2 applications.</t>
  </si>
  <si>
    <t>AMISTAR_Usage : Graines proteagineuses*Trt Part.Aer.*Rouille(s)__60     /Condition/     Pois proteagineux d'hiver Respecter un intervalle de 14 jours entre 2 applications</t>
  </si>
  <si>
    <t>AMISTAR_Usage : Graines proteagineuses*Trt Part.Aer.*Rouille(s)_60_60     /Condition/     pois proteagineux de printemps, pois chiche: Respecter un intervalle de 14 jours entre 2 applications</t>
  </si>
  <si>
    <t xml:space="preserve">AMISTAR_Usage : Pois ecosses frais*Trt Part.Aer.*Maladies des taches brunes__     /Condition/     </t>
  </si>
  <si>
    <t>AMISTAR_Usage : Pois ecosses frais*Trt Part.Aer.*Maladies des taches brunes__     /Condition/     Utilisation contre l'Anthracnose</t>
  </si>
  <si>
    <t xml:space="preserve">AMISTAR_Usage : Pois ecosses frais*Trt Part.Aer.*Pourriture grise et sclerotinioses__     /Condition/     </t>
  </si>
  <si>
    <t>AMISTAR_Usage : Pois ecosses frais*Trt Part.Aer.*Pourriture grise et sclerotinioses__     /Condition/     Uniquement contre la pourriture grise</t>
  </si>
  <si>
    <t xml:space="preserve">AMISTAR_Usage : Pois ecosses frais*Trt Part.Aer.*Rouille(s)__     /Condition/     </t>
  </si>
  <si>
    <t>AMISTAR_Usage : Pomme de terre*Trt Sol*Champignons autres que pythiacees_0_0     /Condition/     Application dans la raie de plantation. 1 application tous les 2 ans.</t>
  </si>
  <si>
    <t xml:space="preserve">AMPLITUDE_Usage : Avoine*Trt Part.Aer.*Rouille couronnee_30_69     /Condition/     </t>
  </si>
  <si>
    <t>AMPLITUDE_Usage : Ble*Trt Part.Aer.*Rouille(s)_30_69     /Condition/     1 application maximum par culture et par parcelle.</t>
  </si>
  <si>
    <t>AMPLITUDE_Usage : Ble*Trt Part.Aer.*Septoriose(s)_30_69     /Condition/     1 application maximum par culture et par parcelle.</t>
  </si>
  <si>
    <t>AMPLITUDE_Usage : Orge*Trt Part.Aer.*Helminthosporiose et ramulariose_30_69     /Condition/     Efficacite montree sur ramulariose. 1 application maximum par culture et par parcelle.</t>
  </si>
  <si>
    <t xml:space="preserve">ARCHIPEL DUO_Usage : Ble*Desherbage_13_32     /Condition/     </t>
  </si>
  <si>
    <t xml:space="preserve">ARCHIPEL DUO_Usage : Seigle*Desherbage_13_32     /Condition/     </t>
  </si>
  <si>
    <t xml:space="preserve">ARCHIPEL_Usage : Ble*Desherbage__     /Condition/     Uniquement sur ble tendre et dur d'hiver et de printemps, et triticale. </t>
  </si>
  <si>
    <t xml:space="preserve">ARCHIPEL_Usage : Seigle*Desherbage__     /Condition/     </t>
  </si>
  <si>
    <t xml:space="preserve">ARIOSTE_Usage : Avoine*Trt Part.Aer.*Rouille couronnee_25_69     /Condition/     </t>
  </si>
  <si>
    <t xml:space="preserve">ARIOSTE_Usage : Ble*Trt Part.Aer.*Fusarioses_25_69     /Condition/     </t>
  </si>
  <si>
    <t xml:space="preserve">ARIOSTE_Usage : Ble*Trt Part.Aer.*Rouille(s)_25_69     /Condition/     </t>
  </si>
  <si>
    <t>ARIOSTE_Usage : Ble*Trt Part.Aer.*Septoriose(s)_25_69     /Condition/     Contre la septoriose</t>
  </si>
  <si>
    <t>ALABAMA_Usage : Cruciferes oleagineuses*Desherbage__     /Condition/     Colza de printemps, application en pre-levee. Au maximum une application une fois tous les 3 ans.</t>
  </si>
  <si>
    <t>ALABAMA_Usage : Cruciferes oleagineuses*Desherbage__     /Condition/     Colza d'hiver, application en post-levee. Au maximum une application une fois tous les 3 ans.</t>
  </si>
  <si>
    <t>ALABAMA_Usage : Cruciferes oleagineuses*Desherbage__     /Condition/     Colza d'hiver, application en pre-levee : Au maximum une application une fois tous les 3 ans.</t>
  </si>
  <si>
    <t>ALABAMA_Usage : Cruciferes oleagineuses*Desherbage__18     /Condition/     Colza de printemps, application en post-levee.  Au maximum une application une fois tous les 3 ans</t>
  </si>
  <si>
    <t xml:space="preserve">ALLIE STAR SX_Usage : Avoine*Desherbage_20_39     /Condition/     Uniquement sur cultures d'hiver pour des applications apres la reprise de vegetation. 1 application par culture et par parcelle. </t>
  </si>
  <si>
    <t xml:space="preserve">ALLIE STAR SX_Usage : Ble*Desherbage_20_39     /Condition/     Uniquement sur cultures d'hiver pour des applications apres la reprise de vegetation. 1 application par culture et par parcelle. </t>
  </si>
  <si>
    <t xml:space="preserve">ALLIE STAR SX_Usage : Orge*Desherbage_20_39     /Condition/     Uniquement sur cultures d'hiver pour des applications apres la reprise de vegetation. 1 application par culture et par parcelle. </t>
  </si>
  <si>
    <t xml:space="preserve">ALLIE STAR SX_Usage : Seigle*Desherbage_20_39     /Condition/     Uniquement sur cultures d'hiver pour des applications apres la reprise de vegetation. 1 application par culture et par parcelle. </t>
  </si>
  <si>
    <t xml:space="preserve">ALLIE_Usage : Porte graine - Legumineuses fourrageres*Desherbage__     /Condition/     Uniquement sur lotier Uniquement pour des applications apres la reprise de vegetation. </t>
  </si>
  <si>
    <t>AMBITION_Usage : Betterave industrielle et fourragere*Desherbage_11_37     /Condition/     Utilisation contre les graminees annuelles</t>
  </si>
  <si>
    <t>AMBITION_Usage : Betterave industrielle et fourragere*Desherbage_11_37     /Condition/     Utilisation contre les graminees vivaces</t>
  </si>
  <si>
    <t xml:space="preserve">AMBITION_Usage : Cruciferes oleagineuses*Desherbage_11_31     /Condition/     colza: Utilisation contre les graminees annuelles </t>
  </si>
  <si>
    <t>AMBITION_Usage : Cruciferes oleagineuses*Desherbage_11_31     /Condition/     colza: Utilisation contre les graminees vivaces</t>
  </si>
  <si>
    <t xml:space="preserve">AMBITION_Usage : Legumineuses fourrageres*Desherbage__     /Condition/     luzerne: </t>
  </si>
  <si>
    <t>AMISTAR_Usage : Cruciferes oleagineuses*Trt Part.Aer.*Maladies fongiques des siliques__     /Condition/     Colza, navette, moutarde, cameline, lin fibre et  chanvre pour utilisation strictement industrielle. Alternariose</t>
  </si>
  <si>
    <t>AMISTAR_Usage : Cruciferes oleagineuses*Trt Part.Aer.*Maladies fongiques des siliques__     /Condition/     colza, navette, moutarde, cameline, lin fibre et  chanvre pour utilisation strictement industrielle: Utilisation pour contre alternariose</t>
  </si>
  <si>
    <t>AMISTAR_Usage : Cruciferes oleagineuses*Trt Part.Aer.*Maladies fongiques des siliques__     /Condition/     Uniquement sur colza, navette, moutarde, cameline, lin fibre et chanvre : Pour utilisation strictement industrielle</t>
  </si>
  <si>
    <t xml:space="preserve">AMISTAR_Usage : Cruciferes oleagineuses*Trt Part.Aer.*Sclerotiniose__     /Condition/     Colza, navette, moutarde, cameline, lin fibre et  chanvre pour utilisation strictement industrielle. </t>
  </si>
  <si>
    <t xml:space="preserve">AMISTAR_Usage : Cruciferes oleagineuses*Trt Part.Aer.*Sclerotiniose__     /Condition/     colza, navette, moutarde, cameline, lin fibre et  chanvre pour utilisation strictement industrielle: </t>
  </si>
  <si>
    <t>AMISTAR_Usage : Cruciferes oleagineuses*Trt Part.Aer.*Sclerotiniose__     /Condition/     Uniquement sur colza, navette, moutarde, cameline, lin fibre et chanvre : Pour utilisation strictement industrielle</t>
  </si>
  <si>
    <t xml:space="preserve">AMISTAR_Usage : Legumineuses fourrageres*Trt Part.Aer.*Anthracnose(s)__     /Condition/     </t>
  </si>
  <si>
    <t xml:space="preserve">AMISTAR_Usage : Legumineuses fourrageres*Trt Part.Aer.*Anthracnose(s)__     /Condition/     lupin: </t>
  </si>
  <si>
    <t xml:space="preserve">AMISTAR_Usage : Porte graine - Legumineuses fourrageres*Trt Part.Aer.*Maladies des taches foliaires__     /Condition/     </t>
  </si>
  <si>
    <t xml:space="preserve">AMISTAR_Usage : Porte graine - Legumineuses fourrageres*Trt Part.Aer.*Rouille(s)__     /Condition/     </t>
  </si>
  <si>
    <t>AMISTAR_Usage : Porte graine - PPAMC, Florales et Potageres*Trt Part.Aer.*Maladies des taches foliaires__     /Condition/     ombelliferes et potageres  porte-graine : Pour ombeliferes porte-graine utilisation contre septoriose</t>
  </si>
  <si>
    <t>AMISTAR_Usage : Porte graine - PPAMC, Florales et Potageres*Trt Part.Aer.*Maladies des taches foliaires__     /Condition/     Ombelliferes porte-graine: Contre la septoriose</t>
  </si>
  <si>
    <t>AMISTAR_Usage : Porte graine - PPAMC, Florales et Potageres*Trt Part.Aer.*Maladies des taches foliaires__     /Condition/     Potageres porte-graine: Contre l'anthracnose</t>
  </si>
  <si>
    <t>AMISTAR_Usage : Porte graine - PPAMC, Florales et Potageres*Trt Part.Aer.*Maladies des taches foliaires__     /Condition/     potageres porte-graine: Utilisation contre anthracnose</t>
  </si>
  <si>
    <t xml:space="preserve">AMISTAR_Usage : Porte graine - PPAMC, Florales et Potageres*Trt Part.Aer.*Maladies des taches foliaires__     /Condition/     potageres porte-graine: Utilisation contre l'anthracnose </t>
  </si>
  <si>
    <t xml:space="preserve">AMISTAR_Usage : Porte graine - PPAMC, Florales et Potageres*Trt Part.Aer.*Mildiou et rouille blanche__     /Condition/     </t>
  </si>
  <si>
    <t xml:space="preserve">AMISTAR_Usage : Porte graine - PPAMC, Florales et Potageres*Trt Part.Aer.*Mildiou et rouille blanche__     /Condition/     potageres porte-graine: </t>
  </si>
  <si>
    <t xml:space="preserve">AMISTAR_Usage : Porte graine - PPAMC, Florales et Potageres*Trt Part.Aer.*Rouille(s)__     /Condition/     </t>
  </si>
  <si>
    <t xml:space="preserve">AMISTAR_Usage : Porte graine - PPAMC, Florales et Potageres*Trt Part.Aer.*Rouille(s)__     /Condition/     potageres porte-graine: </t>
  </si>
  <si>
    <t xml:space="preserve">ARIOSTE_Usage : Cruciferes oleagineuses*Trt Part.Aer.*Cylindrosporiose_13_71     /Condition/     Uniquement sur colza, navette, moutarde, chanvre pour utilisation strictement industrielle, lin: </t>
  </si>
  <si>
    <t xml:space="preserve">ABAK_Usage : Ble*Desherbage_12_32     /Condition/     Uniquement sur ble tendre d'hiver, ble dur d'hiver, triticale et epeautre. Fractionnement possible en 2 applications a  la dose de 0,125 kg/ha en respectant un intervalle minimum entre les applications de 14 jours. </t>
  </si>
  <si>
    <t>ABAK_Usage : Seigle*Desherbage_12_32     /Condition/     Uniquement sur seigle d'hiver. Fractionnement possible en 2 applications a  la dose de 0,125 kg/ha en respectant un intervalle minimum entre les applications de 14 jours.</t>
  </si>
  <si>
    <t xml:space="preserve">ALLIE_Usage : Porte graine - Graminees fourrageres et a  gazons*Desherbage__     /Condition/     Uniquement sur dactyle et fetuque Uniquement pour des applications avant repos vegetatif. 1 application maximum par culture et par parcelle. </t>
  </si>
  <si>
    <t>AMALINE FLOW_Usage : Vigne*Trt Part.Aer.*Mildiou(s)__     /Condition/     Intervalle entre les applications : 8 a  12 jours</t>
  </si>
  <si>
    <t>AMISTAR_Usage : Ble*Trt Part.Aer.*Rouille(s)_30_69     /Condition/     Modification du delai avant recolte de 35 jours a  F (BBCH 69) en coherence avec les conditions d'emploi du produit de reference.</t>
  </si>
  <si>
    <t>AMISTAR_Usage : Pomme de terre*Trt Sol*Champignons autres que pythiacees_0_0     /Condition/     Application dans la raie de plantation. Limitation a  1 application tous les deux ans pour proteger les eaux souterraines.</t>
  </si>
  <si>
    <t xml:space="preserve">AMISTAR_Usage : Porte graine - Graminees fourrageres et a  gazons*Trt Part.Aer.*Maladies des taches foliaires__     /Condition/     </t>
  </si>
  <si>
    <t>AMISTAR_Usage : Porte graine - Graminees fourrageres et a  gazons*Trt Part.Aer.*Maladies des taches foliaires__     /Condition/     Utilisation contre les maladies necrotiques</t>
  </si>
  <si>
    <t xml:space="preserve">AMISTAR_Usage : Porte graine - Graminees fourrageres et a  gazons*Trt Part.Aer.*Rouille(s)__     /Condition/     </t>
  </si>
  <si>
    <t xml:space="preserve">AMISTAR_Usage : Porte graine - PPAMC, Florales et Potageres*Trt Part.Aer.*Maladies des taches foliaires__     /Condition/     Potageres porte-graine: Contre les maladies des ta¢ches foliaires </t>
  </si>
  <si>
    <t xml:space="preserve">ANTILOPE_Usage : Ble*Desherbage_11_13     /Condition/     Stade d'application : a  l'automne en post-levee precoce de la culture </t>
  </si>
  <si>
    <t xml:space="preserve">ANTILOPE_Usage : Orge*Desherbage_11_13     /Condition/     Stade d'application : a  l'automne en post-levee precoce de la culture </t>
  </si>
  <si>
    <t>AMISTAR_Usage : Cruciferes oleagineuses*Trt Part.Aer.*Sclerotiniose_60_69     /Condition/     Uniquement sur cultures de printemps : colza, moutarde, cameline et navette. 2 applications par culture pour controler l'ensemble des maladies.</t>
  </si>
  <si>
    <t>AMISTAR_Usage : Orge*Trt Part.Aer.*Helminthosporiose et ramulariose_30_59     /Condition/     1 application par culture pour controler l'ensemble des maladies.</t>
  </si>
  <si>
    <t>AMISTAR_Usage : Orge*Trt Part.Aer.*Rhynchosporiose_30_59     /Condition/     1 application par culture pour controler l'ensemble des maladies.</t>
  </si>
  <si>
    <t>AMISTAR_Usage : Orge*Trt Part.Aer.*Rouille(s)_30_59     /Condition/     1 application par culture pour controler l'ensemble des maladies.</t>
  </si>
  <si>
    <t>AMISTAR_Usage : Pavot*Trt Part.Aer.*Maladies des taches foliaires_60_69     /Condition/     Uniquement sur pavot. Intervalle minimum entre les applications : 21 jours. 2 applications par culture pour controler l'ensemble des maladies.</t>
  </si>
  <si>
    <t>AMISTAR_Usage : Pavot*Trt Part.Aer.*Mildiou(s)_60_69     /Condition/     Uniquement sur pavot. Intervalle minimum entre les applications : 21 jours. 2 applications par culture pour controler l'ensemble des maladies.</t>
  </si>
  <si>
    <t>AMISTAR_Usage : Pavot*Trt Part.Aer.*Pourriture grise et sclerotinioses_60_69     /Condition/     Uniquement sur pavot. Intervalle minimum entre les applications : 21 jours. 2 applications par culture pour controler l'ensemble des maladies.</t>
  </si>
  <si>
    <t>AMISTAR_Usage : Pois ecosses frais*Trt Part.Aer.*Rouille(s)_51_69     /Condition/     Uniquement sur pois ecosses frais. 2 applications par culture pour controler l'ensemble des maladies. Une application par an sur sol artificiellement draine.</t>
  </si>
  <si>
    <t>AMISTAR_Usage : Porte graine - Betterave industrielle et fourragere*Trt Part.Aer.*Mildiou(s)_16_49     /Condition/     Intervalle minimum entre les applications : 7 jours. 2 applications par culture pour controler l'ensemble des maladies.</t>
  </si>
  <si>
    <t xml:space="preserve">AMISTAR_Usage : Porte graine - PPAMC, Florales et Potageres*Trt Part.Aer.*Maladies des taches foliaires_16_49     /Condition/     2 applications par culture pour controler l'ensemble des maladies. Ne pas appliquer sur sol artificiellement draine. </t>
  </si>
  <si>
    <t>AMISTAR_Usage : Porte graine - PPAMC, Florales et Potageres*Trt Part.Aer.*Maladies des taches foliaires_16_49     /Condition/     2 applications par culture pour controler l'ensemble des maladies. Ne pas appliquer sur sols artificiellement draines.</t>
  </si>
  <si>
    <t>AMISTAR_Usage : Porte graine - PPAMC, Florales et Potageres*Trt Part.Aer.*Mildiou et rouille blanche_16_49     /Condition/     2 applications par culture pour controler l'ensemble des maladies. Ne pas appliquer sur sol artificiellement draine.</t>
  </si>
  <si>
    <t>AMISTAR_Usage : Porte graine - PPAMC, Florales et Potageres*Trt Part.Aer.*Mildiou et rouille blanche_16_49     /Condition/     2 applications par culture pour controler l'ensemble des maladies. Ne pas appliquer sur sols artificiellement draines.</t>
  </si>
  <si>
    <t>AMISTAR_Usage : Porte graine - PPAMC, Florales et Potageres*Trt Part.Aer.*Rouille(s)_16_49     /Condition/     2 applications par culture pour controler l'ensemble des maladies. Ne pas appliquer sur sol artificiellement draine.</t>
  </si>
  <si>
    <t>AMISTAR_Usage : Porte graine - PPAMC, Florales et Potageres*Trt Part.Aer.*Rouille(s)_16_49     /Condition/     2 applications par culture pour controler l'ensemble des maladies. Ne pas appliquer sur sols artificiellement draines.</t>
  </si>
  <si>
    <t>AMISTAR_Usage : Seigle*Trt Part.Aer.*Rhynchosporiose_30_69     /Condition/     1 application par culture pour controler l'ensemble des maladies.</t>
  </si>
  <si>
    <t>AMISTAR_Usage : Seigle*Trt Part.Aer.*Rouille(s)_30_69     /Condition/     1 application par culture pour controler l'ensemble des maladies.</t>
  </si>
  <si>
    <t>Condition: - Pour protéger les plantes non cibles, respecter une zone non traitée de 5 mètres par rapport à la zone non cultivée adjacente.. Condition: - Respecter un délai de 4 semaines minimum entre l'application du produit et la réimplantation des cultures de lin et de betterave sucrière (peut etre diminué si labour préalable).. Condition: - Respecter un délai de 10 semaines minimum entre l'application du produit et la réimplantation des cultures de céréales (peut etre diminué si labour préalable).</t>
  </si>
  <si>
    <t>Mais*Désherbage</t>
  </si>
  <si>
    <t>ADENGO XTRA_Usage : Mais*Desherbage_0_13     /Condition/     Une application tous les deux ans.</t>
  </si>
  <si>
    <t>Condition: - SPe 3 : Pour protéger les organismes aquatiques, respecter une zone non traitée de 5 mètres par rapport aux points d'eau pour les usages sur pomme de terre, riz, 'blé', orge, seigle, 'crucifères oléagineuses' de printemps et 'pavot'.. Condition: - SPe 3 : Pour protéger les organismes aquatiques, respecter une zone non traitée  de 5 mètres comportant un dispositif végétalisé permanent non traité d'une largeur de 5 mètres en bordure des points d'eau pour les usages sur porte graines 'légumineuses fourragères', 'graines protéagineuses', 'pois écossé frais', 'légumineuses potagères sèches', porte-graines 'graminées fourragères à gazons', 'mais' et 'crucifères oléagineuses' d'hiver.. Condition: - SPe 3 : Pour protéger les organismes aquatiques, respecter une zone non traitée de 20 mètres comportant un dispositif végétalisé permanent non traité d'une largeur de 20 mètres en bordure des points d'eau pour les usages sur porte-graines 'PPAMC, florales et potagères' et porte-graines 'betteraves industrielles et fourragères'.. Condition: - SPe 2 : Pour protéger les organismes aquatiques, ne pas appliquer ce produit sur sols artificiellement drainés pour les usages porte-graines 'PPAMC, florales et potagères'.. Condition: - SPe 2 : Pour protéger les organismes aquatiques, ne pas appliquer ce produit plus d'une fois par an sur sol artificiellement drainé ayant une teneur en argile supérieure ou égale à 45 % pour les usages sur porte-graines 'légumineuses fourragères' d'hiver, 'graines protéagineuses' d'hiver, porte-graines 'graminées fourragères à gazons' et 'crucifères oléagineuses' d'hiver.. Condition: - SPe 2 : Pour protéger les organismes aquatiques, ne pas appliquer ce produit plus d'une fois par an sur sols artificiellement drainés pour les usages sur porte-graine 'légumineuses fourragères' de printemps, 'graines protéagineuses' de printemps, 'pois écossé frais' et 'légumineuses potagères sèches'.</t>
  </si>
  <si>
    <t>Blé*Trt Part.Aer.*Oidium(s)</t>
  </si>
  <si>
    <t xml:space="preserve">AMISTAR_Usage : Ble*Trt Part.Aer.*Oidium(s)__     /Condition/     </t>
  </si>
  <si>
    <t xml:space="preserve">AMISTAR_Usage : Ble*Trt Part.Aer.*Oidium(s)__     /Condition/     ble uniquement: </t>
  </si>
  <si>
    <t>Condition: - SPe 2 : Pour protéger les organismes aquatiques, ne pas appliquer ce produit plus d'une fois par an sur sol artificiellement drainé ayant une teneur en argile supérieure ou égale à 45 % pour les usages sur porte-graines 'légumineuses fourragères' d'hiver, 'graines protéagineuses' d'hiver, porte-graines 'graminées fourragères à gazons' et 'crucifères oléagineuses' d'hiver.. Condition: - SPe 3 : Pour protéger les organismes aquatiques, respecter une zone non traitée de 5 mètres par rapport aux points d'eau pour les usages sur pomme de terre, 'blé', orge, seigle, et 'crucifères oléagineuses' de printemps.. Condition: - SPe 3 : Pour protéger les organismes aquatiques, respecter une zone non traitée de 20 mètres comportant un dispositif végétalisé permanent non traité d'une largeur de 20 mètres en bordure des points d'eau pour les usages sur porte-graines 'PPAMC, florales et potagères'.. Condition: - SPe 2 : Pour protéger les organismes aquatiques, ne pas appliquer ce produit plus d'une fois par an sur sol artificiellement drainé pour les usages sur porte-graine 'légumineuses fourragères' de printemps, 'graines protéagineuses' de printemps et 'pois écossé frais'.. Condition: - SPe 2 : Pour protéger les organismes aquatiques, ne pas appliquer ce produit sur sol artificiellement drainé pour les usages sur porte-graines 'PPAMC, florales et potagères'.. Condition: - SPe 3 : Pour protéger les organismes aquatiques, respecter une zone non traitée  de 5 mètres comportant un dispositif végétalisé permanent non traité d'une largeur de 5 mètres en bordure des points d'eau pour les usages sur porte graines 'légumineuses fourragères', 'graines protéagineuses', 'pois écossé frais', porte-graines 'graminées fourragères à gazons', 'mais' et 'crucifères oléagineuses' d'hiver.</t>
  </si>
  <si>
    <t>Condition: - SPe 2 : Pour protéger les organismes aquatiques, ne pas appliquer ce produit sur sols artificiellement drainés pour l'usage porte-graines 'PPAMC, florales et potagères'.. Condition: - SPe 2 : Pour protéger les organismes aquatiques, ne pas appliquer ce produit plus d'une fois par an sur sols artificiellement drainés pour les usages sur porte-graine 'légumineuses fourragères' de printemps, 'graines protéagineuses' de printemps, 'pois écossé frais' et 'légumineuses potagères sèches'.. Condition: - SPe 2 : Pour protéger les organismes aquatiques, ne pas appliquer ce produit plus d'une fois par an sur sol artificiellement drainé ayant une teneur en argile supérieure ou égale à 45 % pour les usages sur porte-graines 'légumineuses fourragères' d'hiver, 'graines protéagineuses' d'hiver, porte-graines 'graminées fourragères à gazons' et 'crucifères oléagineuses' d'hiver.. Condition: - SPe 3 : Pour protéger les organismes aquatiques, respecter une zone non traitée de 5 mètres par rapport aux points d'eau pour les usages sur riz, 'blé', orge, seigle, 'crucifères oléagineuses' de printemps et 'pavot'.. Condition: - SPe 3 : Pour protéger les organismes aquatiques, respecter une zone non traitée de 5 mètres comportant un dispositif végétalisé permanent non traité d'une largeur de 5 mètres en bordure des points d'eau pour les usages sur porte graines 'légumineuses fourragères', 'graines protéagineuses', 'pois écossé frais', 'légumineuses potagères sèches', porte-graines 'graminées fourragères à gazons', 'mais' et 'crucifères oléagineuses' d'hiver.. Condition: - SPe 3 : Pour protéger les organismes aquatiques, respecter une zone non traitée de 20 mètres comportant un dispositif végétalisé permanent non traité d'une largeur de 20 mètres en bordure des points d'eau pour les usages sur porte-graines 'PPAMC, florales et potagères' et porte-graines 'betteraves industrielles et fourragères'.</t>
  </si>
  <si>
    <t>Graines protéagineuses*Trt Part.Aer.*Oidium(s)</t>
  </si>
  <si>
    <t xml:space="preserve">AMISTAR_Usage : Graines proteagineuses*Trt Part.Aer.*Oidium(s)__     /Condition/     </t>
  </si>
  <si>
    <t>AMISTAR_Usage : Graines proteagineuses*Trt Part.Aer.*Oidium(s)__     /Condition/     Pois proteagineux d' hiver Respecter un intervalle de 14 jours entre 2 applications.</t>
  </si>
  <si>
    <t xml:space="preserve">AMISTAR_Usage : Graines proteagineuses*Trt Part.Aer.*Oidium(s)__60     /Condition/     pois proteagineux de printemps, pois chiche: </t>
  </si>
  <si>
    <t xml:space="preserve">AMISTAR_Usage : Graines proteagineuses*Trt Part.Aer.*Oidium(s)__60     /Condition/     Respecter un intervalle de 14 jours entre 2 applications </t>
  </si>
  <si>
    <t>Légumineuses potagères (sèches)*Trt Part.Aer.*Oidium(s)</t>
  </si>
  <si>
    <t>Mais*Trt Part.Aer.*Helminthosporiose</t>
  </si>
  <si>
    <t xml:space="preserve">AMISTAR_Usage : Mais*Trt Part.Aer.*Helminthosporiose__     /Condition/     </t>
  </si>
  <si>
    <t>AMISTAR_Usage : Mais*Trt Part.Aer.*Helminthosporiose__61     /Condition/     2 applications par an et par culture pour controler l'ensemble des maladies.</t>
  </si>
  <si>
    <t>AMISTAR_Usage : Mais*Trt Part.Aer.*Helminthosporiose__61     /Condition/     Intervalle minimum entre les applications : 21 jours. 2 applications par culture pour controler l'ensemble des maladies.</t>
  </si>
  <si>
    <t>AMISTAR_Usage : Mais*Trt Part.Aer.*Helminthosporiose__61     /Condition/     Intervalle minimum entre les applications : 21 jours. 2 applications pour controler l'ensemble des maladies.</t>
  </si>
  <si>
    <t>Mais*Trt Sol*Champignons autres que pythiacées</t>
  </si>
  <si>
    <t>AMISTAR_Usage : Mais*Trt Sol*Champignons autres que pythiacees_0_0     /Condition/     2 applications par culture pour controler l'ensemble des maladies.</t>
  </si>
  <si>
    <t>Orge*Trt Part.Aer.*Oidium(s)</t>
  </si>
  <si>
    <t xml:space="preserve">AMISTAR_Usage : Orge*Trt Part.Aer.*Oidium(s)__     /Condition/     </t>
  </si>
  <si>
    <t>Pois écossés frais*Trt Part.Aer.*Oidium(s)</t>
  </si>
  <si>
    <t xml:space="preserve">AMISTAR_Usage : Pois ecosses frais*Trt Part.Aer.*Oidium(s)__     /Condition/     </t>
  </si>
  <si>
    <t>AMISTAR_Usage : Pois ecosses frais*Trt Part.Aer.*Oidium(s)_51_69     /Condition/     Uniquement sur pois ecosses frais. 2 applications par culture pour controler l'ensemble des maladies. Une application par an sur sol artificiellement draine.</t>
  </si>
  <si>
    <t>Porte graine - PPAMC, Florales et Potagères*Trt Part.Aer.*Oidium(s)</t>
  </si>
  <si>
    <t xml:space="preserve">AMISTAR_Usage : Porte graine - PPAMC, Florales et Potageres*Trt Part.Aer.*Oidium(s)__     /Condition/     </t>
  </si>
  <si>
    <t xml:space="preserve">AMISTAR_Usage : Porte graine - PPAMC, Florales et Potageres*Trt Part.Aer.*Oidium(s)__     /Condition/     potageres porte-graine: </t>
  </si>
  <si>
    <t>AMISTAR_Usage : Porte graine - PPAMC, Florales et Potageres*Trt Part.Aer.*Oidium(s)_16_49     /Condition/     2 applications par culture pour controler l'ensemble des maladies. Ne pas appliquer sur sol artificiellement draine.</t>
  </si>
  <si>
    <t>AMISTAR_Usage : Porte graine - PPAMC, Florales et Potageres*Trt Part.Aer.*Oidium(s)_16_49     /Condition/     2 applications par culture pour controler l'ensemble des maladies. Ne pas appliquer sur sols artificiellement draines.</t>
  </si>
  <si>
    <t xml:space="preserve">ARIOSTE_Usage : Ble*Trt Part.Aer.*Oidium(s)_25_69     /Condition/     </t>
  </si>
  <si>
    <t>ABAK_Usage : Ble*Desherbage_12_32     /Condition/     Uniquement sur ble tendre d'hiver, ble dur d'hiver, triticale et epeautre. Fractionnement possible en 2 applications a  la dose de 0,125 kg/ha en respectant un intervalle minimum entre les application</t>
  </si>
  <si>
    <t>ACTELLIC SMOKE GENERATOR_Usage : Traitements generaux*Fumigation (desinsectisation)*Locx Struct. Mater. (POV)__     /Condition/     Dose maximale d'emploi : 1 pot (soit 20g de substance active) pour 570 m3 par application Uniquement dans des locaux de st</t>
  </si>
  <si>
    <t>ADENDA_Usage : Adjuvants*Bouil. Fongicide__60     /Condition/     Uniquement sur 'cereales'. Nombre d'applications/stade d'application/delai avant recolte/zones non traitees: selon les produits phytopharmaceutiques associees et dans les conditions d'empl</t>
  </si>
  <si>
    <t>ADENDA_Usage : Adjuvants*Bouil. Herbicide__39     /Condition/     Non autorise sur 'legumes feuilles' (laitue, chou...) et 'tiges' (poireau, celeri...).                                                     Stade d'application : avant l'apparition des part</t>
  </si>
  <si>
    <t xml:space="preserve">ADENDA_Usage : Adjuvants*Bouil. Herbicide_11_39     /Condition/     - Amelioration de la penetration de la bouillie herbicide. - Non autorise sur 'legumes feuilles' (laitue, chou...) et 'legumes tiges' (poireau, celeri...). - Stade d'application : avant </t>
  </si>
  <si>
    <t>ALLIE_Usage : Ble*Desherbage_20_39     /Condition/     Uniquement sur cultures d'hiver pour des applications apres la reprise de vegetation. Ne pas appliquer sur sol artificiellement draine ayant une teneur en argile superieure ou egale a  45 % 1 applica</t>
  </si>
  <si>
    <t>ALLIE_Usage : Jacheres et cultures intermediaires*Trt Part.Aer.*Limit. Pousse Fructif.__     /Condition/     Stade d'application : sur cultures etablies Efficacite montree sur jachere spontanee et vesce commune a  la dose de 0.020 kg/ha.  Efficacite mont</t>
  </si>
  <si>
    <t>ALLIE_Usage : Orge*Desherbage_20_39     /Condition/     Uniquement sur culture d'hiver pour des applications apres la reprise de vegetation. 1 application maximum par culture et par parcelle. Ne pas appliquer sur sol artificiellement draine ayant une ten</t>
  </si>
  <si>
    <t>ALLIE_Usage : Porte graine - Graminees fourrageres et a  gazons*Desherbage__     /Condition/     Uniquement sur dactyle et fetuque Uniquement pour des applications apres la reprise de vegetation. Ne pas appliquer sur sol artificiellement draine ayant une</t>
  </si>
  <si>
    <t>ALLIE_Usage : Seigle*Desherbage_20_39     /Condition/     Uniquement sur culture d'hiver pour des applications apres la reprise de vegetation. Ne pas appliquer sur sol artificiellement draine ayant une teneur en argile superieure ou egale a  45 % 1 appli</t>
  </si>
  <si>
    <t>AMISTAR_Usage : Cruciferes oleagineuses*Trt Part.Aer.*Maladies fongiques des siliques_60_69     /Condition/     Uniquement sur cultures de printemps : colza, moutarde, cameline et navette conformement aux conditions de l'autorisation du produit de refere</t>
  </si>
  <si>
    <t>AMISTAR_Usage : Cruciferes oleagineuses*Trt Part.Aer.*Maladies fongiques des siliques_60_69     /Condition/     Uniquement sur cultures de printemps : colza, moutarde, cameline et navette. 2 applications par culture pour controler l'ensemble des maladies</t>
  </si>
  <si>
    <t>AMISTAR_Usage : Cruciferes oleagineuses*Trt Part.Aer.*Maladies fongiques des siliques_60_69     /Condition/     Uniquement sur cultures de printemps : colza, moutarde, cameline et navette. Intervalle minimum entre les applications : 21 jours. 2 applicati</t>
  </si>
  <si>
    <t>AMISTAR_Usage : Cruciferes oleagineuses*Trt Part.Aer.*Maladies fongiques des siliques_60_69     /Condition/     Uniquement sur cultures de printemps :colza, moutarde, cameline et navette. Intervalle minimum entre les applications : 21 jours. 2 applicatio</t>
  </si>
  <si>
    <t xml:space="preserve">AMISTAR_Usage : Cruciferes oleagineuses*Trt Part.Aer.*Maladies fongiques des siliques_60_69     /Condition/     Uniquement sur cultures d'hiver : colza, moutarde, cameline et navette conformement aux conditions de l'autorisation du produit de reference. </t>
  </si>
  <si>
    <t>AMISTAR_Usage : Cruciferes oleagineuses*Trt Part.Aer.*Maladies fongiques des siliques_60_69     /Condition/     Uniquement sur cultures d'hiver : colza, moutarde, cameline et navette. Intervalle minimum entre les applications : 21 jours. 2 applications p</t>
  </si>
  <si>
    <t>AMISTAR_Usage : Cruciferes oleagineuses*Trt Part.Aer.*Maladies fongiques des siliques_60_69     /Condition/     Uniquement sur cultures d'hiver : colza, moutarde, cameline et navette. Une application par an sur sol artificiellement draine ayant une teneu</t>
  </si>
  <si>
    <t>AMISTAR_Usage : Cruciferes oleagineuses*Trt Part.Aer.*Sclerotiniose_60_69     /Condition/     Uniquement sur cultures de printemps : colza, moutarde, cameline et navette conformement aux conditions de l'autorisation du produit de reference. 2 application</t>
  </si>
  <si>
    <t>AMISTAR_Usage : Cruciferes oleagineuses*Trt Part.Aer.*Sclerotiniose_60_69     /Condition/     Uniquement sur cultures de printemps : colza, moutarde, cameline et navette. Intervalle minimum entre les applications : 21 jours 2 applications par culture pou</t>
  </si>
  <si>
    <t>AMISTAR_Usage : Cruciferes oleagineuses*Trt Part.Aer.*Sclerotiniose_60_69     /Condition/     Uniquement sur cultures de printemps : colza, moutarde, cameline et navette. Intervalle minimum entre les applications : 21 jours. 2 applications par culture po</t>
  </si>
  <si>
    <t>AMISTAR_Usage : Cruciferes oleagineuses*Trt Part.Aer.*Sclerotiniose_60_69     /Condition/     Uniquement sur cultures d'hiver : colza, moutarde, cameline et navette conformement aux conditions de l'autorisation du produit de reference.. 2 applications pa</t>
  </si>
  <si>
    <t>AMISTAR_Usage : Cruciferes oleagineuses*Trt Part.Aer.*Sclerotiniose_60_69     /Condition/     Uniquement sur cultures d'hiver : colza, moutarde, cameline et navette. Intervalle minimum entre les applications : 21 jours 2 applications par culture pour con</t>
  </si>
  <si>
    <t>AMISTAR_Usage : Cruciferes oleagineuses*Trt Part.Aer.*Sclerotiniose_60_69     /Condition/     Uniquement sur cultures d'hiver : colza, moutarde, cameline et navette. Intervalle minimum entre les applications : 21 jours. 2 applications par culture pour co</t>
  </si>
  <si>
    <t>AMISTAR_Usage : Cruciferes oleagineuses*Trt Part.Aer.*Sclerotiniose_60_69     /Condition/     Uniquement sur cultures d'hiver : colza, moutarde, cameline et navette. Une application par an sur sol artificiellement draine ayant une teneur en argile superi</t>
  </si>
  <si>
    <t>AMISTAR_Usage : Graines proteagineuses*Trt Part.Aer.*Anthracnose(s)_17_72     /Condition/     2 applications par culture pour controler l'ensemble des maladies. Cultures d'hiver : une application par an sur sol artificiellement draine ayant une teneur en</t>
  </si>
  <si>
    <t xml:space="preserve">AMISTAR_Usage : Graines proteagineuses*Trt Part.Aer.*Anthracnose(s)_17_72     /Condition/     2 applications par culture pour controler l'ensemble des maladies. Cultures d'hiver : une application par an sur sols artificiellement draines ayant une teneur </t>
  </si>
  <si>
    <t xml:space="preserve">AMISTAR_Usage : Graines proteagineuses*Trt Part.Aer.*Anthracnose(s)_17_72     /Condition/     Intervalle minimum entre les applications : 14 jours. 2 applications par culture pour controler l'ensemble des maladies. Cultures d'hiver : une application par </t>
  </si>
  <si>
    <t>AMISTAR_Usage : Graines proteagineuses*Trt Part.Aer.*Oidium(s)_17_72     /Condition/     2 applications par culture pour controler l'ensemble des maladies. Cultures d'hiver : une application par an sur sols artificiellement draines ayant une teneur en ar</t>
  </si>
  <si>
    <t>AMISTAR_Usage : Graines proteagineuses*Trt Part.Aer.*Oidium(s)_17_72     /Condition/     Intervalle minimum entre les applications : 14 jours. 2 applications par culture pour controler l'ensemble des maladies. Cultures d'hiver : une application par an su</t>
  </si>
  <si>
    <t>AMISTAR_Usage : Graines proteagineuses*Trt Part.Aer.*Oidium(s)_17_72     /Condition/     Uniquement sur pois proteagineux d'hiver et de printemps et feverole. 2 applications par culture pour controler l'ensemble des maladies. Cultures d'hiver : une appli</t>
  </si>
  <si>
    <t>AMISTAR_Usage : Graines proteagineuses*Trt Part.Aer.*Pourriture grise et sclerotinioses__60     /Condition/     Pois proteagineux de printemps, pois chiche: Contre la pourriture grise                        Respecter un intervalle de 14 jours entre 2 app</t>
  </si>
  <si>
    <t>AMISTAR_Usage : Graines proteagineuses*Trt Part.Aer.*Pourriture grise et sclerotinioses_17_72     /Condition/     2 applications par culture pour controler l'ensemble des maladies. Cultures d'hiver : une application par an sur sols artificiellement drain</t>
  </si>
  <si>
    <t xml:space="preserve">AMISTAR_Usage : Graines proteagineuses*Trt Part.Aer.*Pourriture grise et sclerotinioses_17_72     /Condition/     Intervalle minimum entre les applications : 14 jours. 2 applications par culture pour controler l'ensemble des maladies. Cultures d'hiver : </t>
  </si>
  <si>
    <t xml:space="preserve">AMISTAR_Usage : Graines proteagineuses*Trt Part.Aer.*Pourriture grise et sclerotinioses_17_72     /Condition/     intervalle minimum entre les applications : 14 jours. 2 applications par culture pour controler l'ensemble des maladies. Cultures d'hiver : </t>
  </si>
  <si>
    <t>AMISTAR_Usage : Graines proteagineuses*Trt Part.Aer.*Pourriture grise et sclerotinioses_17_72     /Condition/     Uniquement sur pois proteagineux d'hiver et de printemps et feverole. 2 applications par culture pour controler l'ensemble des maladies. Cul</t>
  </si>
  <si>
    <t>AMISTAR_Usage : Graines proteagineuses*Trt Part.Aer.*Rouille(s)_17_72     /Condition/     2 applications par culture pour controler l'ensemble des maladies. Cultures d'hiver : une application par an sur sols artificiellement draines ayant une teneur en a</t>
  </si>
  <si>
    <t>AMISTAR_Usage : Graines proteagineuses*Trt Part.Aer.*Rouille(s)_17_72     /Condition/     Intervalle minimum entre les applications : 14 jours. 2 applications par culture pour controler l'ensemble des maladies. Cultures d'hiver : une application par an s</t>
  </si>
  <si>
    <t>AMISTAR_Usage : Graines proteagineuses*Trt Part.Aer.*Rouille(s)_17_72     /Condition/     Uniquement sur pois proteagineux d'hiver et feverole. 2 applications par culture pour controler l'ensemble des maladies. Cultures d'hiver : une application par an s</t>
  </si>
  <si>
    <t>AMISTAR_Usage : Legumineuses potageres (seches)*Trt Part.Aer.*Maladies des taches brunes_17_72     /Condition/     Intervalle minimum entre les applications : 14 jours. 2 applications par culture pour controler l'ensemble des maladies. Une application pa</t>
  </si>
  <si>
    <t>AMISTAR_Usage : Legumineuses potageres (seches)*Trt Part.Aer.*Oidium(s)_17_72     /Condition/     Uniquement sur pois chiche. Intervalle minimum entre les applications : 14 jours. 2 applications par culture pour controler l'ensemble des maladies. Une app</t>
  </si>
  <si>
    <t>AMISTAR_Usage : Legumineuses potageres (seches)*Trt Part.Aer.*Pourriture grise et sclerotinioses_17_72     /Condition/     Uniquement sur feve seche, haricot sec, pois sec et pois chiche. Intervalle minimum entre les applications : 14 jours. 2 applicatio</t>
  </si>
  <si>
    <t>AMISTAR_Usage : Legumineuses potageres (seches)*Trt Part.Aer.*Pourriture grise et sclerotinioses_17_72     /Condition/     Uniquement sur lentille seche. Intervalle minimum entre les applications : 14 jours. 2 applications par culture pour controler l'en</t>
  </si>
  <si>
    <t>AMISTAR_Usage : Legumineuses potageres (seches)*Trt Part.Aer.*Rouille(s)_17_72     /Condition/     Intervalle minimum entre les applications : 14 jours. 2 applications par culture pour controler l'ensemble des maladies. Une application par an sur sols ar</t>
  </si>
  <si>
    <t>AMISTAR_Usage : Orge*Trt Part.Aer.*Helminthosporiose et ramulariose_30_59     /Condition/     1 application par culture pour controler l'ensemble des maladies. Modification du delai avant recolte de 35 jours a  F (BBCH 59) en coherence avec les condition</t>
  </si>
  <si>
    <t>AMISTAR_Usage : Orge*Trt Part.Aer.*Rhynchosporiose_30_59     /Condition/     1 application par culture pour controler l'ensemble des maladies. Modification du delai avant recolte de 35 jours a  F (BBCH 59) en coherence avec les conditions d'emploi du pro</t>
  </si>
  <si>
    <t xml:space="preserve">AMISTAR_Usage : Orge*Trt Part.Aer.*Rouille(s)_30_59     /Condition/     1 application par culture pour controler l'ensemble des maladies. Modification du delai avant recolte de 35 jours a  F (BBCH 59) en coherence avec les conditions d'emploi du produit </t>
  </si>
  <si>
    <t>AMISTAR_Usage : Pavot*Trt Part.Aer.*Maladies des taches foliaires_60_69     /Condition/     Uniquement sur pavot et Å“illette. Intervalle minimum entre les applications : 21 jours. 2 applications par culture pour controler l'ensemble des maladies. Modifi</t>
  </si>
  <si>
    <t>AMISTAR_Usage : Pavot*Trt Part.Aer.*Mildiou(s)_60_69     /Condition/     Uniquement sur pavot. Intervalle minimum entre les applications : 21 jours. 2 applications par culture pour controler l'ensemble des maladies. Modification du delai avant recolte de</t>
  </si>
  <si>
    <t>AMISTAR_Usage : Pavot*Trt Part.Aer.*Pourriture grise et sclerotinioses_60_69     /Condition/     Uniquement sur pavot. Intervalle minimum entre les applications : 21 jours. 2 applications par culture pour controler l'ensemble des maladies. Modification d</t>
  </si>
  <si>
    <t>AMISTAR_Usage : Pois ecosses frais*Trt Part.Aer.*Maladies des taches brunes_51_69     /Condition/     Uniquement sur pois ecosses frais conformement aux conditions de l'autorisation du produit de reference. 2 applications par culture pour controler l'ens</t>
  </si>
  <si>
    <t>AMISTAR_Usage : Pois ecosses frais*Trt Part.Aer.*Maladies des taches brunes_51_69     /Condition/     Uniquement sur pois ecosses frais. 2 applications par culture pour controler l'ensemble des maladies. Une application par an sur sol artificiellement dr</t>
  </si>
  <si>
    <t>AMISTAR_Usage : Pois ecosses frais*Trt Part.Aer.*Maladies des taches brunes_51_69     /Condition/     Uniquement sur pois ecosses frais. Intervalle minimum entre les applications : 14 jours. 2 applications par culture pour controler l'ensemble des maladi</t>
  </si>
  <si>
    <t>AMISTAR_Usage : Pois ecosses frais*Trt Part.Aer.*Oidium(s)_51_69     /Condition/     Uniquement sur pois ecosses frais conformement aux conditions de l'autorisation du produit de reference. 2 applications par culture pour controler l'ensemble des maladie</t>
  </si>
  <si>
    <t>AMISTAR_Usage : Pois ecosses frais*Trt Part.Aer.*Oidium(s)_51_69     /Condition/     Uniquement sur pois ecosses frais. Intervalle minimum entre les applications : 14 jours. 2 applications par culture pour controler l'ensemble des maladies. Une applicati</t>
  </si>
  <si>
    <t>AMISTAR_Usage : Pois ecosses frais*Trt Part.Aer.*Pourriture grise et sclerotinioses_51_69     /Condition/     Uniquement sur pois ecosses frais conformement aux conditions de l'autorisation du produit de reference. 2 applications par culture pour control</t>
  </si>
  <si>
    <t>AMISTAR_Usage : Pois ecosses frais*Trt Part.Aer.*Pourriture grise et sclerotinioses_51_69     /Condition/     Uniquement sur pois ecosses frais. 2 applications par culture pour controler l'ensemble des maladies. Une application par an sur sol artificiell</t>
  </si>
  <si>
    <t>AMISTAR_Usage : Pois ecosses frais*Trt Part.Aer.*Pourriture grise et sclerotinioses_51_69     /Condition/     Uniquement sur pois ecosses frais. Intervalle minimum entre les applications : 14 jours. 2 applications par culture pour controler l'ensemble de</t>
  </si>
  <si>
    <t>AMISTAR_Usage : Pois ecosses frais*Trt Part.Aer.*Rouille(s)_51_69     /Condition/     Uniquement sur pois ecosses frais conformement aux conditions de l'autorisation du produit de reference. 2 applications par culture pour controler l'ensemble des maladi</t>
  </si>
  <si>
    <t>AMISTAR_Usage : Pois ecosses frais*Trt Part.Aer.*Rouille(s)_51_69     /Condition/     Uniquement sur pois ecosses frais. Intervalle minimum entre les applications : 14 jours. 2 applications par culture pour controler l'ensemble des maladies. Une applicat</t>
  </si>
  <si>
    <t>AMISTAR_Usage : Porte graine - Betterave industrielle et fourragere*Trt Part.Aer.*Maladies des taches foliaires_16_49     /Condition/     Intervalle minimum entre les applications : 7 jours. 2 applications par culture pour controler l'ensemble des maladi</t>
  </si>
  <si>
    <t>AMISTAR_Usage : Porte graine - Graminees fourrageres et a  gazons*Trt Part.Aer.*Maladies des taches foliaires_30_69     /Condition/     2 applications par culture pour controler l'ensemble des maladies. Une application par an sur sol artificiellement dra</t>
  </si>
  <si>
    <t>AMISTAR_Usage : Porte graine - Graminees fourrageres et a  gazons*Trt Part.Aer.*Maladies des taches foliaires_30_69     /Condition/     2 applications par culture pour controler l'ensemble des maladies. Une application par an sur sols artificiellement dr</t>
  </si>
  <si>
    <t>AMISTAR_Usage : Porte graine - Graminees fourrageres et a  gazons*Trt Part.Aer.*Maladies des taches foliaires_30_69     /Condition/     Intervalle minimum entre les applications : 14 jours. 2 applications par culture pour controler l'ensemble des maladie</t>
  </si>
  <si>
    <t>AMISTAR_Usage : Porte graine - Graminees fourrageres et a  gazons*Trt Part.Aer.*Rouille(s)_30_69     /Condition/     2 applications par culture pour controler l'ensemble des maladies. Une application par an sur sol artificiellement draine ayant une teneu</t>
  </si>
  <si>
    <t>AMISTAR_Usage : Porte graine - Graminees fourrageres et a  gazons*Trt Part.Aer.*Rouille(s)_30_69     /Condition/     2 applications par culture pour controler l'ensemble des maladies. Une application par an sur sols artificiellement draines ayant une ten</t>
  </si>
  <si>
    <t xml:space="preserve">AMISTAR_Usage : Porte graine - Graminees fourrageres et a  gazons*Trt Part.Aer.*Rouille(s)_30_69     /Condition/     Intervalle minimum entre les applications : 14 jours. 2 applications par culture pour controler l'ensemble des maladies. Une application </t>
  </si>
  <si>
    <t>AMISTAR_Usage : Porte graine - Legumineuses fourrageres*Trt Part.Aer.*Maladies des taches foliaires_17_72     /Condition/     2 applications par culture pour controler l'ensemble des maladies. Cultures de printemps : une application par an sur sols artif</t>
  </si>
  <si>
    <t>AMISTAR_Usage : Porte graine - Legumineuses fourrageres*Trt Part.Aer.*Maladies des taches foliaires_17_72     /Condition/     2 applications par culture pour controler l'ensemble des maladies. Cultures d'hiver : une application par an sur sol artificiell</t>
  </si>
  <si>
    <t>AMISTAR_Usage : Porte graine - Legumineuses fourrageres*Trt Part.Aer.*Maladies des taches foliaires_17_72     /Condition/     Intervalle minimum entre les applications : 14 jours. 2 applications par culture pour controler l'ensemble des maladies. Culture</t>
  </si>
  <si>
    <t>AMISTAR_Usage : Porte graine - Legumineuses fourrageres*Trt Part.Aer.*Rouille(s)_17_72     /Condition/     2 applications par culture pour controler l'ensemble des maladies. Cultures de printemps : une application par an sur sols artificiellement draines</t>
  </si>
  <si>
    <t xml:space="preserve">AMISTAR_Usage : Porte graine - Legumineuses fourrageres*Trt Part.Aer.*Rouille(s)_17_72     /Condition/     2 applications par culture pour controler l'ensemble des maladies. Cultures d'hiver : une application par an sur sol artificiellement draine ayant </t>
  </si>
  <si>
    <t>AMISTAR_Usage : Porte graine - Legumineuses fourrageres*Trt Part.Aer.*Rouille(s)_17_72     /Condition/     Intervalle minimum entre les applications : 14 jours. 2 applications par culture pour controler l'ensemble des maladies. Cultures de printemps : un</t>
  </si>
  <si>
    <t>AMISTAR_Usage : Porte graine - Legumineuses fourrageres*Trt Part.Aer.*Rouille(s)_17_72     /Condition/     intervalle minimum entre les applications : 14 jours. 2 applications par culture pour controler l'ensemble des maladies. Cultures de printemps : un</t>
  </si>
  <si>
    <t xml:space="preserve">AMISTAR_Usage : Porte graine - PPAMC, Florales et Potageres*Trt Part.Aer.*Maladie des inflorescences_16_49     /Condition/     Intervalle minimum entre les applications : 7 jours. 2 applications par culture pour controler l'ensemble des maladies. Ne pas </t>
  </si>
  <si>
    <t>AMISTAR_Usage : Porte graine - PPAMC, Florales et Potageres*Trt Part.Aer.*Maladies des taches foliaires__     /Condition/     ombelliferes et potageres porte-graine: Pour porte-graine ombeliferes utilisation contre la septoriose.  Pour porte-graine potag</t>
  </si>
  <si>
    <t>AMISTAR_Usage : Porte graine - PPAMC, Florales et Potageres*Trt Part.Aer.*Maladies des taches foliaires_16_49     /Condition/     Intervalle minimum entre les applications : 7 jours. 2 applications par culture pour controler l'ensemble des maladies. Ne p</t>
  </si>
  <si>
    <t>AMISTAR_Usage : Porte graine - PPAMC, Florales et Potageres*Trt Part.Aer.*Mildiou et rouille blanche_16_49     /Condition/     Intervalle minimum entre les applications : 7 jours. 2 applications par culture pour controler  l'ensemble des maladies. Ne pas</t>
  </si>
  <si>
    <t xml:space="preserve">AMISTAR_Usage : Porte graine - PPAMC, Florales et Potageres*Trt Part.Aer.*Mildiou et rouille blanche_16_49     /Condition/     Intervalle minimum entre les applications : 7 jours. 2 applications par culture pour controler l'ensemble des maladies. Ne pas </t>
  </si>
  <si>
    <t>AMISTAR_Usage : Porte graine - PPAMC, Florales et Potageres*Trt Part.Aer.*Oidium(s)_16_49     /Condition/     Intervalle minimum entre les applications : 7 jours. 2 applications par culture pour controler l'ensemble des maladies. Ne pas appliquer sur sol</t>
  </si>
  <si>
    <t>AMISTAR_Usage : Porte graine - PPAMC, Florales et Potageres*Trt Part.Aer.*Rouille(s)_16_49     /Condition/     Intervalle minimum entre les applications : 7 jours. 2 applications par culture pour controler l'ensemble des maladies. Ne pas appliquer sur so</t>
  </si>
  <si>
    <t>AMISTAR_Usage : Seigle*Trt Part.Aer.*Rhynchosporiose_30_69     /Condition/     1 application par culture pour controler l'ensemble des maladies. Modification du delai avant recolte de 35 jours a  F (BBCH 69) en coherence avec les conditions d'emploi du p</t>
  </si>
  <si>
    <t>AMISTAR_Usage : Seigle*Trt Part.Aer.*Rouille(s)_30_69     /Condition/     1 application par culture pour controler l'ensemble des maladies. Modification du delai avant recolte de 35 jours a  F (BBCH 69) en coherence avec les conditions d'emploi du produi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</si>
</sst>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200025</xdr:colOff>
          <xdr:row>3</xdr:row>
          <xdr:rowOff>171450</xdr:rowOff>
        </xdr:from>
        <xdr:to>
          <xdr:col>1</xdr:col>
          <xdr:colOff>4638675</xdr:colOff>
          <xdr:row>13</xdr:row>
          <xdr:rowOff>28575</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228600</xdr:colOff>
          <xdr:row>4</xdr:row>
          <xdr:rowOff>28575</xdr:rowOff>
        </xdr:from>
        <xdr:to>
          <xdr:col>8</xdr:col>
          <xdr:colOff>542925</xdr:colOff>
          <xdr:row>13</xdr:row>
          <xdr:rowOff>9525</xdr:rowOff>
        </xdr:to>
        <xdr:sp macro="" textlink="">
          <xdr:nvSpPr>
            <xdr:cNvPr id="1026" name="CommandButton2" hidden="1">
              <a:extLst>
                <a:ext uri="{63B3BB69-23CF-44E3-9099-C40C66FF867C}">
                  <a14:compatExt spid="_x0000_s1026"/>
                </a:ext>
                <a:ext uri="{FF2B5EF4-FFF2-40B4-BE49-F238E27FC236}">
                  <a16:creationId xmlns:a16="http://schemas.microsoft.com/office/drawing/2014/main" id="{4F672C59-85F4-468B-97AA-CF68D3E841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12027-9C12-455B-AF6A-BAB99954F145}">
  <sheetPr codeName="Feuil1"/>
  <dimension ref="A1:P345"/>
  <sheetViews>
    <sheetView workbookViewId="0">
      <selection activeCell="A346" sqref="A346:XFD5424"/>
    </sheetView>
  </sheetViews>
  <sheetFormatPr baseColWidth="10" defaultRowHeight="15" x14ac:dyDescent="0.25"/>
  <cols>
    <col min="3" max="3" width="104.28515625" customWidth="1"/>
  </cols>
  <sheetData>
    <row r="1" spans="1:16" x14ac:dyDescent="0.25">
      <c r="A1" t="s">
        <v>0</v>
      </c>
      <c r="B1" t="s">
        <v>1</v>
      </c>
      <c r="C1" t="s">
        <v>2</v>
      </c>
      <c r="D1" t="s">
        <v>3</v>
      </c>
      <c r="E1" t="s">
        <v>4</v>
      </c>
      <c r="F1" t="s">
        <v>5</v>
      </c>
      <c r="G1" t="s">
        <v>6</v>
      </c>
      <c r="H1" t="s">
        <v>7</v>
      </c>
      <c r="I1" t="s">
        <v>8</v>
      </c>
      <c r="J1" t="s">
        <v>9</v>
      </c>
      <c r="K1" t="s">
        <v>10</v>
      </c>
      <c r="L1" t="s">
        <v>11</v>
      </c>
      <c r="M1" t="s">
        <v>12</v>
      </c>
      <c r="N1" t="s">
        <v>13</v>
      </c>
      <c r="O1" t="s">
        <v>14</v>
      </c>
    </row>
    <row r="2" spans="1:16" x14ac:dyDescent="0.25">
      <c r="A2">
        <v>2090041</v>
      </c>
      <c r="B2" t="s">
        <v>15</v>
      </c>
      <c r="C2" t="s">
        <v>516</v>
      </c>
      <c r="D2" t="s">
        <v>16</v>
      </c>
      <c r="E2">
        <v>12</v>
      </c>
      <c r="F2">
        <v>32</v>
      </c>
      <c r="G2" t="s">
        <v>17</v>
      </c>
      <c r="H2" t="s">
        <v>18</v>
      </c>
      <c r="I2" t="s">
        <v>19</v>
      </c>
      <c r="J2" t="s">
        <v>20</v>
      </c>
      <c r="L2" t="s">
        <v>20</v>
      </c>
      <c r="M2" t="s">
        <v>21</v>
      </c>
      <c r="N2" t="s">
        <v>22</v>
      </c>
      <c r="O2" t="s">
        <v>23</v>
      </c>
      <c r="P2" t="s">
        <v>454</v>
      </c>
    </row>
    <row r="3" spans="1:16" x14ac:dyDescent="0.25">
      <c r="A3">
        <v>2090041</v>
      </c>
      <c r="B3" t="s">
        <v>24</v>
      </c>
      <c r="C3" t="s">
        <v>455</v>
      </c>
      <c r="D3" t="s">
        <v>16</v>
      </c>
      <c r="E3">
        <v>12</v>
      </c>
      <c r="F3">
        <v>32</v>
      </c>
      <c r="G3" t="s">
        <v>17</v>
      </c>
      <c r="H3" t="s">
        <v>18</v>
      </c>
      <c r="I3" t="s">
        <v>25</v>
      </c>
      <c r="J3" t="s">
        <v>20</v>
      </c>
      <c r="L3" t="s">
        <v>20</v>
      </c>
      <c r="M3" t="s">
        <v>21</v>
      </c>
      <c r="N3" t="s">
        <v>22</v>
      </c>
      <c r="O3" t="s">
        <v>23</v>
      </c>
    </row>
    <row r="4" spans="1:16" x14ac:dyDescent="0.25">
      <c r="A4">
        <v>2170711</v>
      </c>
      <c r="B4" t="s">
        <v>26</v>
      </c>
      <c r="C4" t="s">
        <v>517</v>
      </c>
      <c r="D4" t="s">
        <v>27</v>
      </c>
      <c r="I4" t="s">
        <v>28</v>
      </c>
      <c r="M4">
        <v>0</v>
      </c>
      <c r="N4" t="s">
        <v>29</v>
      </c>
      <c r="O4">
        <v>0</v>
      </c>
    </row>
    <row r="5" spans="1:16" x14ac:dyDescent="0.25">
      <c r="A5">
        <v>2140235</v>
      </c>
      <c r="B5" t="s">
        <v>36</v>
      </c>
      <c r="C5" t="s">
        <v>518</v>
      </c>
      <c r="D5" t="s">
        <v>31</v>
      </c>
      <c r="F5">
        <v>60</v>
      </c>
      <c r="G5" t="s">
        <v>32</v>
      </c>
      <c r="H5" t="s">
        <v>33</v>
      </c>
      <c r="I5" t="s">
        <v>37</v>
      </c>
      <c r="J5" t="s">
        <v>20</v>
      </c>
      <c r="M5" t="s">
        <v>35</v>
      </c>
      <c r="N5" t="s">
        <v>22</v>
      </c>
      <c r="O5">
        <v>0</v>
      </c>
    </row>
    <row r="6" spans="1:16" x14ac:dyDescent="0.25">
      <c r="A6">
        <v>2140235</v>
      </c>
      <c r="B6" t="s">
        <v>30</v>
      </c>
      <c r="C6" t="s">
        <v>519</v>
      </c>
      <c r="D6" t="s">
        <v>31</v>
      </c>
      <c r="F6">
        <v>39</v>
      </c>
      <c r="G6" t="s">
        <v>32</v>
      </c>
      <c r="H6" t="s">
        <v>33</v>
      </c>
      <c r="I6" t="s">
        <v>34</v>
      </c>
      <c r="J6" t="s">
        <v>20</v>
      </c>
      <c r="M6" t="s">
        <v>35</v>
      </c>
      <c r="N6" t="s">
        <v>22</v>
      </c>
      <c r="O6">
        <v>0</v>
      </c>
    </row>
    <row r="7" spans="1:16" x14ac:dyDescent="0.25">
      <c r="A7">
        <v>2160017</v>
      </c>
      <c r="B7" t="s">
        <v>30</v>
      </c>
      <c r="C7" t="s">
        <v>520</v>
      </c>
      <c r="D7" t="s">
        <v>31</v>
      </c>
      <c r="E7">
        <v>11</v>
      </c>
      <c r="F7">
        <v>39</v>
      </c>
      <c r="G7" t="s">
        <v>32</v>
      </c>
      <c r="H7" t="s">
        <v>33</v>
      </c>
      <c r="I7" t="s">
        <v>38</v>
      </c>
      <c r="J7" t="s">
        <v>20</v>
      </c>
      <c r="M7" t="s">
        <v>39</v>
      </c>
      <c r="N7">
        <v>0</v>
      </c>
      <c r="O7">
        <v>0</v>
      </c>
    </row>
    <row r="8" spans="1:16" x14ac:dyDescent="0.25">
      <c r="A8">
        <v>2160693</v>
      </c>
      <c r="B8" t="s">
        <v>484</v>
      </c>
      <c r="C8" t="s">
        <v>485</v>
      </c>
      <c r="D8" t="s">
        <v>40</v>
      </c>
      <c r="E8">
        <v>0</v>
      </c>
      <c r="F8">
        <v>13</v>
      </c>
      <c r="G8" t="s">
        <v>41</v>
      </c>
      <c r="H8" t="s">
        <v>33</v>
      </c>
      <c r="I8" t="s">
        <v>42</v>
      </c>
      <c r="J8" t="s">
        <v>20</v>
      </c>
      <c r="L8" t="s">
        <v>43</v>
      </c>
      <c r="M8" t="s">
        <v>44</v>
      </c>
      <c r="N8" t="s">
        <v>45</v>
      </c>
      <c r="O8" t="s">
        <v>46</v>
      </c>
    </row>
    <row r="9" spans="1:16" x14ac:dyDescent="0.25">
      <c r="A9">
        <v>9100645</v>
      </c>
      <c r="B9" t="s">
        <v>15</v>
      </c>
      <c r="C9" t="s">
        <v>333</v>
      </c>
      <c r="D9" t="s">
        <v>47</v>
      </c>
      <c r="E9">
        <v>12</v>
      </c>
      <c r="F9">
        <v>69</v>
      </c>
      <c r="G9" t="s">
        <v>48</v>
      </c>
      <c r="H9" t="s">
        <v>33</v>
      </c>
      <c r="I9" t="s">
        <v>49</v>
      </c>
      <c r="J9" t="s">
        <v>20</v>
      </c>
      <c r="L9" t="s">
        <v>20</v>
      </c>
      <c r="M9" t="s">
        <v>50</v>
      </c>
      <c r="N9">
        <v>0</v>
      </c>
      <c r="O9" t="s">
        <v>51</v>
      </c>
    </row>
    <row r="10" spans="1:16" x14ac:dyDescent="0.25">
      <c r="A10">
        <v>9100645</v>
      </c>
      <c r="B10" t="s">
        <v>52</v>
      </c>
      <c r="C10" t="s">
        <v>334</v>
      </c>
      <c r="D10" t="s">
        <v>47</v>
      </c>
      <c r="G10" t="s">
        <v>48</v>
      </c>
      <c r="H10" t="s">
        <v>33</v>
      </c>
      <c r="I10" t="s">
        <v>53</v>
      </c>
      <c r="J10" t="s">
        <v>20</v>
      </c>
      <c r="L10" t="s">
        <v>20</v>
      </c>
      <c r="M10" t="s">
        <v>50</v>
      </c>
      <c r="N10">
        <v>0</v>
      </c>
      <c r="O10" t="s">
        <v>51</v>
      </c>
    </row>
    <row r="11" spans="1:16" x14ac:dyDescent="0.25">
      <c r="A11">
        <v>9100645</v>
      </c>
      <c r="B11" t="s">
        <v>24</v>
      </c>
      <c r="C11" t="s">
        <v>335</v>
      </c>
      <c r="D11" t="s">
        <v>47</v>
      </c>
      <c r="E11">
        <v>12</v>
      </c>
      <c r="F11">
        <v>69</v>
      </c>
      <c r="G11" t="s">
        <v>48</v>
      </c>
      <c r="H11" t="s">
        <v>33</v>
      </c>
      <c r="I11" t="s">
        <v>54</v>
      </c>
      <c r="J11" t="s">
        <v>20</v>
      </c>
      <c r="L11" t="s">
        <v>20</v>
      </c>
      <c r="M11" t="s">
        <v>50</v>
      </c>
      <c r="N11">
        <v>0</v>
      </c>
      <c r="O11" t="s">
        <v>51</v>
      </c>
    </row>
    <row r="12" spans="1:16" x14ac:dyDescent="0.25">
      <c r="A12">
        <v>2120075</v>
      </c>
      <c r="B12" t="s">
        <v>55</v>
      </c>
      <c r="C12" t="s">
        <v>420</v>
      </c>
      <c r="D12" t="s">
        <v>56</v>
      </c>
      <c r="G12" t="s">
        <v>57</v>
      </c>
      <c r="H12" t="s">
        <v>33</v>
      </c>
      <c r="I12" t="s">
        <v>63</v>
      </c>
      <c r="J12" t="s">
        <v>20</v>
      </c>
      <c r="L12" t="s">
        <v>20</v>
      </c>
      <c r="M12" t="s">
        <v>59</v>
      </c>
      <c r="N12" t="s">
        <v>60</v>
      </c>
      <c r="O12" t="s">
        <v>23</v>
      </c>
    </row>
    <row r="13" spans="1:16" x14ac:dyDescent="0.25">
      <c r="A13">
        <v>2120075</v>
      </c>
      <c r="B13" t="s">
        <v>55</v>
      </c>
      <c r="C13" t="s">
        <v>421</v>
      </c>
      <c r="D13" t="s">
        <v>56</v>
      </c>
      <c r="G13" t="s">
        <v>57</v>
      </c>
      <c r="H13" t="s">
        <v>33</v>
      </c>
      <c r="I13" t="s">
        <v>62</v>
      </c>
      <c r="J13" t="s">
        <v>20</v>
      </c>
      <c r="L13" t="s">
        <v>20</v>
      </c>
      <c r="M13" t="s">
        <v>59</v>
      </c>
      <c r="N13" t="s">
        <v>60</v>
      </c>
      <c r="O13" t="s">
        <v>23</v>
      </c>
    </row>
    <row r="14" spans="1:16" x14ac:dyDescent="0.25">
      <c r="A14">
        <v>2120075</v>
      </c>
      <c r="B14" t="s">
        <v>55</v>
      </c>
      <c r="C14" t="s">
        <v>422</v>
      </c>
      <c r="D14" t="s">
        <v>56</v>
      </c>
      <c r="G14" t="s">
        <v>57</v>
      </c>
      <c r="H14" t="s">
        <v>33</v>
      </c>
      <c r="I14" t="s">
        <v>58</v>
      </c>
      <c r="J14" t="s">
        <v>20</v>
      </c>
      <c r="L14" t="s">
        <v>20</v>
      </c>
      <c r="M14" t="s">
        <v>59</v>
      </c>
      <c r="N14" t="s">
        <v>60</v>
      </c>
      <c r="O14" t="s">
        <v>23</v>
      </c>
    </row>
    <row r="15" spans="1:16" x14ac:dyDescent="0.25">
      <c r="A15">
        <v>2120075</v>
      </c>
      <c r="B15" t="s">
        <v>55</v>
      </c>
      <c r="C15" t="s">
        <v>423</v>
      </c>
      <c r="D15" t="s">
        <v>56</v>
      </c>
      <c r="F15">
        <v>18</v>
      </c>
      <c r="G15" t="s">
        <v>57</v>
      </c>
      <c r="H15" t="s">
        <v>33</v>
      </c>
      <c r="I15" t="s">
        <v>61</v>
      </c>
      <c r="J15" t="s">
        <v>20</v>
      </c>
      <c r="L15" t="s">
        <v>20</v>
      </c>
      <c r="M15" t="s">
        <v>59</v>
      </c>
      <c r="N15" t="s">
        <v>60</v>
      </c>
      <c r="O15" t="s">
        <v>23</v>
      </c>
    </row>
    <row r="16" spans="1:16" x14ac:dyDescent="0.25">
      <c r="A16">
        <v>9600197</v>
      </c>
      <c r="B16" t="s">
        <v>91</v>
      </c>
      <c r="C16" t="s">
        <v>336</v>
      </c>
      <c r="D16" t="s">
        <v>92</v>
      </c>
      <c r="G16" t="s">
        <v>93</v>
      </c>
      <c r="H16" t="s">
        <v>18</v>
      </c>
      <c r="J16" t="s">
        <v>20</v>
      </c>
      <c r="M16" t="s">
        <v>94</v>
      </c>
      <c r="N16">
        <v>0</v>
      </c>
      <c r="O16">
        <v>0</v>
      </c>
    </row>
    <row r="17" spans="1:15" x14ac:dyDescent="0.25">
      <c r="A17">
        <v>9600197</v>
      </c>
      <c r="B17" t="s">
        <v>15</v>
      </c>
      <c r="C17" t="s">
        <v>337</v>
      </c>
      <c r="D17" t="s">
        <v>92</v>
      </c>
      <c r="G17" t="s">
        <v>93</v>
      </c>
      <c r="H17" t="s">
        <v>18</v>
      </c>
      <c r="I17" t="s">
        <v>95</v>
      </c>
      <c r="J17" t="s">
        <v>20</v>
      </c>
      <c r="M17" t="s">
        <v>94</v>
      </c>
      <c r="N17">
        <v>0</v>
      </c>
      <c r="O17">
        <v>0</v>
      </c>
    </row>
    <row r="18" spans="1:15" x14ac:dyDescent="0.25">
      <c r="A18">
        <v>9600197</v>
      </c>
      <c r="B18" t="s">
        <v>71</v>
      </c>
      <c r="C18" t="s">
        <v>338</v>
      </c>
      <c r="D18" t="s">
        <v>92</v>
      </c>
      <c r="G18" t="s">
        <v>96</v>
      </c>
      <c r="H18" t="s">
        <v>18</v>
      </c>
      <c r="I18" t="s">
        <v>97</v>
      </c>
      <c r="J18" t="s">
        <v>20</v>
      </c>
      <c r="M18" t="s">
        <v>94</v>
      </c>
      <c r="N18">
        <v>0</v>
      </c>
      <c r="O18">
        <v>0</v>
      </c>
    </row>
    <row r="19" spans="1:15" x14ac:dyDescent="0.25">
      <c r="A19">
        <v>9600197</v>
      </c>
      <c r="B19" t="s">
        <v>71</v>
      </c>
      <c r="C19" t="s">
        <v>339</v>
      </c>
      <c r="D19" t="s">
        <v>92</v>
      </c>
      <c r="G19" t="s">
        <v>93</v>
      </c>
      <c r="H19" t="s">
        <v>18</v>
      </c>
      <c r="I19" t="s">
        <v>98</v>
      </c>
      <c r="J19" t="s">
        <v>20</v>
      </c>
      <c r="M19" t="s">
        <v>94</v>
      </c>
      <c r="N19">
        <v>0</v>
      </c>
      <c r="O19">
        <v>0</v>
      </c>
    </row>
    <row r="20" spans="1:15" x14ac:dyDescent="0.25">
      <c r="A20">
        <v>2090057</v>
      </c>
      <c r="B20" t="s">
        <v>91</v>
      </c>
      <c r="C20" t="s">
        <v>340</v>
      </c>
      <c r="D20" t="s">
        <v>99</v>
      </c>
      <c r="E20">
        <v>12</v>
      </c>
      <c r="F20">
        <v>19</v>
      </c>
      <c r="G20" t="s">
        <v>105</v>
      </c>
      <c r="H20" t="s">
        <v>18</v>
      </c>
      <c r="I20" t="s">
        <v>106</v>
      </c>
      <c r="J20" t="s">
        <v>20</v>
      </c>
      <c r="M20" t="s">
        <v>102</v>
      </c>
      <c r="N20" t="s">
        <v>103</v>
      </c>
      <c r="O20" t="s">
        <v>104</v>
      </c>
    </row>
    <row r="21" spans="1:15" x14ac:dyDescent="0.25">
      <c r="A21">
        <v>2090057</v>
      </c>
      <c r="B21" t="s">
        <v>91</v>
      </c>
      <c r="C21" t="s">
        <v>341</v>
      </c>
      <c r="D21" t="s">
        <v>99</v>
      </c>
      <c r="E21">
        <v>12</v>
      </c>
      <c r="F21">
        <v>39</v>
      </c>
      <c r="G21" t="s">
        <v>100</v>
      </c>
      <c r="H21" t="s">
        <v>18</v>
      </c>
      <c r="I21" t="s">
        <v>109</v>
      </c>
      <c r="J21" t="s">
        <v>20</v>
      </c>
      <c r="L21" t="s">
        <v>20</v>
      </c>
      <c r="M21" t="s">
        <v>102</v>
      </c>
      <c r="N21" t="s">
        <v>103</v>
      </c>
      <c r="O21" t="s">
        <v>104</v>
      </c>
    </row>
    <row r="22" spans="1:15" x14ac:dyDescent="0.25">
      <c r="A22">
        <v>2090057</v>
      </c>
      <c r="B22" t="s">
        <v>91</v>
      </c>
      <c r="C22" t="s">
        <v>424</v>
      </c>
      <c r="D22" t="s">
        <v>99</v>
      </c>
      <c r="E22">
        <v>20</v>
      </c>
      <c r="F22">
        <v>39</v>
      </c>
      <c r="G22" t="s">
        <v>100</v>
      </c>
      <c r="H22" t="s">
        <v>18</v>
      </c>
      <c r="I22" t="s">
        <v>101</v>
      </c>
      <c r="J22" t="s">
        <v>20</v>
      </c>
      <c r="L22" t="s">
        <v>20</v>
      </c>
      <c r="M22" t="s">
        <v>102</v>
      </c>
      <c r="N22" t="s">
        <v>103</v>
      </c>
      <c r="O22" t="s">
        <v>104</v>
      </c>
    </row>
    <row r="23" spans="1:15" x14ac:dyDescent="0.25">
      <c r="A23">
        <v>2090057</v>
      </c>
      <c r="B23" t="s">
        <v>15</v>
      </c>
      <c r="C23" t="s">
        <v>342</v>
      </c>
      <c r="D23" t="s">
        <v>99</v>
      </c>
      <c r="E23">
        <v>12</v>
      </c>
      <c r="F23">
        <v>19</v>
      </c>
      <c r="G23" t="s">
        <v>105</v>
      </c>
      <c r="H23" t="s">
        <v>18</v>
      </c>
      <c r="I23" t="s">
        <v>106</v>
      </c>
      <c r="J23" t="s">
        <v>20</v>
      </c>
      <c r="M23" t="s">
        <v>102</v>
      </c>
      <c r="N23" t="s">
        <v>103</v>
      </c>
      <c r="O23" t="s">
        <v>104</v>
      </c>
    </row>
    <row r="24" spans="1:15" x14ac:dyDescent="0.25">
      <c r="A24">
        <v>2090057</v>
      </c>
      <c r="B24" t="s">
        <v>15</v>
      </c>
      <c r="C24" t="s">
        <v>343</v>
      </c>
      <c r="D24" t="s">
        <v>99</v>
      </c>
      <c r="E24">
        <v>12</v>
      </c>
      <c r="F24">
        <v>39</v>
      </c>
      <c r="G24" t="s">
        <v>100</v>
      </c>
      <c r="H24" t="s">
        <v>18</v>
      </c>
      <c r="I24" t="s">
        <v>110</v>
      </c>
      <c r="J24" t="s">
        <v>20</v>
      </c>
      <c r="L24" t="s">
        <v>20</v>
      </c>
      <c r="M24" t="s">
        <v>102</v>
      </c>
      <c r="N24" t="s">
        <v>103</v>
      </c>
      <c r="O24" t="s">
        <v>104</v>
      </c>
    </row>
    <row r="25" spans="1:15" x14ac:dyDescent="0.25">
      <c r="A25">
        <v>2090057</v>
      </c>
      <c r="B25" t="s">
        <v>15</v>
      </c>
      <c r="C25" t="s">
        <v>425</v>
      </c>
      <c r="D25" t="s">
        <v>99</v>
      </c>
      <c r="E25">
        <v>20</v>
      </c>
      <c r="F25">
        <v>39</v>
      </c>
      <c r="G25" t="s">
        <v>100</v>
      </c>
      <c r="H25" t="s">
        <v>18</v>
      </c>
      <c r="I25" t="s">
        <v>101</v>
      </c>
      <c r="J25" t="s">
        <v>20</v>
      </c>
      <c r="L25" t="s">
        <v>20</v>
      </c>
      <c r="M25" t="s">
        <v>102</v>
      </c>
      <c r="N25" t="s">
        <v>103</v>
      </c>
      <c r="O25" t="s">
        <v>104</v>
      </c>
    </row>
    <row r="26" spans="1:15" x14ac:dyDescent="0.25">
      <c r="A26">
        <v>2090057</v>
      </c>
      <c r="B26" t="s">
        <v>71</v>
      </c>
      <c r="C26" t="s">
        <v>344</v>
      </c>
      <c r="D26" t="s">
        <v>99</v>
      </c>
      <c r="E26">
        <v>12</v>
      </c>
      <c r="F26">
        <v>19</v>
      </c>
      <c r="G26" t="s">
        <v>105</v>
      </c>
      <c r="H26" t="s">
        <v>18</v>
      </c>
      <c r="I26" t="s">
        <v>108</v>
      </c>
      <c r="J26" t="s">
        <v>20</v>
      </c>
      <c r="M26" t="s">
        <v>102</v>
      </c>
      <c r="N26" t="s">
        <v>103</v>
      </c>
      <c r="O26" t="s">
        <v>104</v>
      </c>
    </row>
    <row r="27" spans="1:15" x14ac:dyDescent="0.25">
      <c r="A27">
        <v>2090057</v>
      </c>
      <c r="B27" t="s">
        <v>71</v>
      </c>
      <c r="C27" t="s">
        <v>345</v>
      </c>
      <c r="D27" t="s">
        <v>99</v>
      </c>
      <c r="E27">
        <v>12</v>
      </c>
      <c r="F27">
        <v>39</v>
      </c>
      <c r="G27" t="s">
        <v>100</v>
      </c>
      <c r="H27" t="s">
        <v>18</v>
      </c>
      <c r="I27" t="s">
        <v>107</v>
      </c>
      <c r="J27" t="s">
        <v>20</v>
      </c>
      <c r="L27" t="s">
        <v>20</v>
      </c>
      <c r="M27" t="s">
        <v>102</v>
      </c>
      <c r="N27" t="s">
        <v>103</v>
      </c>
      <c r="O27" t="s">
        <v>104</v>
      </c>
    </row>
    <row r="28" spans="1:15" x14ac:dyDescent="0.25">
      <c r="A28">
        <v>2090057</v>
      </c>
      <c r="B28" t="s">
        <v>71</v>
      </c>
      <c r="C28" t="s">
        <v>426</v>
      </c>
      <c r="D28" t="s">
        <v>99</v>
      </c>
      <c r="E28">
        <v>20</v>
      </c>
      <c r="F28">
        <v>39</v>
      </c>
      <c r="G28" t="s">
        <v>100</v>
      </c>
      <c r="H28" t="s">
        <v>18</v>
      </c>
      <c r="I28" t="s">
        <v>101</v>
      </c>
      <c r="J28" t="s">
        <v>20</v>
      </c>
      <c r="L28" t="s">
        <v>20</v>
      </c>
      <c r="M28" t="s">
        <v>102</v>
      </c>
      <c r="N28" t="s">
        <v>103</v>
      </c>
      <c r="O28" t="s">
        <v>104</v>
      </c>
    </row>
    <row r="29" spans="1:15" x14ac:dyDescent="0.25">
      <c r="A29">
        <v>2090057</v>
      </c>
      <c r="B29" t="s">
        <v>24</v>
      </c>
      <c r="C29" t="s">
        <v>346</v>
      </c>
      <c r="D29" t="s">
        <v>99</v>
      </c>
      <c r="E29">
        <v>12</v>
      </c>
      <c r="F29">
        <v>19</v>
      </c>
      <c r="G29" t="s">
        <v>105</v>
      </c>
      <c r="H29" t="s">
        <v>18</v>
      </c>
      <c r="I29" t="s">
        <v>108</v>
      </c>
      <c r="J29" t="s">
        <v>20</v>
      </c>
      <c r="M29" t="s">
        <v>102</v>
      </c>
      <c r="N29" t="s">
        <v>103</v>
      </c>
      <c r="O29" t="s">
        <v>104</v>
      </c>
    </row>
    <row r="30" spans="1:15" x14ac:dyDescent="0.25">
      <c r="A30">
        <v>2090057</v>
      </c>
      <c r="B30" t="s">
        <v>24</v>
      </c>
      <c r="C30" t="s">
        <v>427</v>
      </c>
      <c r="D30" t="s">
        <v>99</v>
      </c>
      <c r="E30">
        <v>20</v>
      </c>
      <c r="F30">
        <v>39</v>
      </c>
      <c r="G30" t="s">
        <v>100</v>
      </c>
      <c r="H30" t="s">
        <v>18</v>
      </c>
      <c r="I30" t="s">
        <v>101</v>
      </c>
      <c r="J30" t="s">
        <v>20</v>
      </c>
      <c r="L30" t="s">
        <v>20</v>
      </c>
      <c r="M30" t="s">
        <v>102</v>
      </c>
      <c r="N30" t="s">
        <v>103</v>
      </c>
      <c r="O30" t="s">
        <v>104</v>
      </c>
    </row>
    <row r="31" spans="1:15" x14ac:dyDescent="0.25">
      <c r="A31">
        <v>8400255</v>
      </c>
      <c r="B31" t="s">
        <v>15</v>
      </c>
      <c r="C31" t="s">
        <v>347</v>
      </c>
      <c r="D31" t="s">
        <v>64</v>
      </c>
      <c r="E31">
        <v>13</v>
      </c>
      <c r="F31">
        <v>19</v>
      </c>
      <c r="G31" t="s">
        <v>78</v>
      </c>
      <c r="H31" t="s">
        <v>66</v>
      </c>
      <c r="I31" t="s">
        <v>82</v>
      </c>
      <c r="J31" t="s">
        <v>20</v>
      </c>
      <c r="M31" t="s">
        <v>68</v>
      </c>
      <c r="N31" t="s">
        <v>69</v>
      </c>
      <c r="O31" t="s">
        <v>70</v>
      </c>
    </row>
    <row r="32" spans="1:15" x14ac:dyDescent="0.25">
      <c r="A32">
        <v>2000369</v>
      </c>
      <c r="B32" t="s">
        <v>15</v>
      </c>
      <c r="C32" t="s">
        <v>347</v>
      </c>
      <c r="D32" t="s">
        <v>64</v>
      </c>
      <c r="E32">
        <v>13</v>
      </c>
      <c r="F32">
        <v>19</v>
      </c>
      <c r="G32" t="s">
        <v>78</v>
      </c>
      <c r="H32" t="s">
        <v>66</v>
      </c>
      <c r="I32" t="s">
        <v>82</v>
      </c>
      <c r="J32" t="s">
        <v>20</v>
      </c>
      <c r="M32" t="s">
        <v>88</v>
      </c>
      <c r="N32" t="s">
        <v>89</v>
      </c>
      <c r="O32" t="s">
        <v>90</v>
      </c>
    </row>
    <row r="33" spans="1:15" x14ac:dyDescent="0.25">
      <c r="A33">
        <v>8400255</v>
      </c>
      <c r="B33" t="s">
        <v>15</v>
      </c>
      <c r="C33" t="s">
        <v>348</v>
      </c>
      <c r="D33" t="s">
        <v>64</v>
      </c>
      <c r="E33">
        <v>13</v>
      </c>
      <c r="F33">
        <v>39</v>
      </c>
      <c r="G33" t="s">
        <v>74</v>
      </c>
      <c r="H33" t="s">
        <v>66</v>
      </c>
      <c r="I33" t="s">
        <v>75</v>
      </c>
      <c r="J33" t="s">
        <v>20</v>
      </c>
      <c r="L33" t="s">
        <v>20</v>
      </c>
      <c r="M33" t="s">
        <v>68</v>
      </c>
      <c r="N33" t="s">
        <v>69</v>
      </c>
      <c r="O33" t="s">
        <v>70</v>
      </c>
    </row>
    <row r="34" spans="1:15" x14ac:dyDescent="0.25">
      <c r="A34">
        <v>2000369</v>
      </c>
      <c r="B34" t="s">
        <v>15</v>
      </c>
      <c r="C34" t="s">
        <v>348</v>
      </c>
      <c r="D34" t="s">
        <v>64</v>
      </c>
      <c r="E34">
        <v>13</v>
      </c>
      <c r="F34">
        <v>39</v>
      </c>
      <c r="G34" t="s">
        <v>74</v>
      </c>
      <c r="H34" t="s">
        <v>66</v>
      </c>
      <c r="I34" t="s">
        <v>75</v>
      </c>
      <c r="J34" t="s">
        <v>20</v>
      </c>
      <c r="L34" t="s">
        <v>20</v>
      </c>
      <c r="M34" t="s">
        <v>88</v>
      </c>
      <c r="N34" t="s">
        <v>89</v>
      </c>
      <c r="O34" t="s">
        <v>90</v>
      </c>
    </row>
    <row r="35" spans="1:15" x14ac:dyDescent="0.25">
      <c r="A35">
        <v>8400255</v>
      </c>
      <c r="B35" t="s">
        <v>15</v>
      </c>
      <c r="C35" t="s">
        <v>521</v>
      </c>
      <c r="D35" t="s">
        <v>64</v>
      </c>
      <c r="E35">
        <v>20</v>
      </c>
      <c r="F35">
        <v>39</v>
      </c>
      <c r="G35" t="s">
        <v>65</v>
      </c>
      <c r="H35" t="s">
        <v>66</v>
      </c>
      <c r="I35" t="s">
        <v>73</v>
      </c>
      <c r="J35" t="s">
        <v>20</v>
      </c>
      <c r="L35" t="s">
        <v>20</v>
      </c>
      <c r="M35" t="s">
        <v>68</v>
      </c>
      <c r="N35" t="s">
        <v>69</v>
      </c>
      <c r="O35" t="s">
        <v>70</v>
      </c>
    </row>
    <row r="36" spans="1:15" x14ac:dyDescent="0.25">
      <c r="A36">
        <v>2000369</v>
      </c>
      <c r="B36" t="s">
        <v>15</v>
      </c>
      <c r="C36" t="s">
        <v>521</v>
      </c>
      <c r="D36" t="s">
        <v>64</v>
      </c>
      <c r="E36">
        <v>20</v>
      </c>
      <c r="F36">
        <v>39</v>
      </c>
      <c r="G36" t="s">
        <v>65</v>
      </c>
      <c r="H36" t="s">
        <v>66</v>
      </c>
      <c r="I36" t="s">
        <v>73</v>
      </c>
      <c r="J36" t="s">
        <v>20</v>
      </c>
      <c r="L36" t="s">
        <v>20</v>
      </c>
      <c r="M36" t="s">
        <v>88</v>
      </c>
      <c r="N36" t="s">
        <v>89</v>
      </c>
      <c r="O36" t="s">
        <v>90</v>
      </c>
    </row>
    <row r="37" spans="1:15" x14ac:dyDescent="0.25">
      <c r="A37">
        <v>8400255</v>
      </c>
      <c r="B37" t="s">
        <v>80</v>
      </c>
      <c r="C37" t="s">
        <v>522</v>
      </c>
      <c r="D37" t="s">
        <v>64</v>
      </c>
      <c r="G37" t="s">
        <v>43</v>
      </c>
      <c r="H37" t="s">
        <v>66</v>
      </c>
      <c r="I37" t="s">
        <v>81</v>
      </c>
      <c r="J37" t="s">
        <v>20</v>
      </c>
      <c r="M37" t="s">
        <v>68</v>
      </c>
      <c r="N37" t="s">
        <v>69</v>
      </c>
      <c r="O37" t="s">
        <v>70</v>
      </c>
    </row>
    <row r="38" spans="1:15" x14ac:dyDescent="0.25">
      <c r="A38">
        <v>2000369</v>
      </c>
      <c r="B38" t="s">
        <v>80</v>
      </c>
      <c r="C38" t="s">
        <v>522</v>
      </c>
      <c r="D38" t="s">
        <v>64</v>
      </c>
      <c r="G38" t="s">
        <v>43</v>
      </c>
      <c r="H38" t="s">
        <v>66</v>
      </c>
      <c r="I38" t="s">
        <v>81</v>
      </c>
      <c r="J38" t="s">
        <v>20</v>
      </c>
      <c r="M38" t="s">
        <v>88</v>
      </c>
      <c r="N38" t="s">
        <v>89</v>
      </c>
      <c r="O38" t="s">
        <v>90</v>
      </c>
    </row>
    <row r="39" spans="1:15" x14ac:dyDescent="0.25">
      <c r="A39">
        <v>8400255</v>
      </c>
      <c r="B39" t="s">
        <v>71</v>
      </c>
      <c r="C39" t="s">
        <v>349</v>
      </c>
      <c r="D39" t="s">
        <v>64</v>
      </c>
      <c r="E39">
        <v>13</v>
      </c>
      <c r="F39">
        <v>19</v>
      </c>
      <c r="G39" t="s">
        <v>78</v>
      </c>
      <c r="H39" t="s">
        <v>66</v>
      </c>
      <c r="I39" t="s">
        <v>79</v>
      </c>
      <c r="J39" t="s">
        <v>20</v>
      </c>
      <c r="M39" t="s">
        <v>68</v>
      </c>
      <c r="N39" t="s">
        <v>69</v>
      </c>
      <c r="O39" t="s">
        <v>70</v>
      </c>
    </row>
    <row r="40" spans="1:15" x14ac:dyDescent="0.25">
      <c r="A40">
        <v>2000369</v>
      </c>
      <c r="B40" t="s">
        <v>71</v>
      </c>
      <c r="C40" t="s">
        <v>349</v>
      </c>
      <c r="D40" t="s">
        <v>64</v>
      </c>
      <c r="E40">
        <v>13</v>
      </c>
      <c r="F40">
        <v>19</v>
      </c>
      <c r="G40" t="s">
        <v>78</v>
      </c>
      <c r="H40" t="s">
        <v>66</v>
      </c>
      <c r="I40" t="s">
        <v>79</v>
      </c>
      <c r="J40" t="s">
        <v>20</v>
      </c>
      <c r="M40" t="s">
        <v>88</v>
      </c>
      <c r="N40" t="s">
        <v>89</v>
      </c>
      <c r="O40" t="s">
        <v>90</v>
      </c>
    </row>
    <row r="41" spans="1:15" x14ac:dyDescent="0.25">
      <c r="A41">
        <v>8400255</v>
      </c>
      <c r="B41" t="s">
        <v>71</v>
      </c>
      <c r="C41" t="s">
        <v>350</v>
      </c>
      <c r="D41" t="s">
        <v>64</v>
      </c>
      <c r="E41">
        <v>13</v>
      </c>
      <c r="F41">
        <v>39</v>
      </c>
      <c r="G41" t="s">
        <v>74</v>
      </c>
      <c r="H41" t="s">
        <v>66</v>
      </c>
      <c r="I41" t="s">
        <v>76</v>
      </c>
      <c r="J41" t="s">
        <v>20</v>
      </c>
      <c r="L41" t="s">
        <v>20</v>
      </c>
      <c r="M41" t="s">
        <v>68</v>
      </c>
      <c r="N41" t="s">
        <v>69</v>
      </c>
      <c r="O41" t="s">
        <v>70</v>
      </c>
    </row>
    <row r="42" spans="1:15" x14ac:dyDescent="0.25">
      <c r="A42">
        <v>2000369</v>
      </c>
      <c r="B42" t="s">
        <v>71</v>
      </c>
      <c r="C42" t="s">
        <v>350</v>
      </c>
      <c r="D42" t="s">
        <v>64</v>
      </c>
      <c r="E42">
        <v>13</v>
      </c>
      <c r="F42">
        <v>39</v>
      </c>
      <c r="G42" t="s">
        <v>74</v>
      </c>
      <c r="H42" t="s">
        <v>66</v>
      </c>
      <c r="I42" t="s">
        <v>76</v>
      </c>
      <c r="J42" t="s">
        <v>20</v>
      </c>
      <c r="L42" t="s">
        <v>20</v>
      </c>
      <c r="M42" t="s">
        <v>88</v>
      </c>
      <c r="N42" t="s">
        <v>89</v>
      </c>
      <c r="O42" t="s">
        <v>90</v>
      </c>
    </row>
    <row r="43" spans="1:15" x14ac:dyDescent="0.25">
      <c r="A43">
        <v>8400255</v>
      </c>
      <c r="B43" t="s">
        <v>71</v>
      </c>
      <c r="C43" t="s">
        <v>523</v>
      </c>
      <c r="D43" t="s">
        <v>64</v>
      </c>
      <c r="E43">
        <v>20</v>
      </c>
      <c r="F43">
        <v>39</v>
      </c>
      <c r="G43" t="s">
        <v>65</v>
      </c>
      <c r="H43" t="s">
        <v>66</v>
      </c>
      <c r="I43" t="s">
        <v>72</v>
      </c>
      <c r="J43" t="s">
        <v>20</v>
      </c>
      <c r="L43" t="s">
        <v>20</v>
      </c>
      <c r="M43" t="s">
        <v>68</v>
      </c>
      <c r="N43" t="s">
        <v>69</v>
      </c>
      <c r="O43" t="s">
        <v>70</v>
      </c>
    </row>
    <row r="44" spans="1:15" x14ac:dyDescent="0.25">
      <c r="A44">
        <v>2000369</v>
      </c>
      <c r="B44" t="s">
        <v>71</v>
      </c>
      <c r="C44" t="s">
        <v>523</v>
      </c>
      <c r="D44" t="s">
        <v>64</v>
      </c>
      <c r="E44">
        <v>20</v>
      </c>
      <c r="F44">
        <v>39</v>
      </c>
      <c r="G44" t="s">
        <v>65</v>
      </c>
      <c r="H44" t="s">
        <v>66</v>
      </c>
      <c r="I44" t="s">
        <v>72</v>
      </c>
      <c r="J44" t="s">
        <v>20</v>
      </c>
      <c r="L44" t="s">
        <v>20</v>
      </c>
      <c r="M44" t="s">
        <v>88</v>
      </c>
      <c r="N44" t="s">
        <v>89</v>
      </c>
      <c r="O44" t="s">
        <v>90</v>
      </c>
    </row>
    <row r="45" spans="1:15" x14ac:dyDescent="0.25">
      <c r="A45">
        <v>8400255</v>
      </c>
      <c r="B45" t="s">
        <v>85</v>
      </c>
      <c r="C45" t="s">
        <v>524</v>
      </c>
      <c r="D45" t="s">
        <v>64</v>
      </c>
      <c r="G45" t="s">
        <v>74</v>
      </c>
      <c r="H45" t="s">
        <v>66</v>
      </c>
      <c r="I45" t="s">
        <v>86</v>
      </c>
      <c r="J45" t="s">
        <v>20</v>
      </c>
      <c r="L45" t="s">
        <v>20</v>
      </c>
      <c r="M45" t="s">
        <v>68</v>
      </c>
      <c r="N45" t="s">
        <v>69</v>
      </c>
      <c r="O45" t="s">
        <v>70</v>
      </c>
    </row>
    <row r="46" spans="1:15" x14ac:dyDescent="0.25">
      <c r="A46">
        <v>2000369</v>
      </c>
      <c r="B46" t="s">
        <v>85</v>
      </c>
      <c r="C46" t="s">
        <v>524</v>
      </c>
      <c r="D46" t="s">
        <v>64</v>
      </c>
      <c r="G46" t="s">
        <v>74</v>
      </c>
      <c r="H46" t="s">
        <v>66</v>
      </c>
      <c r="I46" t="s">
        <v>86</v>
      </c>
      <c r="J46" t="s">
        <v>20</v>
      </c>
      <c r="L46" t="s">
        <v>20</v>
      </c>
      <c r="M46" t="s">
        <v>88</v>
      </c>
      <c r="N46" t="s">
        <v>89</v>
      </c>
      <c r="O46" t="s">
        <v>90</v>
      </c>
    </row>
    <row r="47" spans="1:15" x14ac:dyDescent="0.25">
      <c r="A47">
        <v>8400255</v>
      </c>
      <c r="B47" t="s">
        <v>85</v>
      </c>
      <c r="C47" t="s">
        <v>456</v>
      </c>
      <c r="D47" t="s">
        <v>64</v>
      </c>
      <c r="G47" t="s">
        <v>78</v>
      </c>
      <c r="H47" t="s">
        <v>66</v>
      </c>
      <c r="I47" t="s">
        <v>87</v>
      </c>
      <c r="J47" t="s">
        <v>20</v>
      </c>
      <c r="M47" t="s">
        <v>68</v>
      </c>
      <c r="N47" t="s">
        <v>69</v>
      </c>
      <c r="O47" t="s">
        <v>70</v>
      </c>
    </row>
    <row r="48" spans="1:15" x14ac:dyDescent="0.25">
      <c r="A48">
        <v>2000369</v>
      </c>
      <c r="B48" t="s">
        <v>85</v>
      </c>
      <c r="C48" t="s">
        <v>456</v>
      </c>
      <c r="D48" t="s">
        <v>64</v>
      </c>
      <c r="G48" t="s">
        <v>78</v>
      </c>
      <c r="H48" t="s">
        <v>66</v>
      </c>
      <c r="I48" t="s">
        <v>87</v>
      </c>
      <c r="J48" t="s">
        <v>20</v>
      </c>
      <c r="M48" t="s">
        <v>88</v>
      </c>
      <c r="N48" t="s">
        <v>89</v>
      </c>
      <c r="O48" t="s">
        <v>90</v>
      </c>
    </row>
    <row r="49" spans="1:15" x14ac:dyDescent="0.25">
      <c r="A49">
        <v>8400255</v>
      </c>
      <c r="B49" t="s">
        <v>83</v>
      </c>
      <c r="C49" t="s">
        <v>428</v>
      </c>
      <c r="D49" t="s">
        <v>64</v>
      </c>
      <c r="G49" t="s">
        <v>43</v>
      </c>
      <c r="H49" t="s">
        <v>66</v>
      </c>
      <c r="I49" t="s">
        <v>84</v>
      </c>
      <c r="J49" t="s">
        <v>20</v>
      </c>
      <c r="M49" t="s">
        <v>68</v>
      </c>
      <c r="N49" t="s">
        <v>69</v>
      </c>
      <c r="O49" t="s">
        <v>70</v>
      </c>
    </row>
    <row r="50" spans="1:15" x14ac:dyDescent="0.25">
      <c r="A50">
        <v>2000369</v>
      </c>
      <c r="B50" t="s">
        <v>83</v>
      </c>
      <c r="C50" t="s">
        <v>428</v>
      </c>
      <c r="D50" t="s">
        <v>64</v>
      </c>
      <c r="G50" t="s">
        <v>43</v>
      </c>
      <c r="H50" t="s">
        <v>66</v>
      </c>
      <c r="I50" t="s">
        <v>84</v>
      </c>
      <c r="J50" t="s">
        <v>20</v>
      </c>
      <c r="M50" t="s">
        <v>88</v>
      </c>
      <c r="N50" t="s">
        <v>89</v>
      </c>
      <c r="O50" t="s">
        <v>90</v>
      </c>
    </row>
    <row r="51" spans="1:15" x14ac:dyDescent="0.25">
      <c r="A51">
        <v>8400255</v>
      </c>
      <c r="B51" t="s">
        <v>77</v>
      </c>
      <c r="C51" t="s">
        <v>351</v>
      </c>
      <c r="D51" t="s">
        <v>64</v>
      </c>
      <c r="E51">
        <v>20</v>
      </c>
      <c r="F51">
        <v>20</v>
      </c>
      <c r="G51" t="s">
        <v>43</v>
      </c>
      <c r="H51" t="s">
        <v>66</v>
      </c>
      <c r="J51" t="s">
        <v>20</v>
      </c>
      <c r="L51" t="s">
        <v>20</v>
      </c>
      <c r="M51" t="s">
        <v>68</v>
      </c>
      <c r="N51" t="s">
        <v>69</v>
      </c>
      <c r="O51" t="s">
        <v>70</v>
      </c>
    </row>
    <row r="52" spans="1:15" x14ac:dyDescent="0.25">
      <c r="A52">
        <v>2000369</v>
      </c>
      <c r="B52" t="s">
        <v>77</v>
      </c>
      <c r="C52" t="s">
        <v>351</v>
      </c>
      <c r="D52" t="s">
        <v>64</v>
      </c>
      <c r="E52">
        <v>20</v>
      </c>
      <c r="F52">
        <v>20</v>
      </c>
      <c r="G52" t="s">
        <v>43</v>
      </c>
      <c r="H52" t="s">
        <v>66</v>
      </c>
      <c r="J52" t="s">
        <v>20</v>
      </c>
      <c r="L52" t="s">
        <v>20</v>
      </c>
      <c r="M52" t="s">
        <v>88</v>
      </c>
      <c r="N52" t="s">
        <v>89</v>
      </c>
      <c r="O52" t="s">
        <v>90</v>
      </c>
    </row>
    <row r="53" spans="1:15" x14ac:dyDescent="0.25">
      <c r="A53">
        <v>8400255</v>
      </c>
      <c r="B53" t="s">
        <v>24</v>
      </c>
      <c r="C53" t="s">
        <v>352</v>
      </c>
      <c r="D53" t="s">
        <v>64</v>
      </c>
      <c r="E53">
        <v>13</v>
      </c>
      <c r="F53">
        <v>19</v>
      </c>
      <c r="G53" t="s">
        <v>78</v>
      </c>
      <c r="H53" t="s">
        <v>66</v>
      </c>
      <c r="I53" t="s">
        <v>79</v>
      </c>
      <c r="J53" t="s">
        <v>20</v>
      </c>
      <c r="M53" t="s">
        <v>68</v>
      </c>
      <c r="N53" t="s">
        <v>69</v>
      </c>
      <c r="O53" t="s">
        <v>70</v>
      </c>
    </row>
    <row r="54" spans="1:15" x14ac:dyDescent="0.25">
      <c r="A54">
        <v>2000369</v>
      </c>
      <c r="B54" t="s">
        <v>24</v>
      </c>
      <c r="C54" t="s">
        <v>352</v>
      </c>
      <c r="D54" t="s">
        <v>64</v>
      </c>
      <c r="E54">
        <v>13</v>
      </c>
      <c r="F54">
        <v>19</v>
      </c>
      <c r="G54" t="s">
        <v>78</v>
      </c>
      <c r="H54" t="s">
        <v>66</v>
      </c>
      <c r="I54" t="s">
        <v>79</v>
      </c>
      <c r="J54" t="s">
        <v>20</v>
      </c>
      <c r="M54" t="s">
        <v>88</v>
      </c>
      <c r="N54" t="s">
        <v>89</v>
      </c>
      <c r="O54" t="s">
        <v>90</v>
      </c>
    </row>
    <row r="55" spans="1:15" x14ac:dyDescent="0.25">
      <c r="A55">
        <v>8400255</v>
      </c>
      <c r="B55" t="s">
        <v>24</v>
      </c>
      <c r="C55" t="s">
        <v>525</v>
      </c>
      <c r="D55" t="s">
        <v>64</v>
      </c>
      <c r="E55">
        <v>20</v>
      </c>
      <c r="F55">
        <v>39</v>
      </c>
      <c r="G55" t="s">
        <v>65</v>
      </c>
      <c r="H55" t="s">
        <v>66</v>
      </c>
      <c r="I55" t="s">
        <v>67</v>
      </c>
      <c r="J55" t="s">
        <v>20</v>
      </c>
      <c r="L55" t="s">
        <v>20</v>
      </c>
      <c r="M55" t="s">
        <v>68</v>
      </c>
      <c r="N55" t="s">
        <v>69</v>
      </c>
      <c r="O55" t="s">
        <v>70</v>
      </c>
    </row>
    <row r="56" spans="1:15" x14ac:dyDescent="0.25">
      <c r="A56">
        <v>2000369</v>
      </c>
      <c r="B56" t="s">
        <v>24</v>
      </c>
      <c r="C56" t="s">
        <v>525</v>
      </c>
      <c r="D56" t="s">
        <v>64</v>
      </c>
      <c r="E56">
        <v>20</v>
      </c>
      <c r="F56">
        <v>39</v>
      </c>
      <c r="G56" t="s">
        <v>65</v>
      </c>
      <c r="H56" t="s">
        <v>66</v>
      </c>
      <c r="I56" t="s">
        <v>67</v>
      </c>
      <c r="J56" t="s">
        <v>20</v>
      </c>
      <c r="L56" t="s">
        <v>20</v>
      </c>
      <c r="M56" t="s">
        <v>88</v>
      </c>
      <c r="N56" t="s">
        <v>89</v>
      </c>
      <c r="O56" t="s">
        <v>90</v>
      </c>
    </row>
    <row r="57" spans="1:15" x14ac:dyDescent="0.25">
      <c r="A57">
        <v>2090132</v>
      </c>
      <c r="B57" t="s">
        <v>117</v>
      </c>
      <c r="C57" t="s">
        <v>118</v>
      </c>
      <c r="D57" t="s">
        <v>112</v>
      </c>
      <c r="E57">
        <v>15</v>
      </c>
      <c r="F57">
        <v>85</v>
      </c>
      <c r="G57" t="s">
        <v>113</v>
      </c>
      <c r="H57" t="s">
        <v>33</v>
      </c>
      <c r="I57" t="s">
        <v>119</v>
      </c>
      <c r="J57" t="s">
        <v>43</v>
      </c>
      <c r="M57" t="s">
        <v>115</v>
      </c>
      <c r="N57" t="s">
        <v>116</v>
      </c>
      <c r="O57">
        <v>0</v>
      </c>
    </row>
    <row r="58" spans="1:15" x14ac:dyDescent="0.25">
      <c r="A58">
        <v>2090132</v>
      </c>
      <c r="B58" t="s">
        <v>117</v>
      </c>
      <c r="C58" t="s">
        <v>120</v>
      </c>
      <c r="D58" t="s">
        <v>112</v>
      </c>
      <c r="E58">
        <v>15</v>
      </c>
      <c r="F58">
        <v>85</v>
      </c>
      <c r="G58" t="s">
        <v>113</v>
      </c>
      <c r="H58" t="s">
        <v>33</v>
      </c>
      <c r="I58" t="s">
        <v>121</v>
      </c>
      <c r="J58" t="s">
        <v>43</v>
      </c>
      <c r="M58" t="s">
        <v>115</v>
      </c>
      <c r="N58" t="s">
        <v>116</v>
      </c>
      <c r="O58">
        <v>0</v>
      </c>
    </row>
    <row r="59" spans="1:15" x14ac:dyDescent="0.25">
      <c r="A59">
        <v>2090132</v>
      </c>
      <c r="B59" t="s">
        <v>111</v>
      </c>
      <c r="C59" t="s">
        <v>457</v>
      </c>
      <c r="D59" t="s">
        <v>112</v>
      </c>
      <c r="G59" t="s">
        <v>113</v>
      </c>
      <c r="H59" t="s">
        <v>33</v>
      </c>
      <c r="I59" t="s">
        <v>114</v>
      </c>
      <c r="J59" t="s">
        <v>43</v>
      </c>
      <c r="L59" t="s">
        <v>20</v>
      </c>
      <c r="M59" t="s">
        <v>115</v>
      </c>
      <c r="N59" t="s">
        <v>116</v>
      </c>
      <c r="O59">
        <v>0</v>
      </c>
    </row>
    <row r="60" spans="1:15" x14ac:dyDescent="0.25">
      <c r="A60">
        <v>8800199</v>
      </c>
      <c r="B60" t="s">
        <v>122</v>
      </c>
      <c r="C60" t="s">
        <v>429</v>
      </c>
      <c r="D60" t="s">
        <v>123</v>
      </c>
      <c r="E60">
        <v>11</v>
      </c>
      <c r="F60">
        <v>37</v>
      </c>
      <c r="G60" t="s">
        <v>124</v>
      </c>
      <c r="H60" t="s">
        <v>33</v>
      </c>
      <c r="I60" t="s">
        <v>125</v>
      </c>
      <c r="J60" t="s">
        <v>20</v>
      </c>
      <c r="L60" t="s">
        <v>20</v>
      </c>
      <c r="M60" t="s">
        <v>126</v>
      </c>
      <c r="N60">
        <v>0</v>
      </c>
      <c r="O60" t="s">
        <v>483</v>
      </c>
    </row>
    <row r="61" spans="1:15" x14ac:dyDescent="0.25">
      <c r="A61">
        <v>8800199</v>
      </c>
      <c r="B61" t="s">
        <v>122</v>
      </c>
      <c r="C61" t="s">
        <v>430</v>
      </c>
      <c r="D61" t="s">
        <v>123</v>
      </c>
      <c r="E61">
        <v>11</v>
      </c>
      <c r="F61">
        <v>37</v>
      </c>
      <c r="G61" t="s">
        <v>147</v>
      </c>
      <c r="H61" t="s">
        <v>33</v>
      </c>
      <c r="I61" t="s">
        <v>148</v>
      </c>
      <c r="J61" t="s">
        <v>20</v>
      </c>
      <c r="L61" t="s">
        <v>20</v>
      </c>
      <c r="M61" t="s">
        <v>126</v>
      </c>
      <c r="N61">
        <v>0</v>
      </c>
      <c r="O61" t="s">
        <v>483</v>
      </c>
    </row>
    <row r="62" spans="1:15" x14ac:dyDescent="0.25">
      <c r="A62">
        <v>8800199</v>
      </c>
      <c r="B62" t="s">
        <v>127</v>
      </c>
      <c r="C62" t="s">
        <v>353</v>
      </c>
      <c r="D62" t="s">
        <v>123</v>
      </c>
      <c r="G62" t="s">
        <v>124</v>
      </c>
      <c r="H62" t="s">
        <v>33</v>
      </c>
      <c r="I62" t="s">
        <v>128</v>
      </c>
      <c r="J62" t="s">
        <v>20</v>
      </c>
      <c r="L62" t="s">
        <v>20</v>
      </c>
      <c r="M62" t="s">
        <v>126</v>
      </c>
      <c r="N62">
        <v>0</v>
      </c>
      <c r="O62" t="s">
        <v>483</v>
      </c>
    </row>
    <row r="63" spans="1:15" x14ac:dyDescent="0.25">
      <c r="A63">
        <v>8800199</v>
      </c>
      <c r="B63" t="s">
        <v>55</v>
      </c>
      <c r="C63" t="s">
        <v>431</v>
      </c>
      <c r="D63" t="s">
        <v>123</v>
      </c>
      <c r="E63">
        <v>11</v>
      </c>
      <c r="F63">
        <v>31</v>
      </c>
      <c r="G63" t="s">
        <v>124</v>
      </c>
      <c r="H63" t="s">
        <v>33</v>
      </c>
      <c r="I63" t="s">
        <v>129</v>
      </c>
      <c r="J63" t="s">
        <v>20</v>
      </c>
      <c r="L63" t="s">
        <v>20</v>
      </c>
      <c r="M63" t="s">
        <v>126</v>
      </c>
      <c r="N63">
        <v>0</v>
      </c>
      <c r="O63" t="s">
        <v>483</v>
      </c>
    </row>
    <row r="64" spans="1:15" x14ac:dyDescent="0.25">
      <c r="A64">
        <v>8800199</v>
      </c>
      <c r="B64" t="s">
        <v>55</v>
      </c>
      <c r="C64" t="s">
        <v>432</v>
      </c>
      <c r="D64" t="s">
        <v>123</v>
      </c>
      <c r="E64">
        <v>11</v>
      </c>
      <c r="F64">
        <v>31</v>
      </c>
      <c r="G64" t="s">
        <v>147</v>
      </c>
      <c r="H64" t="s">
        <v>33</v>
      </c>
      <c r="I64" t="s">
        <v>149</v>
      </c>
      <c r="J64" t="s">
        <v>20</v>
      </c>
      <c r="L64" t="s">
        <v>20</v>
      </c>
      <c r="M64" t="s">
        <v>126</v>
      </c>
      <c r="N64">
        <v>0</v>
      </c>
      <c r="O64" t="s">
        <v>483</v>
      </c>
    </row>
    <row r="65" spans="1:15" x14ac:dyDescent="0.25">
      <c r="A65">
        <v>8800199</v>
      </c>
      <c r="B65" t="s">
        <v>130</v>
      </c>
      <c r="C65" t="s">
        <v>354</v>
      </c>
      <c r="D65" t="s">
        <v>123</v>
      </c>
      <c r="G65" t="s">
        <v>124</v>
      </c>
      <c r="H65" t="s">
        <v>33</v>
      </c>
      <c r="I65" t="s">
        <v>155</v>
      </c>
      <c r="J65" t="s">
        <v>20</v>
      </c>
      <c r="L65" t="s">
        <v>20</v>
      </c>
      <c r="M65" t="s">
        <v>126</v>
      </c>
      <c r="N65">
        <v>0</v>
      </c>
      <c r="O65" t="s">
        <v>483</v>
      </c>
    </row>
    <row r="66" spans="1:15" x14ac:dyDescent="0.25">
      <c r="A66">
        <v>8800199</v>
      </c>
      <c r="B66" t="s">
        <v>130</v>
      </c>
      <c r="C66" t="s">
        <v>355</v>
      </c>
      <c r="D66" t="s">
        <v>123</v>
      </c>
      <c r="G66" t="s">
        <v>147</v>
      </c>
      <c r="H66" t="s">
        <v>33</v>
      </c>
      <c r="I66" t="s">
        <v>154</v>
      </c>
      <c r="J66" t="s">
        <v>20</v>
      </c>
      <c r="L66" t="s">
        <v>20</v>
      </c>
      <c r="M66" t="s">
        <v>126</v>
      </c>
      <c r="N66">
        <v>0</v>
      </c>
      <c r="O66" t="s">
        <v>483</v>
      </c>
    </row>
    <row r="67" spans="1:15" x14ac:dyDescent="0.25">
      <c r="A67">
        <v>8800199</v>
      </c>
      <c r="B67" t="s">
        <v>130</v>
      </c>
      <c r="C67" t="s">
        <v>356</v>
      </c>
      <c r="D67" t="s">
        <v>123</v>
      </c>
      <c r="E67">
        <v>11</v>
      </c>
      <c r="F67">
        <v>39</v>
      </c>
      <c r="G67" t="s">
        <v>147</v>
      </c>
      <c r="H67" t="s">
        <v>33</v>
      </c>
      <c r="I67" t="s">
        <v>150</v>
      </c>
      <c r="J67" t="s">
        <v>20</v>
      </c>
      <c r="L67" t="s">
        <v>20</v>
      </c>
      <c r="M67" t="s">
        <v>126</v>
      </c>
      <c r="N67">
        <v>0</v>
      </c>
      <c r="O67" t="s">
        <v>483</v>
      </c>
    </row>
    <row r="68" spans="1:15" x14ac:dyDescent="0.25">
      <c r="A68">
        <v>8800199</v>
      </c>
      <c r="B68" t="s">
        <v>130</v>
      </c>
      <c r="C68" t="s">
        <v>357</v>
      </c>
      <c r="D68" t="s">
        <v>123</v>
      </c>
      <c r="E68">
        <v>11</v>
      </c>
      <c r="F68">
        <v>39</v>
      </c>
      <c r="G68" t="s">
        <v>124</v>
      </c>
      <c r="H68" t="s">
        <v>33</v>
      </c>
      <c r="I68" t="s">
        <v>131</v>
      </c>
      <c r="J68" t="s">
        <v>20</v>
      </c>
      <c r="L68" t="s">
        <v>20</v>
      </c>
      <c r="M68" t="s">
        <v>126</v>
      </c>
      <c r="N68">
        <v>0</v>
      </c>
      <c r="O68" t="s">
        <v>483</v>
      </c>
    </row>
    <row r="69" spans="1:15" x14ac:dyDescent="0.25">
      <c r="A69">
        <v>8800199</v>
      </c>
      <c r="B69" t="s">
        <v>132</v>
      </c>
      <c r="C69" t="s">
        <v>358</v>
      </c>
      <c r="D69" t="s">
        <v>123</v>
      </c>
      <c r="G69" t="s">
        <v>124</v>
      </c>
      <c r="H69" t="s">
        <v>33</v>
      </c>
      <c r="I69" t="s">
        <v>133</v>
      </c>
      <c r="J69" t="s">
        <v>20</v>
      </c>
      <c r="L69" t="s">
        <v>20</v>
      </c>
      <c r="M69" t="s">
        <v>126</v>
      </c>
      <c r="N69">
        <v>0</v>
      </c>
      <c r="O69" t="s">
        <v>483</v>
      </c>
    </row>
    <row r="70" spans="1:15" x14ac:dyDescent="0.25">
      <c r="A70">
        <v>8800199</v>
      </c>
      <c r="B70" t="s">
        <v>134</v>
      </c>
      <c r="C70" t="s">
        <v>433</v>
      </c>
      <c r="D70" t="s">
        <v>123</v>
      </c>
      <c r="G70" t="s">
        <v>124</v>
      </c>
      <c r="H70" t="s">
        <v>33</v>
      </c>
      <c r="I70" t="s">
        <v>135</v>
      </c>
      <c r="J70" t="s">
        <v>20</v>
      </c>
      <c r="L70" t="s">
        <v>20</v>
      </c>
      <c r="M70" t="s">
        <v>126</v>
      </c>
      <c r="N70">
        <v>0</v>
      </c>
      <c r="O70" t="s">
        <v>483</v>
      </c>
    </row>
    <row r="71" spans="1:15" x14ac:dyDescent="0.25">
      <c r="A71">
        <v>8800199</v>
      </c>
      <c r="B71" t="s">
        <v>136</v>
      </c>
      <c r="C71" t="s">
        <v>359</v>
      </c>
      <c r="D71" t="s">
        <v>123</v>
      </c>
      <c r="G71" t="s">
        <v>124</v>
      </c>
      <c r="H71" t="s">
        <v>33</v>
      </c>
      <c r="I71" t="s">
        <v>156</v>
      </c>
      <c r="J71" t="s">
        <v>20</v>
      </c>
      <c r="L71" t="s">
        <v>20</v>
      </c>
      <c r="M71" t="s">
        <v>126</v>
      </c>
      <c r="N71">
        <v>0</v>
      </c>
      <c r="O71" t="s">
        <v>483</v>
      </c>
    </row>
    <row r="72" spans="1:15" x14ac:dyDescent="0.25">
      <c r="A72">
        <v>8800199</v>
      </c>
      <c r="B72" t="s">
        <v>136</v>
      </c>
      <c r="C72" t="s">
        <v>360</v>
      </c>
      <c r="D72" t="s">
        <v>123</v>
      </c>
      <c r="G72" t="s">
        <v>147</v>
      </c>
      <c r="H72" t="s">
        <v>33</v>
      </c>
      <c r="I72" t="s">
        <v>157</v>
      </c>
      <c r="J72" t="s">
        <v>20</v>
      </c>
      <c r="L72" t="s">
        <v>20</v>
      </c>
      <c r="M72" t="s">
        <v>126</v>
      </c>
      <c r="N72">
        <v>0</v>
      </c>
      <c r="O72" t="s">
        <v>483</v>
      </c>
    </row>
    <row r="73" spans="1:15" x14ac:dyDescent="0.25">
      <c r="A73">
        <v>8800199</v>
      </c>
      <c r="B73" t="s">
        <v>136</v>
      </c>
      <c r="C73" t="s">
        <v>361</v>
      </c>
      <c r="D73" t="s">
        <v>123</v>
      </c>
      <c r="E73">
        <v>30</v>
      </c>
      <c r="F73">
        <v>32</v>
      </c>
      <c r="G73" t="s">
        <v>124</v>
      </c>
      <c r="H73" t="s">
        <v>33</v>
      </c>
      <c r="I73" t="s">
        <v>137</v>
      </c>
      <c r="J73" t="s">
        <v>20</v>
      </c>
      <c r="L73" t="s">
        <v>20</v>
      </c>
      <c r="M73" t="s">
        <v>126</v>
      </c>
      <c r="N73">
        <v>0</v>
      </c>
      <c r="O73" t="s">
        <v>483</v>
      </c>
    </row>
    <row r="74" spans="1:15" x14ac:dyDescent="0.25">
      <c r="A74">
        <v>8800199</v>
      </c>
      <c r="B74" t="s">
        <v>136</v>
      </c>
      <c r="C74" t="s">
        <v>362</v>
      </c>
      <c r="D74" t="s">
        <v>123</v>
      </c>
      <c r="E74">
        <v>30</v>
      </c>
      <c r="F74">
        <v>32</v>
      </c>
      <c r="G74" t="s">
        <v>147</v>
      </c>
      <c r="H74" t="s">
        <v>33</v>
      </c>
      <c r="I74" t="s">
        <v>151</v>
      </c>
      <c r="J74" t="s">
        <v>20</v>
      </c>
      <c r="L74" t="s">
        <v>20</v>
      </c>
      <c r="M74" t="s">
        <v>126</v>
      </c>
      <c r="N74">
        <v>0</v>
      </c>
      <c r="O74" t="s">
        <v>483</v>
      </c>
    </row>
    <row r="75" spans="1:15" x14ac:dyDescent="0.25">
      <c r="A75">
        <v>8800199</v>
      </c>
      <c r="B75" t="s">
        <v>138</v>
      </c>
      <c r="C75" t="s">
        <v>363</v>
      </c>
      <c r="D75" t="s">
        <v>123</v>
      </c>
      <c r="E75">
        <v>11</v>
      </c>
      <c r="F75">
        <v>39</v>
      </c>
      <c r="G75" t="s">
        <v>124</v>
      </c>
      <c r="H75" t="s">
        <v>33</v>
      </c>
      <c r="I75" t="s">
        <v>139</v>
      </c>
      <c r="J75" t="s">
        <v>20</v>
      </c>
      <c r="L75" t="s">
        <v>20</v>
      </c>
      <c r="M75" t="s">
        <v>126</v>
      </c>
      <c r="N75">
        <v>0</v>
      </c>
      <c r="O75" t="s">
        <v>483</v>
      </c>
    </row>
    <row r="76" spans="1:15" x14ac:dyDescent="0.25">
      <c r="A76">
        <v>8800199</v>
      </c>
      <c r="B76" t="s">
        <v>138</v>
      </c>
      <c r="C76" t="s">
        <v>364</v>
      </c>
      <c r="D76" t="s">
        <v>123</v>
      </c>
      <c r="E76">
        <v>11</v>
      </c>
      <c r="F76">
        <v>39</v>
      </c>
      <c r="G76" t="s">
        <v>147</v>
      </c>
      <c r="H76" t="s">
        <v>33</v>
      </c>
      <c r="I76" t="s">
        <v>148</v>
      </c>
      <c r="J76" t="s">
        <v>20</v>
      </c>
      <c r="L76" t="s">
        <v>20</v>
      </c>
      <c r="M76" t="s">
        <v>126</v>
      </c>
      <c r="N76">
        <v>0</v>
      </c>
      <c r="O76" t="s">
        <v>483</v>
      </c>
    </row>
    <row r="77" spans="1:15" x14ac:dyDescent="0.25">
      <c r="A77">
        <v>8800199</v>
      </c>
      <c r="B77" t="s">
        <v>140</v>
      </c>
      <c r="C77" t="s">
        <v>365</v>
      </c>
      <c r="D77" t="s">
        <v>123</v>
      </c>
      <c r="G77" t="s">
        <v>124</v>
      </c>
      <c r="H77" t="s">
        <v>33</v>
      </c>
      <c r="J77" t="s">
        <v>20</v>
      </c>
      <c r="L77" t="s">
        <v>20</v>
      </c>
      <c r="M77" t="s">
        <v>126</v>
      </c>
      <c r="N77">
        <v>0</v>
      </c>
      <c r="O77" t="s">
        <v>483</v>
      </c>
    </row>
    <row r="78" spans="1:15" x14ac:dyDescent="0.25">
      <c r="A78">
        <v>8800199</v>
      </c>
      <c r="B78" t="s">
        <v>141</v>
      </c>
      <c r="C78" t="s">
        <v>366</v>
      </c>
      <c r="D78" t="s">
        <v>123</v>
      </c>
      <c r="E78">
        <v>0</v>
      </c>
      <c r="F78">
        <v>86</v>
      </c>
      <c r="G78" t="s">
        <v>124</v>
      </c>
      <c r="H78" t="s">
        <v>33</v>
      </c>
      <c r="I78" t="s">
        <v>139</v>
      </c>
      <c r="J78" t="s">
        <v>20</v>
      </c>
      <c r="L78" t="s">
        <v>20</v>
      </c>
      <c r="M78" t="s">
        <v>126</v>
      </c>
      <c r="N78">
        <v>0</v>
      </c>
      <c r="O78" t="s">
        <v>483</v>
      </c>
    </row>
    <row r="79" spans="1:15" x14ac:dyDescent="0.25">
      <c r="A79">
        <v>8800199</v>
      </c>
      <c r="B79" t="s">
        <v>141</v>
      </c>
      <c r="C79" t="s">
        <v>367</v>
      </c>
      <c r="D79" t="s">
        <v>123</v>
      </c>
      <c r="E79">
        <v>0</v>
      </c>
      <c r="F79">
        <v>86</v>
      </c>
      <c r="G79" t="s">
        <v>147</v>
      </c>
      <c r="H79" t="s">
        <v>33</v>
      </c>
      <c r="I79" t="s">
        <v>148</v>
      </c>
      <c r="J79" t="s">
        <v>20</v>
      </c>
      <c r="L79" t="s">
        <v>20</v>
      </c>
      <c r="M79" t="s">
        <v>126</v>
      </c>
      <c r="N79">
        <v>0</v>
      </c>
      <c r="O79" t="s">
        <v>483</v>
      </c>
    </row>
    <row r="80" spans="1:15" x14ac:dyDescent="0.25">
      <c r="A80">
        <v>8800199</v>
      </c>
      <c r="B80" t="s">
        <v>142</v>
      </c>
      <c r="C80" t="s">
        <v>368</v>
      </c>
      <c r="D80" t="s">
        <v>123</v>
      </c>
      <c r="E80">
        <v>0</v>
      </c>
      <c r="F80">
        <v>86</v>
      </c>
      <c r="G80" t="s">
        <v>124</v>
      </c>
      <c r="H80" t="s">
        <v>33</v>
      </c>
      <c r="I80" t="s">
        <v>139</v>
      </c>
      <c r="J80" t="s">
        <v>20</v>
      </c>
      <c r="L80" t="s">
        <v>20</v>
      </c>
      <c r="M80" t="s">
        <v>126</v>
      </c>
      <c r="N80">
        <v>0</v>
      </c>
      <c r="O80" t="s">
        <v>483</v>
      </c>
    </row>
    <row r="81" spans="1:15" x14ac:dyDescent="0.25">
      <c r="A81">
        <v>8800199</v>
      </c>
      <c r="B81" t="s">
        <v>142</v>
      </c>
      <c r="C81" t="s">
        <v>369</v>
      </c>
      <c r="D81" t="s">
        <v>123</v>
      </c>
      <c r="E81">
        <v>0</v>
      </c>
      <c r="F81">
        <v>86</v>
      </c>
      <c r="G81" t="s">
        <v>147</v>
      </c>
      <c r="H81" t="s">
        <v>33</v>
      </c>
      <c r="I81" t="s">
        <v>148</v>
      </c>
      <c r="J81" t="s">
        <v>20</v>
      </c>
      <c r="L81" t="s">
        <v>20</v>
      </c>
      <c r="M81" t="s">
        <v>126</v>
      </c>
      <c r="N81">
        <v>0</v>
      </c>
      <c r="O81" t="s">
        <v>483</v>
      </c>
    </row>
    <row r="82" spans="1:15" x14ac:dyDescent="0.25">
      <c r="A82">
        <v>8800199</v>
      </c>
      <c r="B82" t="s">
        <v>52</v>
      </c>
      <c r="C82" t="s">
        <v>370</v>
      </c>
      <c r="D82" t="s">
        <v>123</v>
      </c>
      <c r="G82" t="s">
        <v>152</v>
      </c>
      <c r="H82" t="s">
        <v>33</v>
      </c>
      <c r="I82" t="s">
        <v>153</v>
      </c>
      <c r="J82" t="s">
        <v>20</v>
      </c>
      <c r="L82" t="s">
        <v>20</v>
      </c>
      <c r="M82" t="s">
        <v>126</v>
      </c>
      <c r="N82">
        <v>0</v>
      </c>
      <c r="O82" t="s">
        <v>483</v>
      </c>
    </row>
    <row r="83" spans="1:15" x14ac:dyDescent="0.25">
      <c r="A83">
        <v>8800199</v>
      </c>
      <c r="B83" t="s">
        <v>52</v>
      </c>
      <c r="C83" t="s">
        <v>371</v>
      </c>
      <c r="D83" t="s">
        <v>123</v>
      </c>
      <c r="G83" t="s">
        <v>124</v>
      </c>
      <c r="H83" t="s">
        <v>33</v>
      </c>
      <c r="I83" t="s">
        <v>143</v>
      </c>
      <c r="J83" t="s">
        <v>20</v>
      </c>
      <c r="L83" t="s">
        <v>20</v>
      </c>
      <c r="M83" t="s">
        <v>126</v>
      </c>
      <c r="N83">
        <v>0</v>
      </c>
      <c r="O83" t="s">
        <v>483</v>
      </c>
    </row>
    <row r="84" spans="1:15" x14ac:dyDescent="0.25">
      <c r="A84">
        <v>8800199</v>
      </c>
      <c r="B84" t="s">
        <v>144</v>
      </c>
      <c r="C84" t="s">
        <v>372</v>
      </c>
      <c r="D84" t="s">
        <v>123</v>
      </c>
      <c r="E84">
        <v>11</v>
      </c>
      <c r="F84">
        <v>49</v>
      </c>
      <c r="G84" t="s">
        <v>124</v>
      </c>
      <c r="H84" t="s">
        <v>33</v>
      </c>
      <c r="I84" t="s">
        <v>139</v>
      </c>
      <c r="J84" t="s">
        <v>20</v>
      </c>
      <c r="L84" t="s">
        <v>20</v>
      </c>
      <c r="M84" t="s">
        <v>126</v>
      </c>
      <c r="N84">
        <v>0</v>
      </c>
      <c r="O84" t="s">
        <v>483</v>
      </c>
    </row>
    <row r="85" spans="1:15" x14ac:dyDescent="0.25">
      <c r="A85">
        <v>8800199</v>
      </c>
      <c r="B85" t="s">
        <v>144</v>
      </c>
      <c r="C85" t="s">
        <v>373</v>
      </c>
      <c r="D85" t="s">
        <v>123</v>
      </c>
      <c r="E85">
        <v>11</v>
      </c>
      <c r="F85">
        <v>49</v>
      </c>
      <c r="G85" t="s">
        <v>147</v>
      </c>
      <c r="H85" t="s">
        <v>33</v>
      </c>
      <c r="I85" t="s">
        <v>148</v>
      </c>
      <c r="J85" t="s">
        <v>20</v>
      </c>
      <c r="L85" t="s">
        <v>20</v>
      </c>
      <c r="M85" t="s">
        <v>126</v>
      </c>
      <c r="N85">
        <v>0</v>
      </c>
      <c r="O85" t="s">
        <v>483</v>
      </c>
    </row>
    <row r="86" spans="1:15" x14ac:dyDescent="0.25">
      <c r="A86">
        <v>8800199</v>
      </c>
      <c r="B86" t="s">
        <v>145</v>
      </c>
      <c r="C86" t="s">
        <v>374</v>
      </c>
      <c r="D86" t="s">
        <v>123</v>
      </c>
      <c r="E86">
        <v>0</v>
      </c>
      <c r="F86">
        <v>85</v>
      </c>
      <c r="G86" t="s">
        <v>124</v>
      </c>
      <c r="H86" t="s">
        <v>33</v>
      </c>
      <c r="I86" t="s">
        <v>139</v>
      </c>
      <c r="J86" t="s">
        <v>20</v>
      </c>
      <c r="L86" t="s">
        <v>20</v>
      </c>
      <c r="M86" t="s">
        <v>126</v>
      </c>
      <c r="N86">
        <v>0</v>
      </c>
      <c r="O86" t="s">
        <v>483</v>
      </c>
    </row>
    <row r="87" spans="1:15" x14ac:dyDescent="0.25">
      <c r="A87">
        <v>8800199</v>
      </c>
      <c r="B87" t="s">
        <v>145</v>
      </c>
      <c r="C87" t="s">
        <v>375</v>
      </c>
      <c r="D87" t="s">
        <v>123</v>
      </c>
      <c r="E87">
        <v>0</v>
      </c>
      <c r="F87">
        <v>85</v>
      </c>
      <c r="G87" t="s">
        <v>147</v>
      </c>
      <c r="H87" t="s">
        <v>33</v>
      </c>
      <c r="I87" t="s">
        <v>148</v>
      </c>
      <c r="J87" t="s">
        <v>20</v>
      </c>
      <c r="L87" t="s">
        <v>20</v>
      </c>
      <c r="M87" t="s">
        <v>126</v>
      </c>
      <c r="N87">
        <v>0</v>
      </c>
      <c r="O87" t="s">
        <v>483</v>
      </c>
    </row>
    <row r="88" spans="1:15" x14ac:dyDescent="0.25">
      <c r="A88">
        <v>8800199</v>
      </c>
      <c r="B88" t="s">
        <v>146</v>
      </c>
      <c r="C88" t="s">
        <v>376</v>
      </c>
      <c r="D88" t="s">
        <v>123</v>
      </c>
      <c r="E88">
        <v>0</v>
      </c>
      <c r="F88">
        <v>85</v>
      </c>
      <c r="G88" t="s">
        <v>124</v>
      </c>
      <c r="H88" t="s">
        <v>33</v>
      </c>
      <c r="I88" t="s">
        <v>139</v>
      </c>
      <c r="J88" t="s">
        <v>20</v>
      </c>
      <c r="L88" t="s">
        <v>20</v>
      </c>
      <c r="M88" t="s">
        <v>126</v>
      </c>
      <c r="N88">
        <v>0</v>
      </c>
      <c r="O88" t="s">
        <v>483</v>
      </c>
    </row>
    <row r="89" spans="1:15" x14ac:dyDescent="0.25">
      <c r="A89">
        <v>8800199</v>
      </c>
      <c r="B89" t="s">
        <v>146</v>
      </c>
      <c r="C89" t="s">
        <v>377</v>
      </c>
      <c r="D89" t="s">
        <v>123</v>
      </c>
      <c r="E89">
        <v>0</v>
      </c>
      <c r="F89">
        <v>85</v>
      </c>
      <c r="G89" t="s">
        <v>147</v>
      </c>
      <c r="H89" t="s">
        <v>33</v>
      </c>
      <c r="I89" t="s">
        <v>148</v>
      </c>
      <c r="J89" t="s">
        <v>20</v>
      </c>
      <c r="L89" t="s">
        <v>20</v>
      </c>
      <c r="M89" t="s">
        <v>126</v>
      </c>
      <c r="N89">
        <v>0</v>
      </c>
      <c r="O89" t="s">
        <v>483</v>
      </c>
    </row>
    <row r="90" spans="1:15" x14ac:dyDescent="0.25">
      <c r="A90">
        <v>2110090</v>
      </c>
      <c r="B90" t="s">
        <v>230</v>
      </c>
      <c r="C90" t="s">
        <v>378</v>
      </c>
      <c r="D90" t="s">
        <v>159</v>
      </c>
      <c r="G90" t="s">
        <v>32</v>
      </c>
      <c r="H90" t="s">
        <v>33</v>
      </c>
      <c r="J90" t="s">
        <v>20</v>
      </c>
      <c r="M90" t="s">
        <v>94</v>
      </c>
      <c r="N90">
        <v>0</v>
      </c>
      <c r="O90">
        <v>0</v>
      </c>
    </row>
    <row r="91" spans="1:15" x14ac:dyDescent="0.25">
      <c r="A91">
        <v>2110105</v>
      </c>
      <c r="B91" t="s">
        <v>230</v>
      </c>
      <c r="C91" t="s">
        <v>378</v>
      </c>
      <c r="D91" t="s">
        <v>159</v>
      </c>
      <c r="G91" t="s">
        <v>32</v>
      </c>
      <c r="H91" t="s">
        <v>33</v>
      </c>
      <c r="J91" t="s">
        <v>20</v>
      </c>
      <c r="M91" t="s">
        <v>94</v>
      </c>
      <c r="N91">
        <v>0</v>
      </c>
      <c r="O91">
        <v>0</v>
      </c>
    </row>
    <row r="92" spans="1:15" x14ac:dyDescent="0.25">
      <c r="A92">
        <v>2110162</v>
      </c>
      <c r="B92" t="s">
        <v>230</v>
      </c>
      <c r="C92" t="s">
        <v>379</v>
      </c>
      <c r="D92" t="s">
        <v>159</v>
      </c>
      <c r="G92" t="s">
        <v>32</v>
      </c>
      <c r="H92" t="s">
        <v>33</v>
      </c>
      <c r="I92" t="s">
        <v>278</v>
      </c>
      <c r="J92" t="s">
        <v>20</v>
      </c>
      <c r="M92" t="s">
        <v>279</v>
      </c>
      <c r="N92">
        <v>0</v>
      </c>
      <c r="O92">
        <v>0</v>
      </c>
    </row>
    <row r="93" spans="1:15" x14ac:dyDescent="0.25">
      <c r="A93">
        <v>9600093</v>
      </c>
      <c r="B93" t="s">
        <v>215</v>
      </c>
      <c r="C93" t="s">
        <v>380</v>
      </c>
      <c r="D93" t="s">
        <v>159</v>
      </c>
      <c r="E93">
        <v>30</v>
      </c>
      <c r="F93">
        <v>69</v>
      </c>
      <c r="G93" t="s">
        <v>32</v>
      </c>
      <c r="H93" t="s">
        <v>33</v>
      </c>
      <c r="I93" t="s">
        <v>216</v>
      </c>
      <c r="J93" t="s">
        <v>20</v>
      </c>
      <c r="M93" t="s">
        <v>486</v>
      </c>
      <c r="N93" t="s">
        <v>162</v>
      </c>
      <c r="O93">
        <v>0</v>
      </c>
    </row>
    <row r="94" spans="1:15" x14ac:dyDescent="0.25">
      <c r="A94">
        <v>2110090</v>
      </c>
      <c r="B94" t="s">
        <v>487</v>
      </c>
      <c r="C94" t="s">
        <v>488</v>
      </c>
      <c r="D94" t="s">
        <v>159</v>
      </c>
      <c r="G94" t="s">
        <v>32</v>
      </c>
      <c r="H94" t="s">
        <v>33</v>
      </c>
      <c r="J94" t="s">
        <v>20</v>
      </c>
      <c r="M94" t="s">
        <v>94</v>
      </c>
      <c r="N94">
        <v>0</v>
      </c>
      <c r="O94">
        <v>0</v>
      </c>
    </row>
    <row r="95" spans="1:15" x14ac:dyDescent="0.25">
      <c r="A95">
        <v>2110105</v>
      </c>
      <c r="B95" t="s">
        <v>487</v>
      </c>
      <c r="C95" t="s">
        <v>488</v>
      </c>
      <c r="D95" t="s">
        <v>159</v>
      </c>
      <c r="G95" t="s">
        <v>32</v>
      </c>
      <c r="H95" t="s">
        <v>33</v>
      </c>
      <c r="J95" t="s">
        <v>20</v>
      </c>
      <c r="M95" t="s">
        <v>94</v>
      </c>
      <c r="N95">
        <v>0</v>
      </c>
      <c r="O95">
        <v>0</v>
      </c>
    </row>
    <row r="96" spans="1:15" x14ac:dyDescent="0.25">
      <c r="A96">
        <v>2110162</v>
      </c>
      <c r="B96" t="s">
        <v>487</v>
      </c>
      <c r="C96" t="s">
        <v>489</v>
      </c>
      <c r="D96" t="s">
        <v>159</v>
      </c>
      <c r="G96" t="s">
        <v>32</v>
      </c>
      <c r="H96" t="s">
        <v>33</v>
      </c>
      <c r="I96" t="s">
        <v>280</v>
      </c>
      <c r="J96" t="s">
        <v>20</v>
      </c>
      <c r="M96" t="s">
        <v>279</v>
      </c>
      <c r="N96">
        <v>0</v>
      </c>
      <c r="O96">
        <v>0</v>
      </c>
    </row>
    <row r="97" spans="1:15" x14ac:dyDescent="0.25">
      <c r="A97">
        <v>2110090</v>
      </c>
      <c r="B97" t="s">
        <v>169</v>
      </c>
      <c r="C97" t="s">
        <v>381</v>
      </c>
      <c r="D97" t="s">
        <v>159</v>
      </c>
      <c r="G97" t="s">
        <v>32</v>
      </c>
      <c r="H97" t="s">
        <v>33</v>
      </c>
      <c r="J97" t="s">
        <v>20</v>
      </c>
      <c r="M97" t="s">
        <v>94</v>
      </c>
      <c r="N97">
        <v>0</v>
      </c>
      <c r="O97">
        <v>0</v>
      </c>
    </row>
    <row r="98" spans="1:15" x14ac:dyDescent="0.25">
      <c r="A98">
        <v>2110105</v>
      </c>
      <c r="B98" t="s">
        <v>169</v>
      </c>
      <c r="C98" t="s">
        <v>381</v>
      </c>
      <c r="D98" t="s">
        <v>159</v>
      </c>
      <c r="G98" t="s">
        <v>32</v>
      </c>
      <c r="H98" t="s">
        <v>33</v>
      </c>
      <c r="J98" t="s">
        <v>20</v>
      </c>
      <c r="M98" t="s">
        <v>94</v>
      </c>
      <c r="N98">
        <v>0</v>
      </c>
      <c r="O98">
        <v>0</v>
      </c>
    </row>
    <row r="99" spans="1:15" x14ac:dyDescent="0.25">
      <c r="A99">
        <v>2110162</v>
      </c>
      <c r="B99" t="s">
        <v>169</v>
      </c>
      <c r="C99" t="s">
        <v>382</v>
      </c>
      <c r="D99" t="s">
        <v>159</v>
      </c>
      <c r="G99" t="s">
        <v>32</v>
      </c>
      <c r="H99" t="s">
        <v>33</v>
      </c>
      <c r="I99" t="s">
        <v>281</v>
      </c>
      <c r="J99" t="s">
        <v>20</v>
      </c>
      <c r="M99" t="s">
        <v>279</v>
      </c>
      <c r="N99">
        <v>0</v>
      </c>
      <c r="O99">
        <v>0</v>
      </c>
    </row>
    <row r="100" spans="1:15" x14ac:dyDescent="0.25">
      <c r="A100">
        <v>9600093</v>
      </c>
      <c r="B100" t="s">
        <v>169</v>
      </c>
      <c r="C100" t="s">
        <v>383</v>
      </c>
      <c r="D100" t="s">
        <v>159</v>
      </c>
      <c r="E100">
        <v>30</v>
      </c>
      <c r="F100">
        <v>69</v>
      </c>
      <c r="G100" t="s">
        <v>32</v>
      </c>
      <c r="H100" t="s">
        <v>33</v>
      </c>
      <c r="J100" t="s">
        <v>20</v>
      </c>
      <c r="M100" t="s">
        <v>486</v>
      </c>
      <c r="N100" t="s">
        <v>162</v>
      </c>
      <c r="O100">
        <v>0</v>
      </c>
    </row>
    <row r="101" spans="1:15" x14ac:dyDescent="0.25">
      <c r="A101">
        <v>2180196</v>
      </c>
      <c r="B101" t="s">
        <v>169</v>
      </c>
      <c r="C101" t="s">
        <v>383</v>
      </c>
      <c r="D101" t="s">
        <v>159</v>
      </c>
      <c r="E101">
        <v>30</v>
      </c>
      <c r="F101">
        <v>69</v>
      </c>
      <c r="G101" t="s">
        <v>32</v>
      </c>
      <c r="H101" t="s">
        <v>33</v>
      </c>
      <c r="J101" t="s">
        <v>20</v>
      </c>
      <c r="M101" t="s">
        <v>218</v>
      </c>
      <c r="N101" t="s">
        <v>22</v>
      </c>
      <c r="O101">
        <v>0</v>
      </c>
    </row>
    <row r="102" spans="1:15" x14ac:dyDescent="0.25">
      <c r="A102">
        <v>2190634</v>
      </c>
      <c r="B102" t="s">
        <v>169</v>
      </c>
      <c r="C102" t="s">
        <v>383</v>
      </c>
      <c r="D102" t="s">
        <v>159</v>
      </c>
      <c r="E102">
        <v>30</v>
      </c>
      <c r="F102">
        <v>69</v>
      </c>
      <c r="G102" t="s">
        <v>32</v>
      </c>
      <c r="H102" t="s">
        <v>33</v>
      </c>
      <c r="J102" t="s">
        <v>20</v>
      </c>
      <c r="M102" t="s">
        <v>490</v>
      </c>
      <c r="N102" t="s">
        <v>245</v>
      </c>
      <c r="O102">
        <v>0</v>
      </c>
    </row>
    <row r="103" spans="1:15" x14ac:dyDescent="0.25">
      <c r="A103">
        <v>2180733</v>
      </c>
      <c r="B103" t="s">
        <v>169</v>
      </c>
      <c r="C103" t="s">
        <v>458</v>
      </c>
      <c r="D103" t="s">
        <v>159</v>
      </c>
      <c r="E103">
        <v>30</v>
      </c>
      <c r="F103">
        <v>69</v>
      </c>
      <c r="G103" t="s">
        <v>32</v>
      </c>
      <c r="H103" t="s">
        <v>33</v>
      </c>
      <c r="I103" t="s">
        <v>261</v>
      </c>
      <c r="J103" t="s">
        <v>20</v>
      </c>
      <c r="M103" t="s">
        <v>491</v>
      </c>
      <c r="N103" t="s">
        <v>259</v>
      </c>
      <c r="O103">
        <v>0</v>
      </c>
    </row>
    <row r="104" spans="1:15" x14ac:dyDescent="0.25">
      <c r="A104">
        <v>2110090</v>
      </c>
      <c r="B104" t="s">
        <v>231</v>
      </c>
      <c r="C104" t="s">
        <v>384</v>
      </c>
      <c r="D104" t="s">
        <v>159</v>
      </c>
      <c r="G104" t="s">
        <v>32</v>
      </c>
      <c r="H104" t="s">
        <v>33</v>
      </c>
      <c r="J104" t="s">
        <v>20</v>
      </c>
      <c r="M104" t="s">
        <v>94</v>
      </c>
      <c r="N104">
        <v>0</v>
      </c>
      <c r="O104">
        <v>0</v>
      </c>
    </row>
    <row r="105" spans="1:15" x14ac:dyDescent="0.25">
      <c r="A105">
        <v>2110162</v>
      </c>
      <c r="B105" t="s">
        <v>231</v>
      </c>
      <c r="C105" t="s">
        <v>384</v>
      </c>
      <c r="D105" t="s">
        <v>159</v>
      </c>
      <c r="G105" t="s">
        <v>32</v>
      </c>
      <c r="H105" t="s">
        <v>33</v>
      </c>
      <c r="J105" t="s">
        <v>20</v>
      </c>
      <c r="M105" t="s">
        <v>279</v>
      </c>
      <c r="N105">
        <v>0</v>
      </c>
      <c r="O105">
        <v>0</v>
      </c>
    </row>
    <row r="106" spans="1:15" x14ac:dyDescent="0.25">
      <c r="A106">
        <v>2110105</v>
      </c>
      <c r="B106" t="s">
        <v>231</v>
      </c>
      <c r="C106" t="s">
        <v>384</v>
      </c>
      <c r="D106" t="s">
        <v>159</v>
      </c>
      <c r="G106" t="s">
        <v>32</v>
      </c>
      <c r="H106" t="s">
        <v>33</v>
      </c>
      <c r="J106" t="s">
        <v>20</v>
      </c>
      <c r="M106" t="s">
        <v>94</v>
      </c>
      <c r="N106">
        <v>0</v>
      </c>
      <c r="O106">
        <v>0</v>
      </c>
    </row>
    <row r="107" spans="1:15" x14ac:dyDescent="0.25">
      <c r="A107">
        <v>2110162</v>
      </c>
      <c r="B107" t="s">
        <v>170</v>
      </c>
      <c r="C107" t="s">
        <v>434</v>
      </c>
      <c r="D107" t="s">
        <v>159</v>
      </c>
      <c r="G107" t="s">
        <v>32</v>
      </c>
      <c r="H107" t="s">
        <v>33</v>
      </c>
      <c r="I107" t="s">
        <v>282</v>
      </c>
      <c r="J107" t="s">
        <v>20</v>
      </c>
      <c r="M107" t="s">
        <v>279</v>
      </c>
      <c r="N107">
        <v>0</v>
      </c>
      <c r="O107">
        <v>0</v>
      </c>
    </row>
    <row r="108" spans="1:15" x14ac:dyDescent="0.25">
      <c r="A108">
        <v>2110105</v>
      </c>
      <c r="B108" t="s">
        <v>170</v>
      </c>
      <c r="C108" t="s">
        <v>435</v>
      </c>
      <c r="D108" t="s">
        <v>159</v>
      </c>
      <c r="G108" t="s">
        <v>32</v>
      </c>
      <c r="H108" t="s">
        <v>33</v>
      </c>
      <c r="I108" t="s">
        <v>307</v>
      </c>
      <c r="J108" t="s">
        <v>20</v>
      </c>
      <c r="M108" t="s">
        <v>94</v>
      </c>
      <c r="N108">
        <v>0</v>
      </c>
      <c r="O108">
        <v>0</v>
      </c>
    </row>
    <row r="109" spans="1:15" x14ac:dyDescent="0.25">
      <c r="A109">
        <v>2110090</v>
      </c>
      <c r="B109" t="s">
        <v>170</v>
      </c>
      <c r="C109" t="s">
        <v>436</v>
      </c>
      <c r="D109" t="s">
        <v>159</v>
      </c>
      <c r="G109" t="s">
        <v>32</v>
      </c>
      <c r="H109" t="s">
        <v>33</v>
      </c>
      <c r="I109" t="s">
        <v>232</v>
      </c>
      <c r="J109" t="s">
        <v>20</v>
      </c>
      <c r="M109" t="s">
        <v>94</v>
      </c>
      <c r="N109">
        <v>0</v>
      </c>
      <c r="O109">
        <v>0</v>
      </c>
    </row>
    <row r="110" spans="1:15" x14ac:dyDescent="0.25">
      <c r="A110">
        <v>2180196</v>
      </c>
      <c r="B110" t="s">
        <v>170</v>
      </c>
      <c r="C110" t="s">
        <v>526</v>
      </c>
      <c r="D110" t="s">
        <v>159</v>
      </c>
      <c r="E110">
        <v>60</v>
      </c>
      <c r="F110">
        <v>69</v>
      </c>
      <c r="G110" t="s">
        <v>32</v>
      </c>
      <c r="H110" t="s">
        <v>33</v>
      </c>
      <c r="I110" t="s">
        <v>219</v>
      </c>
      <c r="J110" t="s">
        <v>20</v>
      </c>
      <c r="M110" t="s">
        <v>218</v>
      </c>
      <c r="N110" t="s">
        <v>22</v>
      </c>
      <c r="O110">
        <v>0</v>
      </c>
    </row>
    <row r="111" spans="1:15" x14ac:dyDescent="0.25">
      <c r="A111">
        <v>2190634</v>
      </c>
      <c r="B111" t="s">
        <v>170</v>
      </c>
      <c r="C111" t="s">
        <v>527</v>
      </c>
      <c r="D111" t="s">
        <v>159</v>
      </c>
      <c r="E111">
        <v>60</v>
      </c>
      <c r="F111">
        <v>69</v>
      </c>
      <c r="G111" t="s">
        <v>32</v>
      </c>
      <c r="H111" t="s">
        <v>33</v>
      </c>
      <c r="I111" t="s">
        <v>255</v>
      </c>
      <c r="J111" t="s">
        <v>20</v>
      </c>
      <c r="M111" t="s">
        <v>490</v>
      </c>
      <c r="N111" t="s">
        <v>245</v>
      </c>
      <c r="O111">
        <v>0</v>
      </c>
    </row>
    <row r="112" spans="1:15" x14ac:dyDescent="0.25">
      <c r="A112">
        <v>2180733</v>
      </c>
      <c r="B112" t="s">
        <v>170</v>
      </c>
      <c r="C112" t="s">
        <v>528</v>
      </c>
      <c r="D112" t="s">
        <v>159</v>
      </c>
      <c r="E112">
        <v>60</v>
      </c>
      <c r="F112">
        <v>69</v>
      </c>
      <c r="G112" t="s">
        <v>32</v>
      </c>
      <c r="H112" t="s">
        <v>33</v>
      </c>
      <c r="I112" t="s">
        <v>274</v>
      </c>
      <c r="J112" t="s">
        <v>20</v>
      </c>
      <c r="M112" t="s">
        <v>491</v>
      </c>
      <c r="N112" t="s">
        <v>259</v>
      </c>
      <c r="O112">
        <v>0</v>
      </c>
    </row>
    <row r="113" spans="1:15" x14ac:dyDescent="0.25">
      <c r="A113">
        <v>9600093</v>
      </c>
      <c r="B113" t="s">
        <v>170</v>
      </c>
      <c r="C113" t="s">
        <v>529</v>
      </c>
      <c r="D113" t="s">
        <v>159</v>
      </c>
      <c r="E113">
        <v>60</v>
      </c>
      <c r="F113">
        <v>69</v>
      </c>
      <c r="G113" t="s">
        <v>32</v>
      </c>
      <c r="H113" t="s">
        <v>33</v>
      </c>
      <c r="I113" t="s">
        <v>171</v>
      </c>
      <c r="J113" t="s">
        <v>20</v>
      </c>
      <c r="M113" t="s">
        <v>486</v>
      </c>
      <c r="N113" t="s">
        <v>162</v>
      </c>
      <c r="O113">
        <v>0</v>
      </c>
    </row>
    <row r="114" spans="1:15" x14ac:dyDescent="0.25">
      <c r="A114">
        <v>2180196</v>
      </c>
      <c r="B114" t="s">
        <v>170</v>
      </c>
      <c r="C114" t="s">
        <v>530</v>
      </c>
      <c r="D114" t="s">
        <v>159</v>
      </c>
      <c r="E114">
        <v>60</v>
      </c>
      <c r="F114">
        <v>69</v>
      </c>
      <c r="G114" t="s">
        <v>32</v>
      </c>
      <c r="H114" t="s">
        <v>33</v>
      </c>
      <c r="I114" t="s">
        <v>225</v>
      </c>
      <c r="J114" t="s">
        <v>20</v>
      </c>
      <c r="M114" t="s">
        <v>218</v>
      </c>
      <c r="N114" t="s">
        <v>22</v>
      </c>
      <c r="O114">
        <v>0</v>
      </c>
    </row>
    <row r="115" spans="1:15" x14ac:dyDescent="0.25">
      <c r="A115">
        <v>9600093</v>
      </c>
      <c r="B115" t="s">
        <v>170</v>
      </c>
      <c r="C115" t="s">
        <v>531</v>
      </c>
      <c r="D115" t="s">
        <v>159</v>
      </c>
      <c r="E115">
        <v>60</v>
      </c>
      <c r="F115">
        <v>69</v>
      </c>
      <c r="G115" t="s">
        <v>32</v>
      </c>
      <c r="H115" t="s">
        <v>33</v>
      </c>
      <c r="I115" t="s">
        <v>212</v>
      </c>
      <c r="J115" t="s">
        <v>20</v>
      </c>
      <c r="M115" t="s">
        <v>486</v>
      </c>
      <c r="N115" t="s">
        <v>162</v>
      </c>
      <c r="O115">
        <v>0</v>
      </c>
    </row>
    <row r="116" spans="1:15" x14ac:dyDescent="0.25">
      <c r="A116">
        <v>2180733</v>
      </c>
      <c r="B116" t="s">
        <v>170</v>
      </c>
      <c r="C116" t="s">
        <v>531</v>
      </c>
      <c r="D116" t="s">
        <v>159</v>
      </c>
      <c r="E116">
        <v>60</v>
      </c>
      <c r="F116">
        <v>69</v>
      </c>
      <c r="G116" t="s">
        <v>32</v>
      </c>
      <c r="H116" t="s">
        <v>33</v>
      </c>
      <c r="I116" t="s">
        <v>276</v>
      </c>
      <c r="J116" t="s">
        <v>20</v>
      </c>
      <c r="M116" t="s">
        <v>491</v>
      </c>
      <c r="N116" t="s">
        <v>259</v>
      </c>
      <c r="O116">
        <v>0</v>
      </c>
    </row>
    <row r="117" spans="1:15" x14ac:dyDescent="0.25">
      <c r="A117">
        <v>2190634</v>
      </c>
      <c r="B117" t="s">
        <v>170</v>
      </c>
      <c r="C117" t="s">
        <v>532</v>
      </c>
      <c r="D117" t="s">
        <v>159</v>
      </c>
      <c r="E117">
        <v>60</v>
      </c>
      <c r="F117">
        <v>69</v>
      </c>
      <c r="G117" t="s">
        <v>32</v>
      </c>
      <c r="H117" t="s">
        <v>33</v>
      </c>
      <c r="I117" t="s">
        <v>244</v>
      </c>
      <c r="J117" t="s">
        <v>20</v>
      </c>
      <c r="M117" t="s">
        <v>490</v>
      </c>
      <c r="N117" t="s">
        <v>245</v>
      </c>
      <c r="O117">
        <v>0</v>
      </c>
    </row>
    <row r="118" spans="1:15" x14ac:dyDescent="0.25">
      <c r="A118">
        <v>2110162</v>
      </c>
      <c r="B118" t="s">
        <v>172</v>
      </c>
      <c r="C118" t="s">
        <v>437</v>
      </c>
      <c r="D118" t="s">
        <v>159</v>
      </c>
      <c r="G118" t="s">
        <v>32</v>
      </c>
      <c r="H118" t="s">
        <v>33</v>
      </c>
      <c r="I118" t="s">
        <v>283</v>
      </c>
      <c r="J118" t="s">
        <v>20</v>
      </c>
      <c r="M118" t="s">
        <v>279</v>
      </c>
      <c r="N118">
        <v>0</v>
      </c>
      <c r="O118">
        <v>0</v>
      </c>
    </row>
    <row r="119" spans="1:15" x14ac:dyDescent="0.25">
      <c r="A119">
        <v>2110105</v>
      </c>
      <c r="B119" t="s">
        <v>172</v>
      </c>
      <c r="C119" t="s">
        <v>438</v>
      </c>
      <c r="D119" t="s">
        <v>159</v>
      </c>
      <c r="G119" t="s">
        <v>32</v>
      </c>
      <c r="H119" t="s">
        <v>33</v>
      </c>
      <c r="I119" t="s">
        <v>308</v>
      </c>
      <c r="J119" t="s">
        <v>20</v>
      </c>
      <c r="M119" t="s">
        <v>94</v>
      </c>
      <c r="N119">
        <v>0</v>
      </c>
      <c r="O119">
        <v>0</v>
      </c>
    </row>
    <row r="120" spans="1:15" x14ac:dyDescent="0.25">
      <c r="A120">
        <v>2110090</v>
      </c>
      <c r="B120" t="s">
        <v>172</v>
      </c>
      <c r="C120" t="s">
        <v>439</v>
      </c>
      <c r="D120" t="s">
        <v>159</v>
      </c>
      <c r="G120" t="s">
        <v>32</v>
      </c>
      <c r="H120" t="s">
        <v>33</v>
      </c>
      <c r="I120" t="s">
        <v>232</v>
      </c>
      <c r="J120" t="s">
        <v>20</v>
      </c>
      <c r="M120" t="s">
        <v>94</v>
      </c>
      <c r="N120">
        <v>0</v>
      </c>
      <c r="O120">
        <v>0</v>
      </c>
    </row>
    <row r="121" spans="1:15" x14ac:dyDescent="0.25">
      <c r="A121">
        <v>2180196</v>
      </c>
      <c r="B121" t="s">
        <v>172</v>
      </c>
      <c r="C121" t="s">
        <v>533</v>
      </c>
      <c r="D121" t="s">
        <v>159</v>
      </c>
      <c r="E121">
        <v>60</v>
      </c>
      <c r="F121">
        <v>69</v>
      </c>
      <c r="G121" t="s">
        <v>32</v>
      </c>
      <c r="H121" t="s">
        <v>33</v>
      </c>
      <c r="I121" t="s">
        <v>219</v>
      </c>
      <c r="J121" t="s">
        <v>20</v>
      </c>
      <c r="M121" t="s">
        <v>218</v>
      </c>
      <c r="N121" t="s">
        <v>22</v>
      </c>
      <c r="O121">
        <v>0</v>
      </c>
    </row>
    <row r="122" spans="1:15" x14ac:dyDescent="0.25">
      <c r="A122">
        <v>2190634</v>
      </c>
      <c r="B122" t="s">
        <v>172</v>
      </c>
      <c r="C122" t="s">
        <v>466</v>
      </c>
      <c r="D122" t="s">
        <v>159</v>
      </c>
      <c r="E122">
        <v>60</v>
      </c>
      <c r="F122">
        <v>69</v>
      </c>
      <c r="G122" t="s">
        <v>32</v>
      </c>
      <c r="H122" t="s">
        <v>33</v>
      </c>
      <c r="I122" t="s">
        <v>255</v>
      </c>
      <c r="J122" t="s">
        <v>20</v>
      </c>
      <c r="M122" t="s">
        <v>490</v>
      </c>
      <c r="N122" t="s">
        <v>245</v>
      </c>
      <c r="O122">
        <v>0</v>
      </c>
    </row>
    <row r="123" spans="1:15" x14ac:dyDescent="0.25">
      <c r="A123">
        <v>2180733</v>
      </c>
      <c r="B123" t="s">
        <v>172</v>
      </c>
      <c r="C123" t="s">
        <v>534</v>
      </c>
      <c r="D123" t="s">
        <v>159</v>
      </c>
      <c r="E123">
        <v>60</v>
      </c>
      <c r="F123">
        <v>69</v>
      </c>
      <c r="G123" t="s">
        <v>32</v>
      </c>
      <c r="H123" t="s">
        <v>33</v>
      </c>
      <c r="I123" t="s">
        <v>272</v>
      </c>
      <c r="J123" t="s">
        <v>20</v>
      </c>
      <c r="M123" t="s">
        <v>491</v>
      </c>
      <c r="N123" t="s">
        <v>259</v>
      </c>
      <c r="O123">
        <v>0</v>
      </c>
    </row>
    <row r="124" spans="1:15" x14ac:dyDescent="0.25">
      <c r="A124">
        <v>9600093</v>
      </c>
      <c r="B124" t="s">
        <v>172</v>
      </c>
      <c r="C124" t="s">
        <v>535</v>
      </c>
      <c r="D124" t="s">
        <v>159</v>
      </c>
      <c r="E124">
        <v>60</v>
      </c>
      <c r="F124">
        <v>69</v>
      </c>
      <c r="G124" t="s">
        <v>32</v>
      </c>
      <c r="H124" t="s">
        <v>33</v>
      </c>
      <c r="I124" t="s">
        <v>213</v>
      </c>
      <c r="J124" t="s">
        <v>20</v>
      </c>
      <c r="M124" t="s">
        <v>486</v>
      </c>
      <c r="N124" t="s">
        <v>162</v>
      </c>
      <c r="O124">
        <v>0</v>
      </c>
    </row>
    <row r="125" spans="1:15" x14ac:dyDescent="0.25">
      <c r="A125">
        <v>2180196</v>
      </c>
      <c r="B125" t="s">
        <v>172</v>
      </c>
      <c r="C125" t="s">
        <v>536</v>
      </c>
      <c r="D125" t="s">
        <v>159</v>
      </c>
      <c r="E125">
        <v>60</v>
      </c>
      <c r="F125">
        <v>69</v>
      </c>
      <c r="G125" t="s">
        <v>32</v>
      </c>
      <c r="H125" t="s">
        <v>33</v>
      </c>
      <c r="I125" t="s">
        <v>220</v>
      </c>
      <c r="J125" t="s">
        <v>20</v>
      </c>
      <c r="M125" t="s">
        <v>218</v>
      </c>
      <c r="N125" t="s">
        <v>22</v>
      </c>
      <c r="O125">
        <v>0</v>
      </c>
    </row>
    <row r="126" spans="1:15" x14ac:dyDescent="0.25">
      <c r="A126">
        <v>2180733</v>
      </c>
      <c r="B126" t="s">
        <v>172</v>
      </c>
      <c r="C126" t="s">
        <v>537</v>
      </c>
      <c r="D126" t="s">
        <v>159</v>
      </c>
      <c r="E126">
        <v>60</v>
      </c>
      <c r="F126">
        <v>69</v>
      </c>
      <c r="G126" t="s">
        <v>32</v>
      </c>
      <c r="H126" t="s">
        <v>33</v>
      </c>
      <c r="I126" t="s">
        <v>277</v>
      </c>
      <c r="J126" t="s">
        <v>20</v>
      </c>
      <c r="M126" t="s">
        <v>491</v>
      </c>
      <c r="N126" t="s">
        <v>259</v>
      </c>
      <c r="O126">
        <v>0</v>
      </c>
    </row>
    <row r="127" spans="1:15" x14ac:dyDescent="0.25">
      <c r="A127">
        <v>9600093</v>
      </c>
      <c r="B127" t="s">
        <v>172</v>
      </c>
      <c r="C127" t="s">
        <v>538</v>
      </c>
      <c r="D127" t="s">
        <v>159</v>
      </c>
      <c r="E127">
        <v>60</v>
      </c>
      <c r="F127">
        <v>69</v>
      </c>
      <c r="G127" t="s">
        <v>32</v>
      </c>
      <c r="H127" t="s">
        <v>33</v>
      </c>
      <c r="I127" t="s">
        <v>173</v>
      </c>
      <c r="J127" t="s">
        <v>20</v>
      </c>
      <c r="M127" t="s">
        <v>486</v>
      </c>
      <c r="N127" t="s">
        <v>162</v>
      </c>
      <c r="O127">
        <v>0</v>
      </c>
    </row>
    <row r="128" spans="1:15" x14ac:dyDescent="0.25">
      <c r="A128">
        <v>2190634</v>
      </c>
      <c r="B128" t="s">
        <v>172</v>
      </c>
      <c r="C128" t="s">
        <v>539</v>
      </c>
      <c r="D128" t="s">
        <v>159</v>
      </c>
      <c r="E128">
        <v>60</v>
      </c>
      <c r="F128">
        <v>69</v>
      </c>
      <c r="G128" t="s">
        <v>32</v>
      </c>
      <c r="H128" t="s">
        <v>33</v>
      </c>
      <c r="I128" t="s">
        <v>244</v>
      </c>
      <c r="J128" t="s">
        <v>20</v>
      </c>
      <c r="M128" t="s">
        <v>490</v>
      </c>
      <c r="N128" t="s">
        <v>245</v>
      </c>
      <c r="O128">
        <v>0</v>
      </c>
    </row>
    <row r="129" spans="1:15" x14ac:dyDescent="0.25">
      <c r="A129">
        <v>2110105</v>
      </c>
      <c r="B129" t="s">
        <v>158</v>
      </c>
      <c r="C129" t="s">
        <v>385</v>
      </c>
      <c r="D129" t="s">
        <v>159</v>
      </c>
      <c r="G129" t="s">
        <v>160</v>
      </c>
      <c r="H129" t="s">
        <v>33</v>
      </c>
      <c r="I129" t="s">
        <v>309</v>
      </c>
      <c r="J129" t="s">
        <v>20</v>
      </c>
      <c r="M129" t="s">
        <v>94</v>
      </c>
      <c r="N129">
        <v>0</v>
      </c>
      <c r="O129">
        <v>0</v>
      </c>
    </row>
    <row r="130" spans="1:15" x14ac:dyDescent="0.25">
      <c r="A130">
        <v>2110162</v>
      </c>
      <c r="B130" t="s">
        <v>158</v>
      </c>
      <c r="C130" t="s">
        <v>386</v>
      </c>
      <c r="D130" t="s">
        <v>159</v>
      </c>
      <c r="G130" t="s">
        <v>160</v>
      </c>
      <c r="H130" t="s">
        <v>33</v>
      </c>
      <c r="I130" t="s">
        <v>284</v>
      </c>
      <c r="J130" t="s">
        <v>20</v>
      </c>
      <c r="M130" t="s">
        <v>279</v>
      </c>
      <c r="N130">
        <v>0</v>
      </c>
      <c r="O130">
        <v>0</v>
      </c>
    </row>
    <row r="131" spans="1:15" x14ac:dyDescent="0.25">
      <c r="A131">
        <v>2110090</v>
      </c>
      <c r="B131" t="s">
        <v>158</v>
      </c>
      <c r="C131" t="s">
        <v>387</v>
      </c>
      <c r="D131" t="s">
        <v>159</v>
      </c>
      <c r="F131">
        <v>60</v>
      </c>
      <c r="G131" t="s">
        <v>160</v>
      </c>
      <c r="H131" t="s">
        <v>33</v>
      </c>
      <c r="I131" t="s">
        <v>227</v>
      </c>
      <c r="J131" t="s">
        <v>20</v>
      </c>
      <c r="M131" t="s">
        <v>94</v>
      </c>
      <c r="N131">
        <v>0</v>
      </c>
      <c r="O131">
        <v>0</v>
      </c>
    </row>
    <row r="132" spans="1:15" x14ac:dyDescent="0.25">
      <c r="A132">
        <v>2110162</v>
      </c>
      <c r="B132" t="s">
        <v>158</v>
      </c>
      <c r="C132" t="s">
        <v>388</v>
      </c>
      <c r="D132" t="s">
        <v>159</v>
      </c>
      <c r="F132">
        <v>60</v>
      </c>
      <c r="G132" t="s">
        <v>160</v>
      </c>
      <c r="H132" t="s">
        <v>33</v>
      </c>
      <c r="I132" t="s">
        <v>286</v>
      </c>
      <c r="J132" t="s">
        <v>20</v>
      </c>
      <c r="M132" t="s">
        <v>279</v>
      </c>
      <c r="N132">
        <v>0</v>
      </c>
      <c r="O132">
        <v>0</v>
      </c>
    </row>
    <row r="133" spans="1:15" x14ac:dyDescent="0.25">
      <c r="A133">
        <v>2110090</v>
      </c>
      <c r="B133" t="s">
        <v>158</v>
      </c>
      <c r="C133" t="s">
        <v>389</v>
      </c>
      <c r="D133" t="s">
        <v>159</v>
      </c>
      <c r="F133">
        <v>60</v>
      </c>
      <c r="G133" t="s">
        <v>160</v>
      </c>
      <c r="H133" t="s">
        <v>33</v>
      </c>
      <c r="I133" t="s">
        <v>226</v>
      </c>
      <c r="J133" t="s">
        <v>20</v>
      </c>
      <c r="M133" t="s">
        <v>94</v>
      </c>
      <c r="N133">
        <v>0</v>
      </c>
      <c r="O133">
        <v>0</v>
      </c>
    </row>
    <row r="134" spans="1:15" x14ac:dyDescent="0.25">
      <c r="A134">
        <v>2110090</v>
      </c>
      <c r="B134" t="s">
        <v>158</v>
      </c>
      <c r="C134" t="s">
        <v>390</v>
      </c>
      <c r="D134" t="s">
        <v>159</v>
      </c>
      <c r="F134">
        <v>60</v>
      </c>
      <c r="G134" t="s">
        <v>160</v>
      </c>
      <c r="H134" t="s">
        <v>33</v>
      </c>
      <c r="I134" t="s">
        <v>233</v>
      </c>
      <c r="J134" t="s">
        <v>20</v>
      </c>
      <c r="M134" t="s">
        <v>94</v>
      </c>
      <c r="N134">
        <v>0</v>
      </c>
      <c r="O134">
        <v>0</v>
      </c>
    </row>
    <row r="135" spans="1:15" x14ac:dyDescent="0.25">
      <c r="A135">
        <v>2190634</v>
      </c>
      <c r="B135" t="s">
        <v>158</v>
      </c>
      <c r="C135" t="s">
        <v>540</v>
      </c>
      <c r="D135" t="s">
        <v>159</v>
      </c>
      <c r="E135">
        <v>17</v>
      </c>
      <c r="F135">
        <v>72</v>
      </c>
      <c r="G135" t="s">
        <v>160</v>
      </c>
      <c r="H135" t="s">
        <v>33</v>
      </c>
      <c r="I135" t="s">
        <v>256</v>
      </c>
      <c r="J135" t="s">
        <v>20</v>
      </c>
      <c r="M135" t="s">
        <v>490</v>
      </c>
      <c r="N135" t="s">
        <v>245</v>
      </c>
      <c r="O135">
        <v>0</v>
      </c>
    </row>
    <row r="136" spans="1:15" x14ac:dyDescent="0.25">
      <c r="A136">
        <v>2180196</v>
      </c>
      <c r="B136" t="s">
        <v>158</v>
      </c>
      <c r="C136" t="s">
        <v>541</v>
      </c>
      <c r="D136" t="s">
        <v>159</v>
      </c>
      <c r="E136">
        <v>17</v>
      </c>
      <c r="F136">
        <v>72</v>
      </c>
      <c r="G136" t="s">
        <v>160</v>
      </c>
      <c r="H136" t="s">
        <v>33</v>
      </c>
      <c r="I136" t="s">
        <v>217</v>
      </c>
      <c r="J136" t="s">
        <v>20</v>
      </c>
      <c r="M136" t="s">
        <v>218</v>
      </c>
      <c r="N136" t="s">
        <v>22</v>
      </c>
      <c r="O136">
        <v>0</v>
      </c>
    </row>
    <row r="137" spans="1:15" x14ac:dyDescent="0.25">
      <c r="A137">
        <v>9600093</v>
      </c>
      <c r="B137" t="s">
        <v>158</v>
      </c>
      <c r="C137" t="s">
        <v>542</v>
      </c>
      <c r="D137" t="s">
        <v>159</v>
      </c>
      <c r="E137">
        <v>17</v>
      </c>
      <c r="F137">
        <v>72</v>
      </c>
      <c r="G137" t="s">
        <v>160</v>
      </c>
      <c r="H137" t="s">
        <v>33</v>
      </c>
      <c r="I137" t="s">
        <v>161</v>
      </c>
      <c r="J137" t="s">
        <v>20</v>
      </c>
      <c r="M137" t="s">
        <v>486</v>
      </c>
      <c r="N137" t="s">
        <v>162</v>
      </c>
      <c r="O137">
        <v>0</v>
      </c>
    </row>
    <row r="138" spans="1:15" x14ac:dyDescent="0.25">
      <c r="A138">
        <v>2180733</v>
      </c>
      <c r="B138" t="s">
        <v>158</v>
      </c>
      <c r="C138" t="s">
        <v>542</v>
      </c>
      <c r="D138" t="s">
        <v>159</v>
      </c>
      <c r="E138">
        <v>17</v>
      </c>
      <c r="F138">
        <v>72</v>
      </c>
      <c r="G138" t="s">
        <v>160</v>
      </c>
      <c r="H138" t="s">
        <v>33</v>
      </c>
      <c r="I138" t="s">
        <v>266</v>
      </c>
      <c r="J138" t="s">
        <v>20</v>
      </c>
      <c r="M138" t="s">
        <v>491</v>
      </c>
      <c r="N138" t="s">
        <v>259</v>
      </c>
      <c r="O138">
        <v>0</v>
      </c>
    </row>
    <row r="139" spans="1:15" x14ac:dyDescent="0.25">
      <c r="A139">
        <v>2110105</v>
      </c>
      <c r="B139" t="s">
        <v>492</v>
      </c>
      <c r="C139" t="s">
        <v>493</v>
      </c>
      <c r="D139" t="s">
        <v>159</v>
      </c>
      <c r="G139" t="s">
        <v>32</v>
      </c>
      <c r="H139" t="s">
        <v>33</v>
      </c>
      <c r="J139" t="s">
        <v>20</v>
      </c>
      <c r="M139" t="s">
        <v>94</v>
      </c>
      <c r="N139">
        <v>0</v>
      </c>
      <c r="O139">
        <v>0</v>
      </c>
    </row>
    <row r="140" spans="1:15" x14ac:dyDescent="0.25">
      <c r="A140">
        <v>2110162</v>
      </c>
      <c r="B140" t="s">
        <v>492</v>
      </c>
      <c r="C140" t="s">
        <v>494</v>
      </c>
      <c r="D140" t="s">
        <v>159</v>
      </c>
      <c r="G140" t="s">
        <v>32</v>
      </c>
      <c r="H140" t="s">
        <v>33</v>
      </c>
      <c r="I140" t="s">
        <v>301</v>
      </c>
      <c r="J140" t="s">
        <v>20</v>
      </c>
      <c r="M140" t="s">
        <v>279</v>
      </c>
      <c r="N140">
        <v>0</v>
      </c>
      <c r="O140">
        <v>0</v>
      </c>
    </row>
    <row r="141" spans="1:15" x14ac:dyDescent="0.25">
      <c r="A141">
        <v>2110162</v>
      </c>
      <c r="B141" t="s">
        <v>492</v>
      </c>
      <c r="C141" t="s">
        <v>495</v>
      </c>
      <c r="D141" t="s">
        <v>159</v>
      </c>
      <c r="F141">
        <v>60</v>
      </c>
      <c r="G141" t="s">
        <v>32</v>
      </c>
      <c r="H141" t="s">
        <v>33</v>
      </c>
      <c r="I141" t="s">
        <v>285</v>
      </c>
      <c r="J141" t="s">
        <v>20</v>
      </c>
      <c r="M141" t="s">
        <v>279</v>
      </c>
      <c r="N141">
        <v>0</v>
      </c>
      <c r="O141">
        <v>0</v>
      </c>
    </row>
    <row r="142" spans="1:15" x14ac:dyDescent="0.25">
      <c r="A142">
        <v>2110090</v>
      </c>
      <c r="B142" t="s">
        <v>492</v>
      </c>
      <c r="C142" t="s">
        <v>496</v>
      </c>
      <c r="D142" t="s">
        <v>159</v>
      </c>
      <c r="F142">
        <v>60</v>
      </c>
      <c r="G142" t="s">
        <v>32</v>
      </c>
      <c r="H142" t="s">
        <v>33</v>
      </c>
      <c r="I142" t="s">
        <v>234</v>
      </c>
      <c r="J142" t="s">
        <v>20</v>
      </c>
      <c r="M142" t="s">
        <v>94</v>
      </c>
      <c r="N142">
        <v>0</v>
      </c>
      <c r="O142">
        <v>0</v>
      </c>
    </row>
    <row r="143" spans="1:15" x14ac:dyDescent="0.25">
      <c r="A143">
        <v>2180196</v>
      </c>
      <c r="B143" t="s">
        <v>492</v>
      </c>
      <c r="C143" t="s">
        <v>543</v>
      </c>
      <c r="D143" t="s">
        <v>159</v>
      </c>
      <c r="E143">
        <v>17</v>
      </c>
      <c r="F143">
        <v>72</v>
      </c>
      <c r="G143" t="s">
        <v>32</v>
      </c>
      <c r="H143" t="s">
        <v>33</v>
      </c>
      <c r="I143" t="s">
        <v>217</v>
      </c>
      <c r="J143" t="s">
        <v>20</v>
      </c>
      <c r="M143" t="s">
        <v>218</v>
      </c>
      <c r="N143" t="s">
        <v>22</v>
      </c>
      <c r="O143">
        <v>0</v>
      </c>
    </row>
    <row r="144" spans="1:15" x14ac:dyDescent="0.25">
      <c r="A144">
        <v>9600093</v>
      </c>
      <c r="B144" t="s">
        <v>492</v>
      </c>
      <c r="C144" t="s">
        <v>544</v>
      </c>
      <c r="D144" t="s">
        <v>159</v>
      </c>
      <c r="E144">
        <v>17</v>
      </c>
      <c r="F144">
        <v>72</v>
      </c>
      <c r="G144" t="s">
        <v>32</v>
      </c>
      <c r="H144" t="s">
        <v>33</v>
      </c>
      <c r="I144" t="s">
        <v>161</v>
      </c>
      <c r="J144" t="s">
        <v>20</v>
      </c>
      <c r="M144" t="s">
        <v>486</v>
      </c>
      <c r="N144" t="s">
        <v>162</v>
      </c>
      <c r="O144">
        <v>0</v>
      </c>
    </row>
    <row r="145" spans="1:15" x14ac:dyDescent="0.25">
      <c r="A145">
        <v>2180733</v>
      </c>
      <c r="B145" t="s">
        <v>492</v>
      </c>
      <c r="C145" t="s">
        <v>544</v>
      </c>
      <c r="D145" t="s">
        <v>159</v>
      </c>
      <c r="E145">
        <v>17</v>
      </c>
      <c r="F145">
        <v>72</v>
      </c>
      <c r="G145" t="s">
        <v>32</v>
      </c>
      <c r="H145" t="s">
        <v>33</v>
      </c>
      <c r="I145" t="s">
        <v>161</v>
      </c>
      <c r="J145" t="s">
        <v>20</v>
      </c>
      <c r="M145" t="s">
        <v>491</v>
      </c>
      <c r="N145" t="s">
        <v>259</v>
      </c>
      <c r="O145">
        <v>0</v>
      </c>
    </row>
    <row r="146" spans="1:15" x14ac:dyDescent="0.25">
      <c r="A146">
        <v>2190634</v>
      </c>
      <c r="B146" t="s">
        <v>492</v>
      </c>
      <c r="C146" t="s">
        <v>545</v>
      </c>
      <c r="D146" t="s">
        <v>159</v>
      </c>
      <c r="E146">
        <v>17</v>
      </c>
      <c r="F146">
        <v>72</v>
      </c>
      <c r="G146" t="s">
        <v>32</v>
      </c>
      <c r="H146" t="s">
        <v>33</v>
      </c>
      <c r="I146" t="s">
        <v>247</v>
      </c>
      <c r="J146" t="s">
        <v>20</v>
      </c>
      <c r="M146" t="s">
        <v>490</v>
      </c>
      <c r="N146" t="s">
        <v>245</v>
      </c>
      <c r="O146">
        <v>0</v>
      </c>
    </row>
    <row r="147" spans="1:15" x14ac:dyDescent="0.25">
      <c r="A147">
        <v>2110162</v>
      </c>
      <c r="B147" t="s">
        <v>163</v>
      </c>
      <c r="C147" t="s">
        <v>391</v>
      </c>
      <c r="D147" t="s">
        <v>159</v>
      </c>
      <c r="G147" t="s">
        <v>160</v>
      </c>
      <c r="H147" t="s">
        <v>33</v>
      </c>
      <c r="I147" t="s">
        <v>302</v>
      </c>
      <c r="J147" t="s">
        <v>20</v>
      </c>
      <c r="M147" t="s">
        <v>279</v>
      </c>
      <c r="N147">
        <v>0</v>
      </c>
      <c r="O147">
        <v>0</v>
      </c>
    </row>
    <row r="148" spans="1:15" x14ac:dyDescent="0.25">
      <c r="A148">
        <v>2110090</v>
      </c>
      <c r="B148" t="s">
        <v>163</v>
      </c>
      <c r="C148" t="s">
        <v>392</v>
      </c>
      <c r="D148" t="s">
        <v>159</v>
      </c>
      <c r="G148" t="s">
        <v>160</v>
      </c>
      <c r="H148" t="s">
        <v>33</v>
      </c>
      <c r="I148" t="s">
        <v>243</v>
      </c>
      <c r="J148" t="s">
        <v>20</v>
      </c>
      <c r="M148" t="s">
        <v>94</v>
      </c>
      <c r="N148">
        <v>0</v>
      </c>
      <c r="O148">
        <v>0</v>
      </c>
    </row>
    <row r="149" spans="1:15" x14ac:dyDescent="0.25">
      <c r="A149">
        <v>2110162</v>
      </c>
      <c r="B149" t="s">
        <v>163</v>
      </c>
      <c r="C149" t="s">
        <v>393</v>
      </c>
      <c r="D149" t="s">
        <v>159</v>
      </c>
      <c r="F149">
        <v>60</v>
      </c>
      <c r="G149" t="s">
        <v>160</v>
      </c>
      <c r="H149" t="s">
        <v>33</v>
      </c>
      <c r="I149" t="s">
        <v>286</v>
      </c>
      <c r="J149" t="s">
        <v>20</v>
      </c>
      <c r="M149" t="s">
        <v>279</v>
      </c>
      <c r="N149">
        <v>0</v>
      </c>
      <c r="O149">
        <v>0</v>
      </c>
    </row>
    <row r="150" spans="1:15" x14ac:dyDescent="0.25">
      <c r="A150">
        <v>2110090</v>
      </c>
      <c r="B150" t="s">
        <v>163</v>
      </c>
      <c r="C150" t="s">
        <v>546</v>
      </c>
      <c r="D150" t="s">
        <v>159</v>
      </c>
      <c r="F150">
        <v>60</v>
      </c>
      <c r="G150" t="s">
        <v>160</v>
      </c>
      <c r="H150" t="s">
        <v>33</v>
      </c>
      <c r="I150" t="s">
        <v>235</v>
      </c>
      <c r="J150" t="s">
        <v>20</v>
      </c>
      <c r="M150" t="s">
        <v>94</v>
      </c>
      <c r="N150">
        <v>0</v>
      </c>
      <c r="O150">
        <v>0</v>
      </c>
    </row>
    <row r="151" spans="1:15" x14ac:dyDescent="0.25">
      <c r="A151">
        <v>2180196</v>
      </c>
      <c r="B151" t="s">
        <v>163</v>
      </c>
      <c r="C151" t="s">
        <v>547</v>
      </c>
      <c r="D151" t="s">
        <v>159</v>
      </c>
      <c r="E151">
        <v>17</v>
      </c>
      <c r="F151">
        <v>72</v>
      </c>
      <c r="G151" t="s">
        <v>160</v>
      </c>
      <c r="H151" t="s">
        <v>33</v>
      </c>
      <c r="I151" t="s">
        <v>217</v>
      </c>
      <c r="J151" t="s">
        <v>20</v>
      </c>
      <c r="M151" t="s">
        <v>218</v>
      </c>
      <c r="N151" t="s">
        <v>22</v>
      </c>
      <c r="O151">
        <v>0</v>
      </c>
    </row>
    <row r="152" spans="1:15" x14ac:dyDescent="0.25">
      <c r="A152">
        <v>9600093</v>
      </c>
      <c r="B152" t="s">
        <v>163</v>
      </c>
      <c r="C152" t="s">
        <v>548</v>
      </c>
      <c r="D152" t="s">
        <v>159</v>
      </c>
      <c r="E152">
        <v>17</v>
      </c>
      <c r="F152">
        <v>72</v>
      </c>
      <c r="G152" t="s">
        <v>160</v>
      </c>
      <c r="H152" t="s">
        <v>33</v>
      </c>
      <c r="I152" t="s">
        <v>161</v>
      </c>
      <c r="J152" t="s">
        <v>20</v>
      </c>
      <c r="M152" t="s">
        <v>486</v>
      </c>
      <c r="N152" t="s">
        <v>162</v>
      </c>
      <c r="O152">
        <v>0</v>
      </c>
    </row>
    <row r="153" spans="1:15" x14ac:dyDescent="0.25">
      <c r="A153">
        <v>2180733</v>
      </c>
      <c r="B153" t="s">
        <v>163</v>
      </c>
      <c r="C153" t="s">
        <v>549</v>
      </c>
      <c r="D153" t="s">
        <v>159</v>
      </c>
      <c r="E153">
        <v>17</v>
      </c>
      <c r="F153">
        <v>72</v>
      </c>
      <c r="G153" t="s">
        <v>160</v>
      </c>
      <c r="H153" t="s">
        <v>33</v>
      </c>
      <c r="I153" t="s">
        <v>275</v>
      </c>
      <c r="J153" t="s">
        <v>20</v>
      </c>
      <c r="M153" t="s">
        <v>491</v>
      </c>
      <c r="N153" t="s">
        <v>259</v>
      </c>
      <c r="O153">
        <v>0</v>
      </c>
    </row>
    <row r="154" spans="1:15" x14ac:dyDescent="0.25">
      <c r="A154">
        <v>2190634</v>
      </c>
      <c r="B154" t="s">
        <v>163</v>
      </c>
      <c r="C154" t="s">
        <v>550</v>
      </c>
      <c r="D154" t="s">
        <v>159</v>
      </c>
      <c r="E154">
        <v>17</v>
      </c>
      <c r="F154">
        <v>72</v>
      </c>
      <c r="G154" t="s">
        <v>160</v>
      </c>
      <c r="H154" t="s">
        <v>33</v>
      </c>
      <c r="I154" t="s">
        <v>247</v>
      </c>
      <c r="J154" t="s">
        <v>20</v>
      </c>
      <c r="M154" t="s">
        <v>490</v>
      </c>
      <c r="N154" t="s">
        <v>245</v>
      </c>
      <c r="O154">
        <v>0</v>
      </c>
    </row>
    <row r="155" spans="1:15" x14ac:dyDescent="0.25">
      <c r="A155">
        <v>2110105</v>
      </c>
      <c r="B155" t="s">
        <v>163</v>
      </c>
      <c r="C155" t="s">
        <v>394</v>
      </c>
      <c r="D155" t="s">
        <v>159</v>
      </c>
      <c r="E155">
        <v>60</v>
      </c>
      <c r="F155">
        <v>60</v>
      </c>
      <c r="G155" t="s">
        <v>160</v>
      </c>
      <c r="H155" t="s">
        <v>33</v>
      </c>
      <c r="I155" t="s">
        <v>310</v>
      </c>
      <c r="J155" t="s">
        <v>20</v>
      </c>
      <c r="M155" t="s">
        <v>94</v>
      </c>
      <c r="N155">
        <v>0</v>
      </c>
      <c r="O155">
        <v>0</v>
      </c>
    </row>
    <row r="156" spans="1:15" x14ac:dyDescent="0.25">
      <c r="A156">
        <v>2110162</v>
      </c>
      <c r="B156" t="s">
        <v>164</v>
      </c>
      <c r="C156" t="s">
        <v>395</v>
      </c>
      <c r="D156" t="s">
        <v>159</v>
      </c>
      <c r="G156" t="s">
        <v>160</v>
      </c>
      <c r="H156" t="s">
        <v>33</v>
      </c>
      <c r="I156" t="s">
        <v>287</v>
      </c>
      <c r="J156" t="s">
        <v>20</v>
      </c>
      <c r="M156" t="s">
        <v>279</v>
      </c>
      <c r="N156">
        <v>0</v>
      </c>
      <c r="O156">
        <v>0</v>
      </c>
    </row>
    <row r="157" spans="1:15" x14ac:dyDescent="0.25">
      <c r="A157">
        <v>2110162</v>
      </c>
      <c r="B157" t="s">
        <v>164</v>
      </c>
      <c r="C157" t="s">
        <v>396</v>
      </c>
      <c r="D157" t="s">
        <v>159</v>
      </c>
      <c r="G157" t="s">
        <v>32</v>
      </c>
      <c r="H157" t="s">
        <v>33</v>
      </c>
      <c r="I157" t="s">
        <v>304</v>
      </c>
      <c r="J157" t="s">
        <v>20</v>
      </c>
      <c r="M157" t="s">
        <v>279</v>
      </c>
      <c r="N157">
        <v>0</v>
      </c>
      <c r="O157">
        <v>0</v>
      </c>
    </row>
    <row r="158" spans="1:15" x14ac:dyDescent="0.25">
      <c r="A158">
        <v>2110105</v>
      </c>
      <c r="B158" t="s">
        <v>164</v>
      </c>
      <c r="C158" t="s">
        <v>397</v>
      </c>
      <c r="D158" t="s">
        <v>159</v>
      </c>
      <c r="G158" t="s">
        <v>32</v>
      </c>
      <c r="H158" t="s">
        <v>33</v>
      </c>
      <c r="I158" t="s">
        <v>305</v>
      </c>
      <c r="J158" t="s">
        <v>20</v>
      </c>
      <c r="M158" t="s">
        <v>94</v>
      </c>
      <c r="N158">
        <v>0</v>
      </c>
      <c r="O158">
        <v>0</v>
      </c>
    </row>
    <row r="159" spans="1:15" x14ac:dyDescent="0.25">
      <c r="A159">
        <v>2110090</v>
      </c>
      <c r="B159" t="s">
        <v>164</v>
      </c>
      <c r="C159" t="s">
        <v>398</v>
      </c>
      <c r="D159" t="s">
        <v>159</v>
      </c>
      <c r="F159">
        <v>60</v>
      </c>
      <c r="G159" t="s">
        <v>32</v>
      </c>
      <c r="H159" t="s">
        <v>33</v>
      </c>
      <c r="I159" t="s">
        <v>226</v>
      </c>
      <c r="J159" t="s">
        <v>20</v>
      </c>
      <c r="M159" t="s">
        <v>94</v>
      </c>
      <c r="N159">
        <v>0</v>
      </c>
      <c r="O159">
        <v>0</v>
      </c>
    </row>
    <row r="160" spans="1:15" x14ac:dyDescent="0.25">
      <c r="A160">
        <v>2110162</v>
      </c>
      <c r="B160" t="s">
        <v>164</v>
      </c>
      <c r="C160" t="s">
        <v>399</v>
      </c>
      <c r="D160" t="s">
        <v>159</v>
      </c>
      <c r="F160">
        <v>60</v>
      </c>
      <c r="G160" t="s">
        <v>32</v>
      </c>
      <c r="H160" t="s">
        <v>33</v>
      </c>
      <c r="I160" t="s">
        <v>303</v>
      </c>
      <c r="J160" t="s">
        <v>20</v>
      </c>
      <c r="M160" t="s">
        <v>279</v>
      </c>
      <c r="N160">
        <v>0</v>
      </c>
      <c r="O160">
        <v>0</v>
      </c>
    </row>
    <row r="161" spans="1:15" x14ac:dyDescent="0.25">
      <c r="A161">
        <v>2110090</v>
      </c>
      <c r="B161" t="s">
        <v>164</v>
      </c>
      <c r="C161" t="s">
        <v>400</v>
      </c>
      <c r="D161" t="s">
        <v>159</v>
      </c>
      <c r="F161">
        <v>60</v>
      </c>
      <c r="G161" t="s">
        <v>32</v>
      </c>
      <c r="H161" t="s">
        <v>33</v>
      </c>
      <c r="I161" t="s">
        <v>233</v>
      </c>
      <c r="J161" t="s">
        <v>20</v>
      </c>
      <c r="M161" t="s">
        <v>94</v>
      </c>
      <c r="N161">
        <v>0</v>
      </c>
      <c r="O161">
        <v>0</v>
      </c>
    </row>
    <row r="162" spans="1:15" x14ac:dyDescent="0.25">
      <c r="A162">
        <v>2180196</v>
      </c>
      <c r="B162" t="s">
        <v>164</v>
      </c>
      <c r="C162" t="s">
        <v>551</v>
      </c>
      <c r="D162" t="s">
        <v>159</v>
      </c>
      <c r="E162">
        <v>17</v>
      </c>
      <c r="F162">
        <v>72</v>
      </c>
      <c r="G162" t="s">
        <v>32</v>
      </c>
      <c r="H162" t="s">
        <v>33</v>
      </c>
      <c r="I162" t="s">
        <v>217</v>
      </c>
      <c r="J162" t="s">
        <v>20</v>
      </c>
      <c r="M162" t="s">
        <v>218</v>
      </c>
      <c r="N162" t="s">
        <v>22</v>
      </c>
      <c r="O162">
        <v>0</v>
      </c>
    </row>
    <row r="163" spans="1:15" x14ac:dyDescent="0.25">
      <c r="A163">
        <v>9600093</v>
      </c>
      <c r="B163" t="s">
        <v>164</v>
      </c>
      <c r="C163" t="s">
        <v>552</v>
      </c>
      <c r="D163" t="s">
        <v>159</v>
      </c>
      <c r="E163">
        <v>17</v>
      </c>
      <c r="F163">
        <v>72</v>
      </c>
      <c r="G163" t="s">
        <v>32</v>
      </c>
      <c r="H163" t="s">
        <v>33</v>
      </c>
      <c r="I163" t="s">
        <v>161</v>
      </c>
      <c r="J163" t="s">
        <v>20</v>
      </c>
      <c r="M163" t="s">
        <v>486</v>
      </c>
      <c r="N163" t="s">
        <v>162</v>
      </c>
      <c r="O163">
        <v>0</v>
      </c>
    </row>
    <row r="164" spans="1:15" x14ac:dyDescent="0.25">
      <c r="A164">
        <v>2180733</v>
      </c>
      <c r="B164" t="s">
        <v>164</v>
      </c>
      <c r="C164" t="s">
        <v>552</v>
      </c>
      <c r="D164" t="s">
        <v>159</v>
      </c>
      <c r="E164">
        <v>17</v>
      </c>
      <c r="F164">
        <v>72</v>
      </c>
      <c r="G164" t="s">
        <v>32</v>
      </c>
      <c r="H164" t="s">
        <v>33</v>
      </c>
      <c r="I164" t="s">
        <v>265</v>
      </c>
      <c r="J164" t="s">
        <v>20</v>
      </c>
      <c r="M164" t="s">
        <v>491</v>
      </c>
      <c r="N164" t="s">
        <v>259</v>
      </c>
      <c r="O164">
        <v>0</v>
      </c>
    </row>
    <row r="165" spans="1:15" x14ac:dyDescent="0.25">
      <c r="A165">
        <v>2190634</v>
      </c>
      <c r="B165" t="s">
        <v>164</v>
      </c>
      <c r="C165" t="s">
        <v>553</v>
      </c>
      <c r="D165" t="s">
        <v>159</v>
      </c>
      <c r="E165">
        <v>17</v>
      </c>
      <c r="F165">
        <v>72</v>
      </c>
      <c r="G165" t="s">
        <v>32</v>
      </c>
      <c r="H165" t="s">
        <v>33</v>
      </c>
      <c r="I165" t="s">
        <v>248</v>
      </c>
      <c r="J165" t="s">
        <v>20</v>
      </c>
      <c r="M165" t="s">
        <v>490</v>
      </c>
      <c r="N165" t="s">
        <v>245</v>
      </c>
      <c r="O165">
        <v>0</v>
      </c>
    </row>
    <row r="166" spans="1:15" x14ac:dyDescent="0.25">
      <c r="A166">
        <v>2110105</v>
      </c>
      <c r="B166" t="s">
        <v>164</v>
      </c>
      <c r="C166" t="s">
        <v>401</v>
      </c>
      <c r="D166" t="s">
        <v>159</v>
      </c>
      <c r="E166">
        <v>60</v>
      </c>
      <c r="F166">
        <v>60</v>
      </c>
      <c r="G166" t="s">
        <v>32</v>
      </c>
      <c r="H166" t="s">
        <v>33</v>
      </c>
      <c r="I166" t="s">
        <v>310</v>
      </c>
      <c r="J166" t="s">
        <v>20</v>
      </c>
      <c r="M166" t="s">
        <v>94</v>
      </c>
      <c r="N166">
        <v>0</v>
      </c>
      <c r="O166">
        <v>0</v>
      </c>
    </row>
    <row r="167" spans="1:15" x14ac:dyDescent="0.25">
      <c r="A167">
        <v>2110090</v>
      </c>
      <c r="B167" t="s">
        <v>236</v>
      </c>
      <c r="C167" t="s">
        <v>440</v>
      </c>
      <c r="D167" t="s">
        <v>159</v>
      </c>
      <c r="G167" t="s">
        <v>160</v>
      </c>
      <c r="H167" t="s">
        <v>33</v>
      </c>
      <c r="J167" t="s">
        <v>20</v>
      </c>
      <c r="M167" t="s">
        <v>94</v>
      </c>
      <c r="N167">
        <v>0</v>
      </c>
      <c r="O167">
        <v>0</v>
      </c>
    </row>
    <row r="168" spans="1:15" x14ac:dyDescent="0.25">
      <c r="A168">
        <v>2110105</v>
      </c>
      <c r="B168" t="s">
        <v>236</v>
      </c>
      <c r="C168" t="s">
        <v>440</v>
      </c>
      <c r="D168" t="s">
        <v>159</v>
      </c>
      <c r="G168" t="s">
        <v>160</v>
      </c>
      <c r="H168" t="s">
        <v>33</v>
      </c>
      <c r="J168" t="s">
        <v>20</v>
      </c>
      <c r="M168" t="s">
        <v>94</v>
      </c>
      <c r="N168">
        <v>0</v>
      </c>
      <c r="O168">
        <v>0</v>
      </c>
    </row>
    <row r="169" spans="1:15" x14ac:dyDescent="0.25">
      <c r="A169">
        <v>2110162</v>
      </c>
      <c r="B169" t="s">
        <v>236</v>
      </c>
      <c r="C169" t="s">
        <v>441</v>
      </c>
      <c r="D169" t="s">
        <v>159</v>
      </c>
      <c r="G169" t="s">
        <v>160</v>
      </c>
      <c r="H169" t="s">
        <v>33</v>
      </c>
      <c r="I169" t="s">
        <v>288</v>
      </c>
      <c r="J169" t="s">
        <v>20</v>
      </c>
      <c r="M169" t="s">
        <v>279</v>
      </c>
      <c r="N169">
        <v>0</v>
      </c>
      <c r="O169">
        <v>0</v>
      </c>
    </row>
    <row r="170" spans="1:15" x14ac:dyDescent="0.25">
      <c r="A170">
        <v>9600093</v>
      </c>
      <c r="B170" t="s">
        <v>165</v>
      </c>
      <c r="C170" t="s">
        <v>554</v>
      </c>
      <c r="D170" t="s">
        <v>159</v>
      </c>
      <c r="E170">
        <v>17</v>
      </c>
      <c r="F170">
        <v>72</v>
      </c>
      <c r="G170" t="s">
        <v>160</v>
      </c>
      <c r="H170" t="s">
        <v>33</v>
      </c>
      <c r="I170" t="s">
        <v>166</v>
      </c>
      <c r="J170" t="s">
        <v>20</v>
      </c>
      <c r="M170" t="s">
        <v>486</v>
      </c>
      <c r="N170" t="s">
        <v>162</v>
      </c>
      <c r="O170">
        <v>0</v>
      </c>
    </row>
    <row r="171" spans="1:15" x14ac:dyDescent="0.25">
      <c r="A171">
        <v>2180733</v>
      </c>
      <c r="B171" t="s">
        <v>165</v>
      </c>
      <c r="C171" t="s">
        <v>554</v>
      </c>
      <c r="D171" t="s">
        <v>159</v>
      </c>
      <c r="E171">
        <v>17</v>
      </c>
      <c r="F171">
        <v>72</v>
      </c>
      <c r="G171" t="s">
        <v>160</v>
      </c>
      <c r="H171" t="s">
        <v>33</v>
      </c>
      <c r="I171" t="s">
        <v>166</v>
      </c>
      <c r="J171" t="s">
        <v>20</v>
      </c>
      <c r="M171" t="s">
        <v>491</v>
      </c>
      <c r="N171" t="s">
        <v>259</v>
      </c>
      <c r="O171">
        <v>0</v>
      </c>
    </row>
    <row r="172" spans="1:15" x14ac:dyDescent="0.25">
      <c r="A172">
        <v>9600093</v>
      </c>
      <c r="B172" t="s">
        <v>497</v>
      </c>
      <c r="C172" t="s">
        <v>555</v>
      </c>
      <c r="D172" t="s">
        <v>159</v>
      </c>
      <c r="E172">
        <v>17</v>
      </c>
      <c r="F172">
        <v>72</v>
      </c>
      <c r="G172" t="s">
        <v>32</v>
      </c>
      <c r="H172" t="s">
        <v>33</v>
      </c>
      <c r="I172" t="s">
        <v>210</v>
      </c>
      <c r="J172" t="s">
        <v>20</v>
      </c>
      <c r="M172" t="s">
        <v>486</v>
      </c>
      <c r="N172" t="s">
        <v>162</v>
      </c>
      <c r="O172">
        <v>0</v>
      </c>
    </row>
    <row r="173" spans="1:15" x14ac:dyDescent="0.25">
      <c r="A173">
        <v>9600093</v>
      </c>
      <c r="B173" t="s">
        <v>167</v>
      </c>
      <c r="C173" t="s">
        <v>556</v>
      </c>
      <c r="D173" t="s">
        <v>159</v>
      </c>
      <c r="E173">
        <v>17</v>
      </c>
      <c r="F173">
        <v>72</v>
      </c>
      <c r="G173" t="s">
        <v>160</v>
      </c>
      <c r="H173" t="s">
        <v>33</v>
      </c>
      <c r="I173" t="s">
        <v>168</v>
      </c>
      <c r="J173" t="s">
        <v>20</v>
      </c>
      <c r="M173" t="s">
        <v>486</v>
      </c>
      <c r="N173" t="s">
        <v>162</v>
      </c>
      <c r="O173">
        <v>0</v>
      </c>
    </row>
    <row r="174" spans="1:15" x14ac:dyDescent="0.25">
      <c r="A174">
        <v>2180733</v>
      </c>
      <c r="B174" t="s">
        <v>167</v>
      </c>
      <c r="C174" t="s">
        <v>556</v>
      </c>
      <c r="D174" t="s">
        <v>159</v>
      </c>
      <c r="E174">
        <v>17</v>
      </c>
      <c r="F174">
        <v>72</v>
      </c>
      <c r="G174" t="s">
        <v>160</v>
      </c>
      <c r="H174" t="s">
        <v>33</v>
      </c>
      <c r="I174" t="s">
        <v>168</v>
      </c>
      <c r="J174" t="s">
        <v>20</v>
      </c>
      <c r="M174" t="s">
        <v>491</v>
      </c>
      <c r="N174" t="s">
        <v>259</v>
      </c>
      <c r="O174">
        <v>0</v>
      </c>
    </row>
    <row r="175" spans="1:15" x14ac:dyDescent="0.25">
      <c r="A175">
        <v>9600093</v>
      </c>
      <c r="B175" t="s">
        <v>167</v>
      </c>
      <c r="C175" t="s">
        <v>557</v>
      </c>
      <c r="D175" t="s">
        <v>159</v>
      </c>
      <c r="E175">
        <v>17</v>
      </c>
      <c r="F175">
        <v>72</v>
      </c>
      <c r="G175" t="s">
        <v>32</v>
      </c>
      <c r="H175" t="s">
        <v>33</v>
      </c>
      <c r="I175" t="s">
        <v>174</v>
      </c>
      <c r="J175" t="s">
        <v>20</v>
      </c>
      <c r="M175" t="s">
        <v>486</v>
      </c>
      <c r="N175" t="s">
        <v>162</v>
      </c>
      <c r="O175">
        <v>0</v>
      </c>
    </row>
    <row r="176" spans="1:15" x14ac:dyDescent="0.25">
      <c r="A176">
        <v>2180733</v>
      </c>
      <c r="B176" t="s">
        <v>167</v>
      </c>
      <c r="C176" t="s">
        <v>557</v>
      </c>
      <c r="D176" t="s">
        <v>159</v>
      </c>
      <c r="E176">
        <v>17</v>
      </c>
      <c r="F176">
        <v>72</v>
      </c>
      <c r="G176" t="s">
        <v>32</v>
      </c>
      <c r="H176" t="s">
        <v>33</v>
      </c>
      <c r="I176" t="s">
        <v>174</v>
      </c>
      <c r="J176" t="s">
        <v>20</v>
      </c>
      <c r="M176" t="s">
        <v>491</v>
      </c>
      <c r="N176" t="s">
        <v>259</v>
      </c>
      <c r="O176">
        <v>0</v>
      </c>
    </row>
    <row r="177" spans="1:15" x14ac:dyDescent="0.25">
      <c r="A177">
        <v>9600093</v>
      </c>
      <c r="B177" t="s">
        <v>175</v>
      </c>
      <c r="C177" t="s">
        <v>558</v>
      </c>
      <c r="D177" t="s">
        <v>159</v>
      </c>
      <c r="E177">
        <v>17</v>
      </c>
      <c r="F177">
        <v>72</v>
      </c>
      <c r="G177" t="s">
        <v>32</v>
      </c>
      <c r="H177" t="s">
        <v>33</v>
      </c>
      <c r="I177" t="s">
        <v>166</v>
      </c>
      <c r="J177" t="s">
        <v>20</v>
      </c>
      <c r="M177" t="s">
        <v>486</v>
      </c>
      <c r="N177" t="s">
        <v>162</v>
      </c>
      <c r="O177">
        <v>0</v>
      </c>
    </row>
    <row r="178" spans="1:15" x14ac:dyDescent="0.25">
      <c r="A178">
        <v>2180733</v>
      </c>
      <c r="B178" t="s">
        <v>175</v>
      </c>
      <c r="C178" t="s">
        <v>558</v>
      </c>
      <c r="D178" t="s">
        <v>159</v>
      </c>
      <c r="E178">
        <v>17</v>
      </c>
      <c r="F178">
        <v>72</v>
      </c>
      <c r="G178" t="s">
        <v>32</v>
      </c>
      <c r="H178" t="s">
        <v>33</v>
      </c>
      <c r="I178" t="s">
        <v>166</v>
      </c>
      <c r="J178" t="s">
        <v>20</v>
      </c>
      <c r="M178" t="s">
        <v>491</v>
      </c>
      <c r="N178" t="s">
        <v>259</v>
      </c>
      <c r="O178">
        <v>0</v>
      </c>
    </row>
    <row r="179" spans="1:15" x14ac:dyDescent="0.25">
      <c r="A179">
        <v>2110090</v>
      </c>
      <c r="B179" t="s">
        <v>498</v>
      </c>
      <c r="C179" t="s">
        <v>499</v>
      </c>
      <c r="D179" t="s">
        <v>159</v>
      </c>
      <c r="G179" t="s">
        <v>32</v>
      </c>
      <c r="H179" t="s">
        <v>33</v>
      </c>
      <c r="J179" t="s">
        <v>20</v>
      </c>
      <c r="M179" t="s">
        <v>94</v>
      </c>
      <c r="N179">
        <v>0</v>
      </c>
      <c r="O179">
        <v>0</v>
      </c>
    </row>
    <row r="180" spans="1:15" x14ac:dyDescent="0.25">
      <c r="A180">
        <v>2110105</v>
      </c>
      <c r="B180" t="s">
        <v>498</v>
      </c>
      <c r="C180" t="s">
        <v>499</v>
      </c>
      <c r="D180" t="s">
        <v>159</v>
      </c>
      <c r="G180" t="s">
        <v>32</v>
      </c>
      <c r="H180" t="s">
        <v>33</v>
      </c>
      <c r="J180" t="s">
        <v>20</v>
      </c>
      <c r="M180" t="s">
        <v>94</v>
      </c>
      <c r="N180">
        <v>0</v>
      </c>
      <c r="O180">
        <v>0</v>
      </c>
    </row>
    <row r="181" spans="1:15" x14ac:dyDescent="0.25">
      <c r="A181">
        <v>2190634</v>
      </c>
      <c r="B181" t="s">
        <v>498</v>
      </c>
      <c r="C181" t="s">
        <v>500</v>
      </c>
      <c r="D181" t="s">
        <v>159</v>
      </c>
      <c r="F181">
        <v>61</v>
      </c>
      <c r="G181" t="s">
        <v>32</v>
      </c>
      <c r="H181" t="s">
        <v>33</v>
      </c>
      <c r="I181" t="s">
        <v>253</v>
      </c>
      <c r="J181" t="s">
        <v>20</v>
      </c>
      <c r="M181" t="s">
        <v>490</v>
      </c>
      <c r="N181" t="s">
        <v>245</v>
      </c>
      <c r="O181">
        <v>0</v>
      </c>
    </row>
    <row r="182" spans="1:15" x14ac:dyDescent="0.25">
      <c r="A182">
        <v>9600093</v>
      </c>
      <c r="B182" t="s">
        <v>498</v>
      </c>
      <c r="C182" t="s">
        <v>501</v>
      </c>
      <c r="D182" t="s">
        <v>159</v>
      </c>
      <c r="F182">
        <v>61</v>
      </c>
      <c r="G182" t="s">
        <v>32</v>
      </c>
      <c r="H182" t="s">
        <v>33</v>
      </c>
      <c r="I182" t="s">
        <v>176</v>
      </c>
      <c r="J182" t="s">
        <v>20</v>
      </c>
      <c r="M182" t="s">
        <v>486</v>
      </c>
      <c r="N182" t="s">
        <v>162</v>
      </c>
      <c r="O182">
        <v>0</v>
      </c>
    </row>
    <row r="183" spans="1:15" x14ac:dyDescent="0.25">
      <c r="A183">
        <v>2180733</v>
      </c>
      <c r="B183" t="s">
        <v>498</v>
      </c>
      <c r="C183" t="s">
        <v>502</v>
      </c>
      <c r="D183" t="s">
        <v>159</v>
      </c>
      <c r="F183">
        <v>61</v>
      </c>
      <c r="G183" t="s">
        <v>32</v>
      </c>
      <c r="H183" t="s">
        <v>33</v>
      </c>
      <c r="I183" t="s">
        <v>260</v>
      </c>
      <c r="J183" t="s">
        <v>20</v>
      </c>
      <c r="M183" t="s">
        <v>491</v>
      </c>
      <c r="N183" t="s">
        <v>259</v>
      </c>
      <c r="O183">
        <v>0</v>
      </c>
    </row>
    <row r="184" spans="1:15" x14ac:dyDescent="0.25">
      <c r="A184">
        <v>9600093</v>
      </c>
      <c r="B184" t="s">
        <v>503</v>
      </c>
      <c r="C184" t="s">
        <v>504</v>
      </c>
      <c r="D184" t="s">
        <v>159</v>
      </c>
      <c r="E184">
        <v>0</v>
      </c>
      <c r="F184">
        <v>0</v>
      </c>
      <c r="G184" t="s">
        <v>32</v>
      </c>
      <c r="H184" t="s">
        <v>33</v>
      </c>
      <c r="I184" t="s">
        <v>177</v>
      </c>
      <c r="J184" t="s">
        <v>20</v>
      </c>
      <c r="M184" t="s">
        <v>486</v>
      </c>
      <c r="N184" t="s">
        <v>162</v>
      </c>
      <c r="O184">
        <v>0</v>
      </c>
    </row>
    <row r="185" spans="1:15" x14ac:dyDescent="0.25">
      <c r="A185">
        <v>2190634</v>
      </c>
      <c r="B185" t="s">
        <v>503</v>
      </c>
      <c r="C185" t="s">
        <v>504</v>
      </c>
      <c r="D185" t="s">
        <v>159</v>
      </c>
      <c r="E185">
        <v>0</v>
      </c>
      <c r="F185">
        <v>0</v>
      </c>
      <c r="G185" t="s">
        <v>32</v>
      </c>
      <c r="H185" t="s">
        <v>33</v>
      </c>
      <c r="I185" t="s">
        <v>177</v>
      </c>
      <c r="J185" t="s">
        <v>20</v>
      </c>
      <c r="M185" t="s">
        <v>490</v>
      </c>
      <c r="N185" t="s">
        <v>245</v>
      </c>
      <c r="O185">
        <v>0</v>
      </c>
    </row>
    <row r="186" spans="1:15" x14ac:dyDescent="0.25">
      <c r="A186">
        <v>2180733</v>
      </c>
      <c r="B186" t="s">
        <v>503</v>
      </c>
      <c r="C186" t="s">
        <v>504</v>
      </c>
      <c r="D186" t="s">
        <v>159</v>
      </c>
      <c r="E186">
        <v>0</v>
      </c>
      <c r="F186">
        <v>0</v>
      </c>
      <c r="G186" t="s">
        <v>32</v>
      </c>
      <c r="H186" t="s">
        <v>33</v>
      </c>
      <c r="I186" t="s">
        <v>177</v>
      </c>
      <c r="J186" t="s">
        <v>20</v>
      </c>
      <c r="M186" t="s">
        <v>491</v>
      </c>
      <c r="N186" t="s">
        <v>259</v>
      </c>
      <c r="O186">
        <v>0</v>
      </c>
    </row>
    <row r="187" spans="1:15" x14ac:dyDescent="0.25">
      <c r="A187">
        <v>2110090</v>
      </c>
      <c r="B187" t="s">
        <v>178</v>
      </c>
      <c r="C187" t="s">
        <v>237</v>
      </c>
      <c r="D187" t="s">
        <v>159</v>
      </c>
      <c r="G187" t="s">
        <v>32</v>
      </c>
      <c r="H187" t="s">
        <v>33</v>
      </c>
      <c r="J187" t="s">
        <v>20</v>
      </c>
      <c r="M187" t="s">
        <v>94</v>
      </c>
      <c r="N187">
        <v>0</v>
      </c>
      <c r="O187">
        <v>0</v>
      </c>
    </row>
    <row r="188" spans="1:15" x14ac:dyDescent="0.25">
      <c r="A188">
        <v>2110105</v>
      </c>
      <c r="B188" t="s">
        <v>178</v>
      </c>
      <c r="C188" t="s">
        <v>237</v>
      </c>
      <c r="D188" t="s">
        <v>159</v>
      </c>
      <c r="G188" t="s">
        <v>32</v>
      </c>
      <c r="H188" t="s">
        <v>33</v>
      </c>
      <c r="J188" t="s">
        <v>20</v>
      </c>
      <c r="M188" t="s">
        <v>94</v>
      </c>
      <c r="N188">
        <v>0</v>
      </c>
      <c r="O188">
        <v>0</v>
      </c>
    </row>
    <row r="189" spans="1:15" x14ac:dyDescent="0.25">
      <c r="A189">
        <v>2110162</v>
      </c>
      <c r="B189" t="s">
        <v>178</v>
      </c>
      <c r="C189" t="s">
        <v>289</v>
      </c>
      <c r="D189" t="s">
        <v>159</v>
      </c>
      <c r="G189" t="s">
        <v>32</v>
      </c>
      <c r="H189" t="s">
        <v>33</v>
      </c>
      <c r="I189" t="s">
        <v>290</v>
      </c>
      <c r="J189" t="s">
        <v>20</v>
      </c>
      <c r="M189" t="s">
        <v>279</v>
      </c>
      <c r="N189">
        <v>0</v>
      </c>
      <c r="O189">
        <v>0</v>
      </c>
    </row>
    <row r="190" spans="1:15" x14ac:dyDescent="0.25">
      <c r="A190">
        <v>9600093</v>
      </c>
      <c r="B190" t="s">
        <v>178</v>
      </c>
      <c r="C190" t="s">
        <v>467</v>
      </c>
      <c r="D190" t="s">
        <v>159</v>
      </c>
      <c r="E190">
        <v>30</v>
      </c>
      <c r="F190">
        <v>59</v>
      </c>
      <c r="G190" t="s">
        <v>32</v>
      </c>
      <c r="H190" t="s">
        <v>33</v>
      </c>
      <c r="I190" t="s">
        <v>179</v>
      </c>
      <c r="J190" t="s">
        <v>20</v>
      </c>
      <c r="M190" t="s">
        <v>486</v>
      </c>
      <c r="N190" t="s">
        <v>162</v>
      </c>
      <c r="O190">
        <v>0</v>
      </c>
    </row>
    <row r="191" spans="1:15" x14ac:dyDescent="0.25">
      <c r="A191">
        <v>2180196</v>
      </c>
      <c r="B191" t="s">
        <v>178</v>
      </c>
      <c r="C191" t="s">
        <v>467</v>
      </c>
      <c r="D191" t="s">
        <v>159</v>
      </c>
      <c r="E191">
        <v>30</v>
      </c>
      <c r="F191">
        <v>59</v>
      </c>
      <c r="G191" t="s">
        <v>32</v>
      </c>
      <c r="H191" t="s">
        <v>33</v>
      </c>
      <c r="I191" t="s">
        <v>179</v>
      </c>
      <c r="J191" t="s">
        <v>20</v>
      </c>
      <c r="M191" t="s">
        <v>218</v>
      </c>
      <c r="N191" t="s">
        <v>22</v>
      </c>
      <c r="O191">
        <v>0</v>
      </c>
    </row>
    <row r="192" spans="1:15" x14ac:dyDescent="0.25">
      <c r="A192">
        <v>2190634</v>
      </c>
      <c r="B192" t="s">
        <v>178</v>
      </c>
      <c r="C192" t="s">
        <v>467</v>
      </c>
      <c r="D192" t="s">
        <v>159</v>
      </c>
      <c r="E192">
        <v>30</v>
      </c>
      <c r="F192">
        <v>59</v>
      </c>
      <c r="G192" t="s">
        <v>32</v>
      </c>
      <c r="H192" t="s">
        <v>33</v>
      </c>
      <c r="I192" t="s">
        <v>179</v>
      </c>
      <c r="J192" t="s">
        <v>20</v>
      </c>
      <c r="M192" t="s">
        <v>490</v>
      </c>
      <c r="N192" t="s">
        <v>245</v>
      </c>
      <c r="O192">
        <v>0</v>
      </c>
    </row>
    <row r="193" spans="1:15" x14ac:dyDescent="0.25">
      <c r="A193">
        <v>2180733</v>
      </c>
      <c r="B193" t="s">
        <v>178</v>
      </c>
      <c r="C193" t="s">
        <v>559</v>
      </c>
      <c r="D193" t="s">
        <v>159</v>
      </c>
      <c r="E193">
        <v>30</v>
      </c>
      <c r="F193">
        <v>59</v>
      </c>
      <c r="G193" t="s">
        <v>32</v>
      </c>
      <c r="H193" t="s">
        <v>33</v>
      </c>
      <c r="I193" t="s">
        <v>262</v>
      </c>
      <c r="J193" t="s">
        <v>20</v>
      </c>
      <c r="M193" t="s">
        <v>491</v>
      </c>
      <c r="N193" t="s">
        <v>259</v>
      </c>
      <c r="O193">
        <v>0</v>
      </c>
    </row>
    <row r="194" spans="1:15" x14ac:dyDescent="0.25">
      <c r="A194">
        <v>2110090</v>
      </c>
      <c r="B194" t="s">
        <v>505</v>
      </c>
      <c r="C194" t="s">
        <v>506</v>
      </c>
      <c r="D194" t="s">
        <v>159</v>
      </c>
      <c r="G194" t="s">
        <v>32</v>
      </c>
      <c r="H194" t="s">
        <v>33</v>
      </c>
      <c r="J194" t="s">
        <v>20</v>
      </c>
      <c r="M194" t="s">
        <v>94</v>
      </c>
      <c r="N194">
        <v>0</v>
      </c>
      <c r="O194">
        <v>0</v>
      </c>
    </row>
    <row r="195" spans="1:15" x14ac:dyDescent="0.25">
      <c r="A195">
        <v>2110162</v>
      </c>
      <c r="B195" t="s">
        <v>505</v>
      </c>
      <c r="C195" t="s">
        <v>506</v>
      </c>
      <c r="D195" t="s">
        <v>159</v>
      </c>
      <c r="G195" t="s">
        <v>32</v>
      </c>
      <c r="H195" t="s">
        <v>33</v>
      </c>
      <c r="J195" t="s">
        <v>20</v>
      </c>
      <c r="M195" t="s">
        <v>279</v>
      </c>
      <c r="N195">
        <v>0</v>
      </c>
      <c r="O195">
        <v>0</v>
      </c>
    </row>
    <row r="196" spans="1:15" x14ac:dyDescent="0.25">
      <c r="A196">
        <v>2110105</v>
      </c>
      <c r="B196" t="s">
        <v>505</v>
      </c>
      <c r="C196" t="s">
        <v>506</v>
      </c>
      <c r="D196" t="s">
        <v>159</v>
      </c>
      <c r="G196" t="s">
        <v>32</v>
      </c>
      <c r="H196" t="s">
        <v>33</v>
      </c>
      <c r="J196" t="s">
        <v>20</v>
      </c>
      <c r="M196" t="s">
        <v>94</v>
      </c>
      <c r="N196">
        <v>0</v>
      </c>
      <c r="O196">
        <v>0</v>
      </c>
    </row>
    <row r="197" spans="1:15" x14ac:dyDescent="0.25">
      <c r="A197">
        <v>2110090</v>
      </c>
      <c r="B197" t="s">
        <v>180</v>
      </c>
      <c r="C197" t="s">
        <v>238</v>
      </c>
      <c r="D197" t="s">
        <v>159</v>
      </c>
      <c r="G197" t="s">
        <v>32</v>
      </c>
      <c r="H197" t="s">
        <v>33</v>
      </c>
      <c r="J197" t="s">
        <v>20</v>
      </c>
      <c r="M197" t="s">
        <v>94</v>
      </c>
      <c r="N197">
        <v>0</v>
      </c>
      <c r="O197">
        <v>0</v>
      </c>
    </row>
    <row r="198" spans="1:15" x14ac:dyDescent="0.25">
      <c r="A198">
        <v>2110162</v>
      </c>
      <c r="B198" t="s">
        <v>180</v>
      </c>
      <c r="C198" t="s">
        <v>238</v>
      </c>
      <c r="D198" t="s">
        <v>159</v>
      </c>
      <c r="G198" t="s">
        <v>32</v>
      </c>
      <c r="H198" t="s">
        <v>33</v>
      </c>
      <c r="J198" t="s">
        <v>20</v>
      </c>
      <c r="M198" t="s">
        <v>279</v>
      </c>
      <c r="N198">
        <v>0</v>
      </c>
      <c r="O198">
        <v>0</v>
      </c>
    </row>
    <row r="199" spans="1:15" x14ac:dyDescent="0.25">
      <c r="A199">
        <v>2110105</v>
      </c>
      <c r="B199" t="s">
        <v>180</v>
      </c>
      <c r="C199" t="s">
        <v>238</v>
      </c>
      <c r="D199" t="s">
        <v>159</v>
      </c>
      <c r="G199" t="s">
        <v>32</v>
      </c>
      <c r="H199" t="s">
        <v>33</v>
      </c>
      <c r="J199" t="s">
        <v>20</v>
      </c>
      <c r="M199" t="s">
        <v>94</v>
      </c>
      <c r="N199">
        <v>0</v>
      </c>
      <c r="O199">
        <v>0</v>
      </c>
    </row>
    <row r="200" spans="1:15" x14ac:dyDescent="0.25">
      <c r="A200">
        <v>9600093</v>
      </c>
      <c r="B200" t="s">
        <v>180</v>
      </c>
      <c r="C200" t="s">
        <v>468</v>
      </c>
      <c r="D200" t="s">
        <v>159</v>
      </c>
      <c r="E200">
        <v>30</v>
      </c>
      <c r="F200">
        <v>59</v>
      </c>
      <c r="G200" t="s">
        <v>32</v>
      </c>
      <c r="H200" t="s">
        <v>33</v>
      </c>
      <c r="I200" t="s">
        <v>179</v>
      </c>
      <c r="J200" t="s">
        <v>20</v>
      </c>
      <c r="M200" t="s">
        <v>486</v>
      </c>
      <c r="N200" t="s">
        <v>162</v>
      </c>
      <c r="O200">
        <v>0</v>
      </c>
    </row>
    <row r="201" spans="1:15" x14ac:dyDescent="0.25">
      <c r="A201">
        <v>2180196</v>
      </c>
      <c r="B201" t="s">
        <v>180</v>
      </c>
      <c r="C201" t="s">
        <v>468</v>
      </c>
      <c r="D201" t="s">
        <v>159</v>
      </c>
      <c r="E201">
        <v>30</v>
      </c>
      <c r="F201">
        <v>59</v>
      </c>
      <c r="G201" t="s">
        <v>32</v>
      </c>
      <c r="H201" t="s">
        <v>33</v>
      </c>
      <c r="I201" t="s">
        <v>179</v>
      </c>
      <c r="J201" t="s">
        <v>20</v>
      </c>
      <c r="M201" t="s">
        <v>218</v>
      </c>
      <c r="N201" t="s">
        <v>22</v>
      </c>
      <c r="O201">
        <v>0</v>
      </c>
    </row>
    <row r="202" spans="1:15" x14ac:dyDescent="0.25">
      <c r="A202">
        <v>2190634</v>
      </c>
      <c r="B202" t="s">
        <v>180</v>
      </c>
      <c r="C202" t="s">
        <v>468</v>
      </c>
      <c r="D202" t="s">
        <v>159</v>
      </c>
      <c r="E202">
        <v>30</v>
      </c>
      <c r="F202">
        <v>59</v>
      </c>
      <c r="G202" t="s">
        <v>32</v>
      </c>
      <c r="H202" t="s">
        <v>33</v>
      </c>
      <c r="I202" t="s">
        <v>179</v>
      </c>
      <c r="J202" t="s">
        <v>20</v>
      </c>
      <c r="M202" t="s">
        <v>490</v>
      </c>
      <c r="N202" t="s">
        <v>245</v>
      </c>
      <c r="O202">
        <v>0</v>
      </c>
    </row>
    <row r="203" spans="1:15" x14ac:dyDescent="0.25">
      <c r="A203">
        <v>2180733</v>
      </c>
      <c r="B203" t="s">
        <v>180</v>
      </c>
      <c r="C203" t="s">
        <v>560</v>
      </c>
      <c r="D203" t="s">
        <v>159</v>
      </c>
      <c r="E203">
        <v>30</v>
      </c>
      <c r="F203">
        <v>59</v>
      </c>
      <c r="G203" t="s">
        <v>32</v>
      </c>
      <c r="H203" t="s">
        <v>33</v>
      </c>
      <c r="I203" t="s">
        <v>262</v>
      </c>
      <c r="J203" t="s">
        <v>20</v>
      </c>
      <c r="M203" t="s">
        <v>491</v>
      </c>
      <c r="N203" t="s">
        <v>259</v>
      </c>
      <c r="O203">
        <v>0</v>
      </c>
    </row>
    <row r="204" spans="1:15" x14ac:dyDescent="0.25">
      <c r="A204">
        <v>2110090</v>
      </c>
      <c r="B204" t="s">
        <v>181</v>
      </c>
      <c r="C204" t="s">
        <v>239</v>
      </c>
      <c r="D204" t="s">
        <v>159</v>
      </c>
      <c r="G204" t="s">
        <v>32</v>
      </c>
      <c r="H204" t="s">
        <v>33</v>
      </c>
      <c r="J204" t="s">
        <v>20</v>
      </c>
      <c r="M204" t="s">
        <v>94</v>
      </c>
      <c r="N204">
        <v>0</v>
      </c>
      <c r="O204">
        <v>0</v>
      </c>
    </row>
    <row r="205" spans="1:15" x14ac:dyDescent="0.25">
      <c r="A205">
        <v>2110105</v>
      </c>
      <c r="B205" t="s">
        <v>181</v>
      </c>
      <c r="C205" t="s">
        <v>239</v>
      </c>
      <c r="D205" t="s">
        <v>159</v>
      </c>
      <c r="G205" t="s">
        <v>32</v>
      </c>
      <c r="H205" t="s">
        <v>33</v>
      </c>
      <c r="J205" t="s">
        <v>20</v>
      </c>
      <c r="M205" t="s">
        <v>94</v>
      </c>
      <c r="N205">
        <v>0</v>
      </c>
      <c r="O205">
        <v>0</v>
      </c>
    </row>
    <row r="206" spans="1:15" x14ac:dyDescent="0.25">
      <c r="A206">
        <v>2110162</v>
      </c>
      <c r="B206" t="s">
        <v>181</v>
      </c>
      <c r="C206" t="s">
        <v>291</v>
      </c>
      <c r="D206" t="s">
        <v>159</v>
      </c>
      <c r="G206" t="s">
        <v>32</v>
      </c>
      <c r="H206" t="s">
        <v>33</v>
      </c>
      <c r="I206" t="s">
        <v>292</v>
      </c>
      <c r="J206" t="s">
        <v>20</v>
      </c>
      <c r="M206" t="s">
        <v>279</v>
      </c>
      <c r="N206">
        <v>0</v>
      </c>
      <c r="O206">
        <v>0</v>
      </c>
    </row>
    <row r="207" spans="1:15" x14ac:dyDescent="0.25">
      <c r="A207">
        <v>9600093</v>
      </c>
      <c r="B207" t="s">
        <v>181</v>
      </c>
      <c r="C207" t="s">
        <v>469</v>
      </c>
      <c r="D207" t="s">
        <v>159</v>
      </c>
      <c r="E207">
        <v>30</v>
      </c>
      <c r="F207">
        <v>59</v>
      </c>
      <c r="G207" t="s">
        <v>32</v>
      </c>
      <c r="H207" t="s">
        <v>33</v>
      </c>
      <c r="I207" t="s">
        <v>179</v>
      </c>
      <c r="J207" t="s">
        <v>20</v>
      </c>
      <c r="M207" t="s">
        <v>486</v>
      </c>
      <c r="N207" t="s">
        <v>162</v>
      </c>
      <c r="O207">
        <v>0</v>
      </c>
    </row>
    <row r="208" spans="1:15" x14ac:dyDescent="0.25">
      <c r="A208">
        <v>2180196</v>
      </c>
      <c r="B208" t="s">
        <v>181</v>
      </c>
      <c r="C208" t="s">
        <v>469</v>
      </c>
      <c r="D208" t="s">
        <v>159</v>
      </c>
      <c r="E208">
        <v>30</v>
      </c>
      <c r="F208">
        <v>59</v>
      </c>
      <c r="G208" t="s">
        <v>32</v>
      </c>
      <c r="H208" t="s">
        <v>33</v>
      </c>
      <c r="I208" t="s">
        <v>179</v>
      </c>
      <c r="J208" t="s">
        <v>20</v>
      </c>
      <c r="M208" t="s">
        <v>218</v>
      </c>
      <c r="N208" t="s">
        <v>22</v>
      </c>
      <c r="O208">
        <v>0</v>
      </c>
    </row>
    <row r="209" spans="1:15" x14ac:dyDescent="0.25">
      <c r="A209">
        <v>2190634</v>
      </c>
      <c r="B209" t="s">
        <v>181</v>
      </c>
      <c r="C209" t="s">
        <v>469</v>
      </c>
      <c r="D209" t="s">
        <v>159</v>
      </c>
      <c r="E209">
        <v>30</v>
      </c>
      <c r="F209">
        <v>59</v>
      </c>
      <c r="G209" t="s">
        <v>32</v>
      </c>
      <c r="H209" t="s">
        <v>33</v>
      </c>
      <c r="I209" t="s">
        <v>179</v>
      </c>
      <c r="J209" t="s">
        <v>20</v>
      </c>
      <c r="M209" t="s">
        <v>490</v>
      </c>
      <c r="N209" t="s">
        <v>245</v>
      </c>
      <c r="O209">
        <v>0</v>
      </c>
    </row>
    <row r="210" spans="1:15" x14ac:dyDescent="0.25">
      <c r="A210">
        <v>2180733</v>
      </c>
      <c r="B210" t="s">
        <v>181</v>
      </c>
      <c r="C210" t="s">
        <v>561</v>
      </c>
      <c r="D210" t="s">
        <v>159</v>
      </c>
      <c r="E210">
        <v>30</v>
      </c>
      <c r="F210">
        <v>59</v>
      </c>
      <c r="G210" t="s">
        <v>32</v>
      </c>
      <c r="H210" t="s">
        <v>33</v>
      </c>
      <c r="I210" t="s">
        <v>262</v>
      </c>
      <c r="J210" t="s">
        <v>20</v>
      </c>
      <c r="M210" t="s">
        <v>491</v>
      </c>
      <c r="N210" t="s">
        <v>259</v>
      </c>
      <c r="O210">
        <v>0</v>
      </c>
    </row>
    <row r="211" spans="1:15" x14ac:dyDescent="0.25">
      <c r="A211">
        <v>2180733</v>
      </c>
      <c r="B211" t="s">
        <v>182</v>
      </c>
      <c r="C211" t="s">
        <v>562</v>
      </c>
      <c r="D211" t="s">
        <v>159</v>
      </c>
      <c r="E211">
        <v>60</v>
      </c>
      <c r="F211">
        <v>69</v>
      </c>
      <c r="G211" t="s">
        <v>32</v>
      </c>
      <c r="H211" t="s">
        <v>33</v>
      </c>
      <c r="I211" t="s">
        <v>258</v>
      </c>
      <c r="J211" t="s">
        <v>20</v>
      </c>
      <c r="M211" t="s">
        <v>491</v>
      </c>
      <c r="N211" t="s">
        <v>259</v>
      </c>
      <c r="O211">
        <v>0</v>
      </c>
    </row>
    <row r="212" spans="1:15" x14ac:dyDescent="0.25">
      <c r="A212">
        <v>9600093</v>
      </c>
      <c r="B212" t="s">
        <v>182</v>
      </c>
      <c r="C212" t="s">
        <v>470</v>
      </c>
      <c r="D212" t="s">
        <v>159</v>
      </c>
      <c r="E212">
        <v>60</v>
      </c>
      <c r="F212">
        <v>69</v>
      </c>
      <c r="G212" t="s">
        <v>32</v>
      </c>
      <c r="H212" t="s">
        <v>33</v>
      </c>
      <c r="I212" t="s">
        <v>183</v>
      </c>
      <c r="J212" t="s">
        <v>20</v>
      </c>
      <c r="M212" t="s">
        <v>486</v>
      </c>
      <c r="N212" t="s">
        <v>162</v>
      </c>
      <c r="O212">
        <v>0</v>
      </c>
    </row>
    <row r="213" spans="1:15" x14ac:dyDescent="0.25">
      <c r="A213">
        <v>9600093</v>
      </c>
      <c r="B213" t="s">
        <v>184</v>
      </c>
      <c r="C213" t="s">
        <v>471</v>
      </c>
      <c r="D213" t="s">
        <v>159</v>
      </c>
      <c r="E213">
        <v>60</v>
      </c>
      <c r="F213">
        <v>69</v>
      </c>
      <c r="G213" t="s">
        <v>32</v>
      </c>
      <c r="H213" t="s">
        <v>33</v>
      </c>
      <c r="I213" t="s">
        <v>183</v>
      </c>
      <c r="J213" t="s">
        <v>20</v>
      </c>
      <c r="M213" t="s">
        <v>486</v>
      </c>
      <c r="N213" t="s">
        <v>162</v>
      </c>
      <c r="O213">
        <v>0</v>
      </c>
    </row>
    <row r="214" spans="1:15" x14ac:dyDescent="0.25">
      <c r="A214">
        <v>2180733</v>
      </c>
      <c r="B214" t="s">
        <v>184</v>
      </c>
      <c r="C214" t="s">
        <v>563</v>
      </c>
      <c r="D214" t="s">
        <v>159</v>
      </c>
      <c r="E214">
        <v>60</v>
      </c>
      <c r="F214">
        <v>69</v>
      </c>
      <c r="G214" t="s">
        <v>32</v>
      </c>
      <c r="H214" t="s">
        <v>33</v>
      </c>
      <c r="I214" t="s">
        <v>269</v>
      </c>
      <c r="J214" t="s">
        <v>20</v>
      </c>
      <c r="M214" t="s">
        <v>491</v>
      </c>
      <c r="N214" t="s">
        <v>259</v>
      </c>
      <c r="O214">
        <v>0</v>
      </c>
    </row>
    <row r="215" spans="1:15" x14ac:dyDescent="0.25">
      <c r="A215">
        <v>9600093</v>
      </c>
      <c r="B215" t="s">
        <v>185</v>
      </c>
      <c r="C215" t="s">
        <v>472</v>
      </c>
      <c r="D215" t="s">
        <v>159</v>
      </c>
      <c r="E215">
        <v>60</v>
      </c>
      <c r="F215">
        <v>69</v>
      </c>
      <c r="G215" t="s">
        <v>32</v>
      </c>
      <c r="H215" t="s">
        <v>33</v>
      </c>
      <c r="I215" t="s">
        <v>183</v>
      </c>
      <c r="J215" t="s">
        <v>20</v>
      </c>
      <c r="M215" t="s">
        <v>486</v>
      </c>
      <c r="N215" t="s">
        <v>162</v>
      </c>
      <c r="O215">
        <v>0</v>
      </c>
    </row>
    <row r="216" spans="1:15" x14ac:dyDescent="0.25">
      <c r="A216">
        <v>2180733</v>
      </c>
      <c r="B216" t="s">
        <v>185</v>
      </c>
      <c r="C216" t="s">
        <v>564</v>
      </c>
      <c r="D216" t="s">
        <v>159</v>
      </c>
      <c r="E216">
        <v>60</v>
      </c>
      <c r="F216">
        <v>69</v>
      </c>
      <c r="G216" t="s">
        <v>32</v>
      </c>
      <c r="H216" t="s">
        <v>33</v>
      </c>
      <c r="I216" t="s">
        <v>270</v>
      </c>
      <c r="J216" t="s">
        <v>20</v>
      </c>
      <c r="M216" t="s">
        <v>491</v>
      </c>
      <c r="N216" t="s">
        <v>259</v>
      </c>
      <c r="O216">
        <v>0</v>
      </c>
    </row>
    <row r="217" spans="1:15" x14ac:dyDescent="0.25">
      <c r="A217">
        <v>2110090</v>
      </c>
      <c r="B217" t="s">
        <v>186</v>
      </c>
      <c r="C217" t="s">
        <v>402</v>
      </c>
      <c r="D217" t="s">
        <v>159</v>
      </c>
      <c r="G217" t="s">
        <v>160</v>
      </c>
      <c r="H217" t="s">
        <v>33</v>
      </c>
      <c r="J217" t="s">
        <v>20</v>
      </c>
      <c r="M217" t="s">
        <v>94</v>
      </c>
      <c r="N217">
        <v>0</v>
      </c>
      <c r="O217">
        <v>0</v>
      </c>
    </row>
    <row r="218" spans="1:15" x14ac:dyDescent="0.25">
      <c r="A218">
        <v>2110105</v>
      </c>
      <c r="B218" t="s">
        <v>186</v>
      </c>
      <c r="C218" t="s">
        <v>402</v>
      </c>
      <c r="D218" t="s">
        <v>159</v>
      </c>
      <c r="G218" t="s">
        <v>160</v>
      </c>
      <c r="H218" t="s">
        <v>33</v>
      </c>
      <c r="J218" t="s">
        <v>20</v>
      </c>
      <c r="M218" t="s">
        <v>94</v>
      </c>
      <c r="N218">
        <v>0</v>
      </c>
      <c r="O218">
        <v>0</v>
      </c>
    </row>
    <row r="219" spans="1:15" x14ac:dyDescent="0.25">
      <c r="A219">
        <v>2110162</v>
      </c>
      <c r="B219" t="s">
        <v>186</v>
      </c>
      <c r="C219" t="s">
        <v>403</v>
      </c>
      <c r="D219" t="s">
        <v>159</v>
      </c>
      <c r="G219" t="s">
        <v>160</v>
      </c>
      <c r="H219" t="s">
        <v>33</v>
      </c>
      <c r="I219" t="s">
        <v>293</v>
      </c>
      <c r="J219" t="s">
        <v>20</v>
      </c>
      <c r="M219" t="s">
        <v>279</v>
      </c>
      <c r="N219">
        <v>0</v>
      </c>
      <c r="O219">
        <v>0</v>
      </c>
    </row>
    <row r="220" spans="1:15" x14ac:dyDescent="0.25">
      <c r="A220">
        <v>2180196</v>
      </c>
      <c r="B220" t="s">
        <v>186</v>
      </c>
      <c r="C220" t="s">
        <v>565</v>
      </c>
      <c r="D220" t="s">
        <v>159</v>
      </c>
      <c r="E220">
        <v>51</v>
      </c>
      <c r="F220">
        <v>69</v>
      </c>
      <c r="G220" t="s">
        <v>160</v>
      </c>
      <c r="H220" t="s">
        <v>33</v>
      </c>
      <c r="I220" t="s">
        <v>221</v>
      </c>
      <c r="J220" t="s">
        <v>20</v>
      </c>
      <c r="M220" t="s">
        <v>218</v>
      </c>
      <c r="N220" t="s">
        <v>22</v>
      </c>
      <c r="O220">
        <v>0</v>
      </c>
    </row>
    <row r="221" spans="1:15" x14ac:dyDescent="0.25">
      <c r="A221">
        <v>2190634</v>
      </c>
      <c r="B221" t="s">
        <v>186</v>
      </c>
      <c r="C221" t="s">
        <v>566</v>
      </c>
      <c r="D221" t="s">
        <v>159</v>
      </c>
      <c r="E221">
        <v>51</v>
      </c>
      <c r="F221">
        <v>69</v>
      </c>
      <c r="G221" t="s">
        <v>160</v>
      </c>
      <c r="H221" t="s">
        <v>33</v>
      </c>
      <c r="I221" t="s">
        <v>254</v>
      </c>
      <c r="J221" t="s">
        <v>20</v>
      </c>
      <c r="M221" t="s">
        <v>490</v>
      </c>
      <c r="N221" t="s">
        <v>245</v>
      </c>
      <c r="O221">
        <v>0</v>
      </c>
    </row>
    <row r="222" spans="1:15" x14ac:dyDescent="0.25">
      <c r="A222">
        <v>9600093</v>
      </c>
      <c r="B222" t="s">
        <v>186</v>
      </c>
      <c r="C222" t="s">
        <v>567</v>
      </c>
      <c r="D222" t="s">
        <v>159</v>
      </c>
      <c r="E222">
        <v>51</v>
      </c>
      <c r="F222">
        <v>69</v>
      </c>
      <c r="G222" t="s">
        <v>160</v>
      </c>
      <c r="H222" t="s">
        <v>33</v>
      </c>
      <c r="I222" t="s">
        <v>187</v>
      </c>
      <c r="J222" t="s">
        <v>20</v>
      </c>
      <c r="M222" t="s">
        <v>486</v>
      </c>
      <c r="N222" t="s">
        <v>162</v>
      </c>
      <c r="O222">
        <v>0</v>
      </c>
    </row>
    <row r="223" spans="1:15" x14ac:dyDescent="0.25">
      <c r="A223">
        <v>2180733</v>
      </c>
      <c r="B223" t="s">
        <v>186</v>
      </c>
      <c r="C223" t="s">
        <v>567</v>
      </c>
      <c r="D223" t="s">
        <v>159</v>
      </c>
      <c r="E223">
        <v>51</v>
      </c>
      <c r="F223">
        <v>69</v>
      </c>
      <c r="G223" t="s">
        <v>160</v>
      </c>
      <c r="H223" t="s">
        <v>33</v>
      </c>
      <c r="I223" t="s">
        <v>264</v>
      </c>
      <c r="J223" t="s">
        <v>20</v>
      </c>
      <c r="M223" t="s">
        <v>491</v>
      </c>
      <c r="N223" t="s">
        <v>259</v>
      </c>
      <c r="O223">
        <v>0</v>
      </c>
    </row>
    <row r="224" spans="1:15" x14ac:dyDescent="0.25">
      <c r="A224">
        <v>2110090</v>
      </c>
      <c r="B224" t="s">
        <v>507</v>
      </c>
      <c r="C224" t="s">
        <v>508</v>
      </c>
      <c r="D224" t="s">
        <v>159</v>
      </c>
      <c r="G224" t="s">
        <v>32</v>
      </c>
      <c r="H224" t="s">
        <v>33</v>
      </c>
      <c r="J224" t="s">
        <v>20</v>
      </c>
      <c r="M224" t="s">
        <v>94</v>
      </c>
      <c r="N224">
        <v>0</v>
      </c>
      <c r="O224">
        <v>0</v>
      </c>
    </row>
    <row r="225" spans="1:15" x14ac:dyDescent="0.25">
      <c r="A225">
        <v>2110162</v>
      </c>
      <c r="B225" t="s">
        <v>507</v>
      </c>
      <c r="C225" t="s">
        <v>508</v>
      </c>
      <c r="D225" t="s">
        <v>159</v>
      </c>
      <c r="G225" t="s">
        <v>32</v>
      </c>
      <c r="H225" t="s">
        <v>33</v>
      </c>
      <c r="J225" t="s">
        <v>20</v>
      </c>
      <c r="M225" t="s">
        <v>279</v>
      </c>
      <c r="N225">
        <v>0</v>
      </c>
      <c r="O225">
        <v>0</v>
      </c>
    </row>
    <row r="226" spans="1:15" x14ac:dyDescent="0.25">
      <c r="A226">
        <v>2110105</v>
      </c>
      <c r="B226" t="s">
        <v>507</v>
      </c>
      <c r="C226" t="s">
        <v>508</v>
      </c>
      <c r="D226" t="s">
        <v>159</v>
      </c>
      <c r="G226" t="s">
        <v>32</v>
      </c>
      <c r="H226" t="s">
        <v>33</v>
      </c>
      <c r="J226" t="s">
        <v>20</v>
      </c>
      <c r="M226" t="s">
        <v>94</v>
      </c>
      <c r="N226">
        <v>0</v>
      </c>
      <c r="O226">
        <v>0</v>
      </c>
    </row>
    <row r="227" spans="1:15" x14ac:dyDescent="0.25">
      <c r="A227">
        <v>2180196</v>
      </c>
      <c r="B227" t="s">
        <v>507</v>
      </c>
      <c r="C227" t="s">
        <v>568</v>
      </c>
      <c r="D227" t="s">
        <v>159</v>
      </c>
      <c r="E227">
        <v>51</v>
      </c>
      <c r="F227">
        <v>69</v>
      </c>
      <c r="G227" t="s">
        <v>32</v>
      </c>
      <c r="H227" t="s">
        <v>33</v>
      </c>
      <c r="I227" t="s">
        <v>221</v>
      </c>
      <c r="J227" t="s">
        <v>20</v>
      </c>
      <c r="M227" t="s">
        <v>218</v>
      </c>
      <c r="N227" t="s">
        <v>22</v>
      </c>
      <c r="O227">
        <v>0</v>
      </c>
    </row>
    <row r="228" spans="1:15" x14ac:dyDescent="0.25">
      <c r="A228">
        <v>2190634</v>
      </c>
      <c r="B228" t="s">
        <v>507</v>
      </c>
      <c r="C228" t="s">
        <v>509</v>
      </c>
      <c r="D228" t="s">
        <v>159</v>
      </c>
      <c r="E228">
        <v>51</v>
      </c>
      <c r="F228">
        <v>69</v>
      </c>
      <c r="G228" t="s">
        <v>32</v>
      </c>
      <c r="H228" t="s">
        <v>33</v>
      </c>
      <c r="I228" t="s">
        <v>251</v>
      </c>
      <c r="J228" t="s">
        <v>20</v>
      </c>
      <c r="M228" t="s">
        <v>490</v>
      </c>
      <c r="N228" t="s">
        <v>245</v>
      </c>
      <c r="O228">
        <v>0</v>
      </c>
    </row>
    <row r="229" spans="1:15" x14ac:dyDescent="0.25">
      <c r="A229">
        <v>9600093</v>
      </c>
      <c r="B229" t="s">
        <v>507</v>
      </c>
      <c r="C229" t="s">
        <v>569</v>
      </c>
      <c r="D229" t="s">
        <v>159</v>
      </c>
      <c r="E229">
        <v>51</v>
      </c>
      <c r="F229">
        <v>69</v>
      </c>
      <c r="G229" t="s">
        <v>32</v>
      </c>
      <c r="H229" t="s">
        <v>33</v>
      </c>
      <c r="I229" t="s">
        <v>187</v>
      </c>
      <c r="J229" t="s">
        <v>20</v>
      </c>
      <c r="M229" t="s">
        <v>486</v>
      </c>
      <c r="N229" t="s">
        <v>162</v>
      </c>
      <c r="O229">
        <v>0</v>
      </c>
    </row>
    <row r="230" spans="1:15" x14ac:dyDescent="0.25">
      <c r="A230">
        <v>2180733</v>
      </c>
      <c r="B230" t="s">
        <v>507</v>
      </c>
      <c r="C230" t="s">
        <v>569</v>
      </c>
      <c r="D230" t="s">
        <v>159</v>
      </c>
      <c r="E230">
        <v>51</v>
      </c>
      <c r="F230">
        <v>69</v>
      </c>
      <c r="G230" t="s">
        <v>32</v>
      </c>
      <c r="H230" t="s">
        <v>33</v>
      </c>
      <c r="I230" t="s">
        <v>264</v>
      </c>
      <c r="J230" t="s">
        <v>20</v>
      </c>
      <c r="M230" t="s">
        <v>491</v>
      </c>
      <c r="N230" t="s">
        <v>259</v>
      </c>
      <c r="O230">
        <v>0</v>
      </c>
    </row>
    <row r="231" spans="1:15" x14ac:dyDescent="0.25">
      <c r="A231">
        <v>2110090</v>
      </c>
      <c r="B231" t="s">
        <v>189</v>
      </c>
      <c r="C231" t="s">
        <v>404</v>
      </c>
      <c r="D231" t="s">
        <v>159</v>
      </c>
      <c r="G231" t="s">
        <v>160</v>
      </c>
      <c r="H231" t="s">
        <v>33</v>
      </c>
      <c r="J231" t="s">
        <v>20</v>
      </c>
      <c r="M231" t="s">
        <v>94</v>
      </c>
      <c r="N231">
        <v>0</v>
      </c>
      <c r="O231">
        <v>0</v>
      </c>
    </row>
    <row r="232" spans="1:15" x14ac:dyDescent="0.25">
      <c r="A232">
        <v>2110105</v>
      </c>
      <c r="B232" t="s">
        <v>189</v>
      </c>
      <c r="C232" t="s">
        <v>404</v>
      </c>
      <c r="D232" t="s">
        <v>159</v>
      </c>
      <c r="G232" t="s">
        <v>160</v>
      </c>
      <c r="H232" t="s">
        <v>33</v>
      </c>
      <c r="J232" t="s">
        <v>20</v>
      </c>
      <c r="M232" t="s">
        <v>94</v>
      </c>
      <c r="N232">
        <v>0</v>
      </c>
      <c r="O232">
        <v>0</v>
      </c>
    </row>
    <row r="233" spans="1:15" x14ac:dyDescent="0.25">
      <c r="A233">
        <v>2110162</v>
      </c>
      <c r="B233" t="s">
        <v>189</v>
      </c>
      <c r="C233" t="s">
        <v>405</v>
      </c>
      <c r="D233" t="s">
        <v>159</v>
      </c>
      <c r="G233" t="s">
        <v>160</v>
      </c>
      <c r="H233" t="s">
        <v>33</v>
      </c>
      <c r="I233" t="s">
        <v>294</v>
      </c>
      <c r="J233" t="s">
        <v>20</v>
      </c>
      <c r="M233" t="s">
        <v>279</v>
      </c>
      <c r="N233">
        <v>0</v>
      </c>
      <c r="O233">
        <v>0</v>
      </c>
    </row>
    <row r="234" spans="1:15" x14ac:dyDescent="0.25">
      <c r="A234">
        <v>2180196</v>
      </c>
      <c r="B234" t="s">
        <v>189</v>
      </c>
      <c r="C234" t="s">
        <v>570</v>
      </c>
      <c r="D234" t="s">
        <v>159</v>
      </c>
      <c r="E234">
        <v>51</v>
      </c>
      <c r="F234">
        <v>69</v>
      </c>
      <c r="G234" t="s">
        <v>160</v>
      </c>
      <c r="H234" t="s">
        <v>33</v>
      </c>
      <c r="I234" t="s">
        <v>221</v>
      </c>
      <c r="J234" t="s">
        <v>20</v>
      </c>
      <c r="M234" t="s">
        <v>218</v>
      </c>
      <c r="N234" t="s">
        <v>22</v>
      </c>
      <c r="O234">
        <v>0</v>
      </c>
    </row>
    <row r="235" spans="1:15" x14ac:dyDescent="0.25">
      <c r="A235">
        <v>2190634</v>
      </c>
      <c r="B235" t="s">
        <v>189</v>
      </c>
      <c r="C235" t="s">
        <v>571</v>
      </c>
      <c r="D235" t="s">
        <v>159</v>
      </c>
      <c r="E235">
        <v>51</v>
      </c>
      <c r="F235">
        <v>69</v>
      </c>
      <c r="G235" t="s">
        <v>160</v>
      </c>
      <c r="H235" t="s">
        <v>33</v>
      </c>
      <c r="I235" t="s">
        <v>251</v>
      </c>
      <c r="J235" t="s">
        <v>20</v>
      </c>
      <c r="M235" t="s">
        <v>490</v>
      </c>
      <c r="N235" t="s">
        <v>245</v>
      </c>
      <c r="O235">
        <v>0</v>
      </c>
    </row>
    <row r="236" spans="1:15" x14ac:dyDescent="0.25">
      <c r="A236">
        <v>9600093</v>
      </c>
      <c r="B236" t="s">
        <v>189</v>
      </c>
      <c r="C236" t="s">
        <v>572</v>
      </c>
      <c r="D236" t="s">
        <v>159</v>
      </c>
      <c r="E236">
        <v>51</v>
      </c>
      <c r="F236">
        <v>69</v>
      </c>
      <c r="G236" t="s">
        <v>160</v>
      </c>
      <c r="H236" t="s">
        <v>33</v>
      </c>
      <c r="I236" t="s">
        <v>187</v>
      </c>
      <c r="J236" t="s">
        <v>20</v>
      </c>
      <c r="M236" t="s">
        <v>486</v>
      </c>
      <c r="N236" t="s">
        <v>162</v>
      </c>
      <c r="O236">
        <v>0</v>
      </c>
    </row>
    <row r="237" spans="1:15" x14ac:dyDescent="0.25">
      <c r="A237">
        <v>2180733</v>
      </c>
      <c r="B237" t="s">
        <v>189</v>
      </c>
      <c r="C237" t="s">
        <v>572</v>
      </c>
      <c r="D237" t="s">
        <v>159</v>
      </c>
      <c r="E237">
        <v>51</v>
      </c>
      <c r="F237">
        <v>69</v>
      </c>
      <c r="G237" t="s">
        <v>160</v>
      </c>
      <c r="H237" t="s">
        <v>33</v>
      </c>
      <c r="I237" t="s">
        <v>264</v>
      </c>
      <c r="J237" t="s">
        <v>20</v>
      </c>
      <c r="M237" t="s">
        <v>491</v>
      </c>
      <c r="N237" t="s">
        <v>259</v>
      </c>
      <c r="O237">
        <v>0</v>
      </c>
    </row>
    <row r="238" spans="1:15" x14ac:dyDescent="0.25">
      <c r="A238">
        <v>2110090</v>
      </c>
      <c r="B238" t="s">
        <v>188</v>
      </c>
      <c r="C238" t="s">
        <v>406</v>
      </c>
      <c r="D238" t="s">
        <v>159</v>
      </c>
      <c r="G238" t="s">
        <v>32</v>
      </c>
      <c r="H238" t="s">
        <v>33</v>
      </c>
      <c r="J238" t="s">
        <v>20</v>
      </c>
      <c r="M238" t="s">
        <v>94</v>
      </c>
      <c r="N238">
        <v>0</v>
      </c>
      <c r="O238">
        <v>0</v>
      </c>
    </row>
    <row r="239" spans="1:15" x14ac:dyDescent="0.25">
      <c r="A239">
        <v>2110162</v>
      </c>
      <c r="B239" t="s">
        <v>188</v>
      </c>
      <c r="C239" t="s">
        <v>406</v>
      </c>
      <c r="D239" t="s">
        <v>159</v>
      </c>
      <c r="G239" t="s">
        <v>32</v>
      </c>
      <c r="H239" t="s">
        <v>33</v>
      </c>
      <c r="J239" t="s">
        <v>20</v>
      </c>
      <c r="M239" t="s">
        <v>279</v>
      </c>
      <c r="N239">
        <v>0</v>
      </c>
      <c r="O239">
        <v>0</v>
      </c>
    </row>
    <row r="240" spans="1:15" x14ac:dyDescent="0.25">
      <c r="A240">
        <v>2110105</v>
      </c>
      <c r="B240" t="s">
        <v>188</v>
      </c>
      <c r="C240" t="s">
        <v>406</v>
      </c>
      <c r="D240" t="s">
        <v>159</v>
      </c>
      <c r="G240" t="s">
        <v>32</v>
      </c>
      <c r="H240" t="s">
        <v>33</v>
      </c>
      <c r="J240" t="s">
        <v>20</v>
      </c>
      <c r="M240" t="s">
        <v>94</v>
      </c>
      <c r="N240">
        <v>0</v>
      </c>
      <c r="O240">
        <v>0</v>
      </c>
    </row>
    <row r="241" spans="1:15" x14ac:dyDescent="0.25">
      <c r="A241">
        <v>2180196</v>
      </c>
      <c r="B241" t="s">
        <v>188</v>
      </c>
      <c r="C241" t="s">
        <v>573</v>
      </c>
      <c r="D241" t="s">
        <v>159</v>
      </c>
      <c r="E241">
        <v>51</v>
      </c>
      <c r="F241">
        <v>69</v>
      </c>
      <c r="G241" t="s">
        <v>32</v>
      </c>
      <c r="H241" t="s">
        <v>33</v>
      </c>
      <c r="I241" t="s">
        <v>221</v>
      </c>
      <c r="J241" t="s">
        <v>20</v>
      </c>
      <c r="M241" t="s">
        <v>218</v>
      </c>
      <c r="N241" t="s">
        <v>22</v>
      </c>
      <c r="O241">
        <v>0</v>
      </c>
    </row>
    <row r="242" spans="1:15" x14ac:dyDescent="0.25">
      <c r="A242">
        <v>2190634</v>
      </c>
      <c r="B242" t="s">
        <v>188</v>
      </c>
      <c r="C242" t="s">
        <v>473</v>
      </c>
      <c r="D242" t="s">
        <v>159</v>
      </c>
      <c r="E242">
        <v>51</v>
      </c>
      <c r="F242">
        <v>69</v>
      </c>
      <c r="G242" t="s">
        <v>32</v>
      </c>
      <c r="H242" t="s">
        <v>33</v>
      </c>
      <c r="I242" t="s">
        <v>251</v>
      </c>
      <c r="J242" t="s">
        <v>20</v>
      </c>
      <c r="M242" t="s">
        <v>490</v>
      </c>
      <c r="N242" t="s">
        <v>245</v>
      </c>
      <c r="O242">
        <v>0</v>
      </c>
    </row>
    <row r="243" spans="1:15" x14ac:dyDescent="0.25">
      <c r="A243">
        <v>9600093</v>
      </c>
      <c r="B243" t="s">
        <v>188</v>
      </c>
      <c r="C243" t="s">
        <v>574</v>
      </c>
      <c r="D243" t="s">
        <v>159</v>
      </c>
      <c r="E243">
        <v>51</v>
      </c>
      <c r="F243">
        <v>69</v>
      </c>
      <c r="G243" t="s">
        <v>32</v>
      </c>
      <c r="H243" t="s">
        <v>33</v>
      </c>
      <c r="I243" t="s">
        <v>187</v>
      </c>
      <c r="J243" t="s">
        <v>20</v>
      </c>
      <c r="M243" t="s">
        <v>486</v>
      </c>
      <c r="N243" t="s">
        <v>162</v>
      </c>
      <c r="O243">
        <v>0</v>
      </c>
    </row>
    <row r="244" spans="1:15" x14ac:dyDescent="0.25">
      <c r="A244">
        <v>2180733</v>
      </c>
      <c r="B244" t="s">
        <v>188</v>
      </c>
      <c r="C244" t="s">
        <v>574</v>
      </c>
      <c r="D244" t="s">
        <v>159</v>
      </c>
      <c r="E244">
        <v>51</v>
      </c>
      <c r="F244">
        <v>69</v>
      </c>
      <c r="G244" t="s">
        <v>32</v>
      </c>
      <c r="H244" t="s">
        <v>33</v>
      </c>
      <c r="I244" t="s">
        <v>264</v>
      </c>
      <c r="J244" t="s">
        <v>20</v>
      </c>
      <c r="M244" t="s">
        <v>491</v>
      </c>
      <c r="N244" t="s">
        <v>259</v>
      </c>
      <c r="O244">
        <v>0</v>
      </c>
    </row>
    <row r="245" spans="1:15" x14ac:dyDescent="0.25">
      <c r="A245">
        <v>9600093</v>
      </c>
      <c r="B245" t="s">
        <v>190</v>
      </c>
      <c r="C245" t="s">
        <v>407</v>
      </c>
      <c r="D245" t="s">
        <v>159</v>
      </c>
      <c r="E245">
        <v>0</v>
      </c>
      <c r="F245">
        <v>0</v>
      </c>
      <c r="G245" t="s">
        <v>191</v>
      </c>
      <c r="H245" t="s">
        <v>33</v>
      </c>
      <c r="I245" t="s">
        <v>192</v>
      </c>
      <c r="J245" t="s">
        <v>20</v>
      </c>
      <c r="M245" t="s">
        <v>486</v>
      </c>
      <c r="N245" t="s">
        <v>162</v>
      </c>
      <c r="O245">
        <v>0</v>
      </c>
    </row>
    <row r="246" spans="1:15" x14ac:dyDescent="0.25">
      <c r="A246">
        <v>2190634</v>
      </c>
      <c r="B246" t="s">
        <v>190</v>
      </c>
      <c r="C246" t="s">
        <v>459</v>
      </c>
      <c r="D246" t="s">
        <v>159</v>
      </c>
      <c r="E246">
        <v>0</v>
      </c>
      <c r="F246">
        <v>0</v>
      </c>
      <c r="G246" t="s">
        <v>191</v>
      </c>
      <c r="H246" t="s">
        <v>33</v>
      </c>
      <c r="I246" t="s">
        <v>257</v>
      </c>
      <c r="J246" t="s">
        <v>20</v>
      </c>
      <c r="M246" t="s">
        <v>490</v>
      </c>
      <c r="N246" t="s">
        <v>245</v>
      </c>
      <c r="O246">
        <v>0</v>
      </c>
    </row>
    <row r="247" spans="1:15" x14ac:dyDescent="0.25">
      <c r="A247">
        <v>9600093</v>
      </c>
      <c r="B247" t="s">
        <v>193</v>
      </c>
      <c r="C247" t="s">
        <v>575</v>
      </c>
      <c r="D247" t="s">
        <v>159</v>
      </c>
      <c r="E247">
        <v>16</v>
      </c>
      <c r="F247">
        <v>49</v>
      </c>
      <c r="G247" t="s">
        <v>32</v>
      </c>
      <c r="H247" t="s">
        <v>33</v>
      </c>
      <c r="I247" t="s">
        <v>194</v>
      </c>
      <c r="J247" t="s">
        <v>43</v>
      </c>
      <c r="M247" t="s">
        <v>486</v>
      </c>
      <c r="N247" t="s">
        <v>162</v>
      </c>
      <c r="O247">
        <v>0</v>
      </c>
    </row>
    <row r="248" spans="1:15" x14ac:dyDescent="0.25">
      <c r="A248">
        <v>2180733</v>
      </c>
      <c r="B248" t="s">
        <v>193</v>
      </c>
      <c r="C248" t="s">
        <v>575</v>
      </c>
      <c r="D248" t="s">
        <v>159</v>
      </c>
      <c r="E248">
        <v>16</v>
      </c>
      <c r="F248">
        <v>49</v>
      </c>
      <c r="G248" t="s">
        <v>32</v>
      </c>
      <c r="H248" t="s">
        <v>33</v>
      </c>
      <c r="I248" t="s">
        <v>194</v>
      </c>
      <c r="J248" t="s">
        <v>43</v>
      </c>
      <c r="M248" t="s">
        <v>491</v>
      </c>
      <c r="N248" t="s">
        <v>259</v>
      </c>
      <c r="O248">
        <v>0</v>
      </c>
    </row>
    <row r="249" spans="1:15" x14ac:dyDescent="0.25">
      <c r="A249">
        <v>9600093</v>
      </c>
      <c r="B249" t="s">
        <v>195</v>
      </c>
      <c r="C249" t="s">
        <v>474</v>
      </c>
      <c r="D249" t="s">
        <v>159</v>
      </c>
      <c r="E249">
        <v>16</v>
      </c>
      <c r="F249">
        <v>49</v>
      </c>
      <c r="G249" t="s">
        <v>32</v>
      </c>
      <c r="H249" t="s">
        <v>33</v>
      </c>
      <c r="I249" t="s">
        <v>194</v>
      </c>
      <c r="J249" t="s">
        <v>43</v>
      </c>
      <c r="M249" t="s">
        <v>486</v>
      </c>
      <c r="N249" t="s">
        <v>162</v>
      </c>
      <c r="O249">
        <v>0</v>
      </c>
    </row>
    <row r="250" spans="1:15" x14ac:dyDescent="0.25">
      <c r="A250">
        <v>2180733</v>
      </c>
      <c r="B250" t="s">
        <v>195</v>
      </c>
      <c r="C250" t="s">
        <v>474</v>
      </c>
      <c r="D250" t="s">
        <v>159</v>
      </c>
      <c r="E250">
        <v>16</v>
      </c>
      <c r="F250">
        <v>49</v>
      </c>
      <c r="G250" t="s">
        <v>32</v>
      </c>
      <c r="H250" t="s">
        <v>33</v>
      </c>
      <c r="I250" t="s">
        <v>194</v>
      </c>
      <c r="J250" t="s">
        <v>43</v>
      </c>
      <c r="M250" t="s">
        <v>491</v>
      </c>
      <c r="N250" t="s">
        <v>259</v>
      </c>
      <c r="O250">
        <v>0</v>
      </c>
    </row>
    <row r="251" spans="1:15" x14ac:dyDescent="0.25">
      <c r="A251">
        <v>2110090</v>
      </c>
      <c r="B251" t="s">
        <v>196</v>
      </c>
      <c r="C251" t="s">
        <v>460</v>
      </c>
      <c r="D251" t="s">
        <v>159</v>
      </c>
      <c r="G251" t="s">
        <v>32</v>
      </c>
      <c r="H251" t="s">
        <v>33</v>
      </c>
      <c r="J251" t="s">
        <v>20</v>
      </c>
      <c r="M251" t="s">
        <v>94</v>
      </c>
      <c r="N251">
        <v>0</v>
      </c>
      <c r="O251">
        <v>0</v>
      </c>
    </row>
    <row r="252" spans="1:15" x14ac:dyDescent="0.25">
      <c r="A252">
        <v>2110105</v>
      </c>
      <c r="B252" t="s">
        <v>196</v>
      </c>
      <c r="C252" t="s">
        <v>460</v>
      </c>
      <c r="D252" t="s">
        <v>159</v>
      </c>
      <c r="G252" t="s">
        <v>32</v>
      </c>
      <c r="H252" t="s">
        <v>33</v>
      </c>
      <c r="J252" t="s">
        <v>20</v>
      </c>
      <c r="M252" t="s">
        <v>94</v>
      </c>
      <c r="N252">
        <v>0</v>
      </c>
      <c r="O252">
        <v>0</v>
      </c>
    </row>
    <row r="253" spans="1:15" x14ac:dyDescent="0.25">
      <c r="A253">
        <v>2110162</v>
      </c>
      <c r="B253" t="s">
        <v>196</v>
      </c>
      <c r="C253" t="s">
        <v>461</v>
      </c>
      <c r="D253" t="s">
        <v>159</v>
      </c>
      <c r="G253" t="s">
        <v>32</v>
      </c>
      <c r="H253" t="s">
        <v>33</v>
      </c>
      <c r="I253" t="s">
        <v>295</v>
      </c>
      <c r="J253" t="s">
        <v>20</v>
      </c>
      <c r="M253" t="s">
        <v>279</v>
      </c>
      <c r="N253">
        <v>0</v>
      </c>
      <c r="O253">
        <v>0</v>
      </c>
    </row>
    <row r="254" spans="1:15" x14ac:dyDescent="0.25">
      <c r="A254">
        <v>2190634</v>
      </c>
      <c r="B254" t="s">
        <v>196</v>
      </c>
      <c r="C254" t="s">
        <v>576</v>
      </c>
      <c r="D254" t="s">
        <v>159</v>
      </c>
      <c r="E254">
        <v>30</v>
      </c>
      <c r="F254">
        <v>69</v>
      </c>
      <c r="G254" t="s">
        <v>32</v>
      </c>
      <c r="H254" t="s">
        <v>33</v>
      </c>
      <c r="I254" t="s">
        <v>252</v>
      </c>
      <c r="J254" t="s">
        <v>20</v>
      </c>
      <c r="M254" t="s">
        <v>490</v>
      </c>
      <c r="N254" t="s">
        <v>245</v>
      </c>
      <c r="O254">
        <v>0</v>
      </c>
    </row>
    <row r="255" spans="1:15" x14ac:dyDescent="0.25">
      <c r="A255">
        <v>2180196</v>
      </c>
      <c r="B255" t="s">
        <v>196</v>
      </c>
      <c r="C255" t="s">
        <v>577</v>
      </c>
      <c r="D255" t="s">
        <v>159</v>
      </c>
      <c r="E255">
        <v>30</v>
      </c>
      <c r="F255">
        <v>69</v>
      </c>
      <c r="G255" t="s">
        <v>32</v>
      </c>
      <c r="H255" t="s">
        <v>33</v>
      </c>
      <c r="I255" t="s">
        <v>222</v>
      </c>
      <c r="J255" t="s">
        <v>20</v>
      </c>
      <c r="M255" t="s">
        <v>218</v>
      </c>
      <c r="N255" t="s">
        <v>22</v>
      </c>
      <c r="O255">
        <v>0</v>
      </c>
    </row>
    <row r="256" spans="1:15" x14ac:dyDescent="0.25">
      <c r="A256">
        <v>9600093</v>
      </c>
      <c r="B256" t="s">
        <v>196</v>
      </c>
      <c r="C256" t="s">
        <v>578</v>
      </c>
      <c r="D256" t="s">
        <v>159</v>
      </c>
      <c r="E256">
        <v>30</v>
      </c>
      <c r="F256">
        <v>69</v>
      </c>
      <c r="G256" t="s">
        <v>32</v>
      </c>
      <c r="H256" t="s">
        <v>33</v>
      </c>
      <c r="I256" t="s">
        <v>197</v>
      </c>
      <c r="J256" t="s">
        <v>20</v>
      </c>
      <c r="M256" t="s">
        <v>486</v>
      </c>
      <c r="N256" t="s">
        <v>162</v>
      </c>
      <c r="O256">
        <v>0</v>
      </c>
    </row>
    <row r="257" spans="1:15" x14ac:dyDescent="0.25">
      <c r="A257">
        <v>2180733</v>
      </c>
      <c r="B257" t="s">
        <v>196</v>
      </c>
      <c r="C257" t="s">
        <v>578</v>
      </c>
      <c r="D257" t="s">
        <v>159</v>
      </c>
      <c r="E257">
        <v>30</v>
      </c>
      <c r="F257">
        <v>69</v>
      </c>
      <c r="G257" t="s">
        <v>32</v>
      </c>
      <c r="H257" t="s">
        <v>33</v>
      </c>
      <c r="I257" t="s">
        <v>267</v>
      </c>
      <c r="J257" t="s">
        <v>20</v>
      </c>
      <c r="M257" t="s">
        <v>491</v>
      </c>
      <c r="N257" t="s">
        <v>259</v>
      </c>
      <c r="O257">
        <v>0</v>
      </c>
    </row>
    <row r="258" spans="1:15" x14ac:dyDescent="0.25">
      <c r="A258">
        <v>2110090</v>
      </c>
      <c r="B258" t="s">
        <v>198</v>
      </c>
      <c r="C258" t="s">
        <v>462</v>
      </c>
      <c r="D258" t="s">
        <v>159</v>
      </c>
      <c r="G258" t="s">
        <v>32</v>
      </c>
      <c r="H258" t="s">
        <v>33</v>
      </c>
      <c r="J258" t="s">
        <v>20</v>
      </c>
      <c r="M258" t="s">
        <v>94</v>
      </c>
      <c r="N258">
        <v>0</v>
      </c>
      <c r="O258">
        <v>0</v>
      </c>
    </row>
    <row r="259" spans="1:15" x14ac:dyDescent="0.25">
      <c r="A259">
        <v>2110162</v>
      </c>
      <c r="B259" t="s">
        <v>198</v>
      </c>
      <c r="C259" t="s">
        <v>462</v>
      </c>
      <c r="D259" t="s">
        <v>159</v>
      </c>
      <c r="G259" t="s">
        <v>32</v>
      </c>
      <c r="H259" t="s">
        <v>33</v>
      </c>
      <c r="J259" t="s">
        <v>20</v>
      </c>
      <c r="M259" t="s">
        <v>279</v>
      </c>
      <c r="N259">
        <v>0</v>
      </c>
      <c r="O259">
        <v>0</v>
      </c>
    </row>
    <row r="260" spans="1:15" x14ac:dyDescent="0.25">
      <c r="A260">
        <v>2110105</v>
      </c>
      <c r="B260" t="s">
        <v>198</v>
      </c>
      <c r="C260" t="s">
        <v>462</v>
      </c>
      <c r="D260" t="s">
        <v>159</v>
      </c>
      <c r="G260" t="s">
        <v>32</v>
      </c>
      <c r="H260" t="s">
        <v>33</v>
      </c>
      <c r="J260" t="s">
        <v>20</v>
      </c>
      <c r="M260" t="s">
        <v>94</v>
      </c>
      <c r="N260">
        <v>0</v>
      </c>
      <c r="O260">
        <v>0</v>
      </c>
    </row>
    <row r="261" spans="1:15" x14ac:dyDescent="0.25">
      <c r="A261">
        <v>2190634</v>
      </c>
      <c r="B261" t="s">
        <v>198</v>
      </c>
      <c r="C261" t="s">
        <v>579</v>
      </c>
      <c r="D261" t="s">
        <v>159</v>
      </c>
      <c r="E261">
        <v>30</v>
      </c>
      <c r="F261">
        <v>69</v>
      </c>
      <c r="G261" t="s">
        <v>32</v>
      </c>
      <c r="H261" t="s">
        <v>33</v>
      </c>
      <c r="I261" t="s">
        <v>252</v>
      </c>
      <c r="J261" t="s">
        <v>20</v>
      </c>
      <c r="M261" t="s">
        <v>490</v>
      </c>
      <c r="N261" t="s">
        <v>245</v>
      </c>
      <c r="O261">
        <v>0</v>
      </c>
    </row>
    <row r="262" spans="1:15" x14ac:dyDescent="0.25">
      <c r="A262">
        <v>2180196</v>
      </c>
      <c r="B262" t="s">
        <v>198</v>
      </c>
      <c r="C262" t="s">
        <v>580</v>
      </c>
      <c r="D262" t="s">
        <v>159</v>
      </c>
      <c r="E262">
        <v>30</v>
      </c>
      <c r="F262">
        <v>69</v>
      </c>
      <c r="G262" t="s">
        <v>32</v>
      </c>
      <c r="H262" t="s">
        <v>33</v>
      </c>
      <c r="I262" t="s">
        <v>222</v>
      </c>
      <c r="J262" t="s">
        <v>20</v>
      </c>
      <c r="M262" t="s">
        <v>218</v>
      </c>
      <c r="N262" t="s">
        <v>22</v>
      </c>
      <c r="O262">
        <v>0</v>
      </c>
    </row>
    <row r="263" spans="1:15" x14ac:dyDescent="0.25">
      <c r="A263">
        <v>9600093</v>
      </c>
      <c r="B263" t="s">
        <v>198</v>
      </c>
      <c r="C263" t="s">
        <v>581</v>
      </c>
      <c r="D263" t="s">
        <v>159</v>
      </c>
      <c r="E263">
        <v>30</v>
      </c>
      <c r="F263">
        <v>69</v>
      </c>
      <c r="G263" t="s">
        <v>32</v>
      </c>
      <c r="H263" t="s">
        <v>33</v>
      </c>
      <c r="I263" t="s">
        <v>197</v>
      </c>
      <c r="J263" t="s">
        <v>20</v>
      </c>
      <c r="M263" t="s">
        <v>486</v>
      </c>
      <c r="N263" t="s">
        <v>162</v>
      </c>
      <c r="O263">
        <v>0</v>
      </c>
    </row>
    <row r="264" spans="1:15" x14ac:dyDescent="0.25">
      <c r="A264">
        <v>2180733</v>
      </c>
      <c r="B264" t="s">
        <v>198</v>
      </c>
      <c r="C264" t="s">
        <v>581</v>
      </c>
      <c r="D264" t="s">
        <v>159</v>
      </c>
      <c r="E264">
        <v>30</v>
      </c>
      <c r="F264">
        <v>69</v>
      </c>
      <c r="G264" t="s">
        <v>32</v>
      </c>
      <c r="H264" t="s">
        <v>33</v>
      </c>
      <c r="I264" t="s">
        <v>273</v>
      </c>
      <c r="J264" t="s">
        <v>20</v>
      </c>
      <c r="M264" t="s">
        <v>491</v>
      </c>
      <c r="N264" t="s">
        <v>259</v>
      </c>
      <c r="O264">
        <v>0</v>
      </c>
    </row>
    <row r="265" spans="1:15" x14ac:dyDescent="0.25">
      <c r="A265">
        <v>2110090</v>
      </c>
      <c r="B265" t="s">
        <v>199</v>
      </c>
      <c r="C265" t="s">
        <v>442</v>
      </c>
      <c r="D265" t="s">
        <v>159</v>
      </c>
      <c r="G265" t="s">
        <v>32</v>
      </c>
      <c r="H265" t="s">
        <v>33</v>
      </c>
      <c r="J265" t="s">
        <v>20</v>
      </c>
      <c r="M265" t="s">
        <v>94</v>
      </c>
      <c r="N265">
        <v>0</v>
      </c>
      <c r="O265">
        <v>0</v>
      </c>
    </row>
    <row r="266" spans="1:15" x14ac:dyDescent="0.25">
      <c r="A266">
        <v>2110162</v>
      </c>
      <c r="B266" t="s">
        <v>199</v>
      </c>
      <c r="C266" t="s">
        <v>442</v>
      </c>
      <c r="D266" t="s">
        <v>159</v>
      </c>
      <c r="G266" t="s">
        <v>32</v>
      </c>
      <c r="H266" t="s">
        <v>33</v>
      </c>
      <c r="J266" t="s">
        <v>20</v>
      </c>
      <c r="M266" t="s">
        <v>279</v>
      </c>
      <c r="N266">
        <v>0</v>
      </c>
      <c r="O266">
        <v>0</v>
      </c>
    </row>
    <row r="267" spans="1:15" x14ac:dyDescent="0.25">
      <c r="A267">
        <v>2110105</v>
      </c>
      <c r="B267" t="s">
        <v>199</v>
      </c>
      <c r="C267" t="s">
        <v>442</v>
      </c>
      <c r="D267" t="s">
        <v>159</v>
      </c>
      <c r="G267" t="s">
        <v>32</v>
      </c>
      <c r="H267" t="s">
        <v>33</v>
      </c>
      <c r="J267" t="s">
        <v>20</v>
      </c>
      <c r="M267" t="s">
        <v>94</v>
      </c>
      <c r="N267">
        <v>0</v>
      </c>
      <c r="O267">
        <v>0</v>
      </c>
    </row>
    <row r="268" spans="1:15" x14ac:dyDescent="0.25">
      <c r="A268">
        <v>2180196</v>
      </c>
      <c r="B268" t="s">
        <v>199</v>
      </c>
      <c r="C268" t="s">
        <v>582</v>
      </c>
      <c r="D268" t="s">
        <v>159</v>
      </c>
      <c r="E268">
        <v>17</v>
      </c>
      <c r="F268">
        <v>72</v>
      </c>
      <c r="G268" t="s">
        <v>32</v>
      </c>
      <c r="H268" t="s">
        <v>33</v>
      </c>
      <c r="I268" t="s">
        <v>223</v>
      </c>
      <c r="J268" t="s">
        <v>20</v>
      </c>
      <c r="M268" t="s">
        <v>218</v>
      </c>
      <c r="N268" t="s">
        <v>22</v>
      </c>
      <c r="O268">
        <v>0</v>
      </c>
    </row>
    <row r="269" spans="1:15" x14ac:dyDescent="0.25">
      <c r="A269">
        <v>2190634</v>
      </c>
      <c r="B269" t="s">
        <v>199</v>
      </c>
      <c r="C269" t="s">
        <v>583</v>
      </c>
      <c r="D269" t="s">
        <v>159</v>
      </c>
      <c r="E269">
        <v>17</v>
      </c>
      <c r="F269">
        <v>72</v>
      </c>
      <c r="G269" t="s">
        <v>32</v>
      </c>
      <c r="H269" t="s">
        <v>33</v>
      </c>
      <c r="I269" t="s">
        <v>250</v>
      </c>
      <c r="J269" t="s">
        <v>20</v>
      </c>
      <c r="M269" t="s">
        <v>490</v>
      </c>
      <c r="N269" t="s">
        <v>245</v>
      </c>
      <c r="O269">
        <v>0</v>
      </c>
    </row>
    <row r="270" spans="1:15" x14ac:dyDescent="0.25">
      <c r="A270">
        <v>9600093</v>
      </c>
      <c r="B270" t="s">
        <v>199</v>
      </c>
      <c r="C270" t="s">
        <v>584</v>
      </c>
      <c r="D270" t="s">
        <v>159</v>
      </c>
      <c r="E270">
        <v>17</v>
      </c>
      <c r="F270">
        <v>72</v>
      </c>
      <c r="G270" t="s">
        <v>32</v>
      </c>
      <c r="H270" t="s">
        <v>33</v>
      </c>
      <c r="I270" t="s">
        <v>200</v>
      </c>
      <c r="J270" t="s">
        <v>20</v>
      </c>
      <c r="M270" t="s">
        <v>486</v>
      </c>
      <c r="N270" t="s">
        <v>162</v>
      </c>
      <c r="O270">
        <v>0</v>
      </c>
    </row>
    <row r="271" spans="1:15" x14ac:dyDescent="0.25">
      <c r="A271">
        <v>2180733</v>
      </c>
      <c r="B271" t="s">
        <v>199</v>
      </c>
      <c r="C271" t="s">
        <v>584</v>
      </c>
      <c r="D271" t="s">
        <v>159</v>
      </c>
      <c r="E271">
        <v>17</v>
      </c>
      <c r="F271">
        <v>72</v>
      </c>
      <c r="G271" t="s">
        <v>32</v>
      </c>
      <c r="H271" t="s">
        <v>33</v>
      </c>
      <c r="I271" t="s">
        <v>200</v>
      </c>
      <c r="J271" t="s">
        <v>20</v>
      </c>
      <c r="M271" t="s">
        <v>491</v>
      </c>
      <c r="N271" t="s">
        <v>259</v>
      </c>
      <c r="O271">
        <v>0</v>
      </c>
    </row>
    <row r="272" spans="1:15" x14ac:dyDescent="0.25">
      <c r="A272">
        <v>2110090</v>
      </c>
      <c r="B272" t="s">
        <v>201</v>
      </c>
      <c r="C272" t="s">
        <v>443</v>
      </c>
      <c r="D272" t="s">
        <v>159</v>
      </c>
      <c r="G272" t="s">
        <v>32</v>
      </c>
      <c r="H272" t="s">
        <v>33</v>
      </c>
      <c r="J272" t="s">
        <v>20</v>
      </c>
      <c r="M272" t="s">
        <v>94</v>
      </c>
      <c r="N272">
        <v>0</v>
      </c>
      <c r="O272">
        <v>0</v>
      </c>
    </row>
    <row r="273" spans="1:15" x14ac:dyDescent="0.25">
      <c r="A273">
        <v>2110162</v>
      </c>
      <c r="B273" t="s">
        <v>201</v>
      </c>
      <c r="C273" t="s">
        <v>443</v>
      </c>
      <c r="D273" t="s">
        <v>159</v>
      </c>
      <c r="G273" t="s">
        <v>32</v>
      </c>
      <c r="H273" t="s">
        <v>33</v>
      </c>
      <c r="J273" t="s">
        <v>20</v>
      </c>
      <c r="M273" t="s">
        <v>279</v>
      </c>
      <c r="N273">
        <v>0</v>
      </c>
      <c r="O273">
        <v>0</v>
      </c>
    </row>
    <row r="274" spans="1:15" x14ac:dyDescent="0.25">
      <c r="A274">
        <v>2110105</v>
      </c>
      <c r="B274" t="s">
        <v>201</v>
      </c>
      <c r="C274" t="s">
        <v>443</v>
      </c>
      <c r="D274" t="s">
        <v>159</v>
      </c>
      <c r="G274" t="s">
        <v>32</v>
      </c>
      <c r="H274" t="s">
        <v>33</v>
      </c>
      <c r="J274" t="s">
        <v>20</v>
      </c>
      <c r="M274" t="s">
        <v>94</v>
      </c>
      <c r="N274">
        <v>0</v>
      </c>
      <c r="O274">
        <v>0</v>
      </c>
    </row>
    <row r="275" spans="1:15" x14ac:dyDescent="0.25">
      <c r="A275">
        <v>2180196</v>
      </c>
      <c r="B275" t="s">
        <v>201</v>
      </c>
      <c r="C275" t="s">
        <v>585</v>
      </c>
      <c r="D275" t="s">
        <v>159</v>
      </c>
      <c r="E275">
        <v>17</v>
      </c>
      <c r="F275">
        <v>72</v>
      </c>
      <c r="G275" t="s">
        <v>32</v>
      </c>
      <c r="H275" t="s">
        <v>33</v>
      </c>
      <c r="I275" t="s">
        <v>223</v>
      </c>
      <c r="J275" t="s">
        <v>20</v>
      </c>
      <c r="M275" t="s">
        <v>218</v>
      </c>
      <c r="N275" t="s">
        <v>22</v>
      </c>
      <c r="O275">
        <v>0</v>
      </c>
    </row>
    <row r="276" spans="1:15" x14ac:dyDescent="0.25">
      <c r="A276">
        <v>2190634</v>
      </c>
      <c r="B276" t="s">
        <v>201</v>
      </c>
      <c r="C276" t="s">
        <v>586</v>
      </c>
      <c r="D276" t="s">
        <v>159</v>
      </c>
      <c r="E276">
        <v>17</v>
      </c>
      <c r="F276">
        <v>72</v>
      </c>
      <c r="G276" t="s">
        <v>32</v>
      </c>
      <c r="H276" t="s">
        <v>33</v>
      </c>
      <c r="I276" t="s">
        <v>250</v>
      </c>
      <c r="J276" t="s">
        <v>20</v>
      </c>
      <c r="M276" t="s">
        <v>490</v>
      </c>
      <c r="N276" t="s">
        <v>245</v>
      </c>
      <c r="O276">
        <v>0</v>
      </c>
    </row>
    <row r="277" spans="1:15" x14ac:dyDescent="0.25">
      <c r="A277">
        <v>9600093</v>
      </c>
      <c r="B277" t="s">
        <v>201</v>
      </c>
      <c r="C277" t="s">
        <v>587</v>
      </c>
      <c r="D277" t="s">
        <v>159</v>
      </c>
      <c r="E277">
        <v>17</v>
      </c>
      <c r="F277">
        <v>72</v>
      </c>
      <c r="G277" t="s">
        <v>32</v>
      </c>
      <c r="H277" t="s">
        <v>33</v>
      </c>
      <c r="I277" t="s">
        <v>200</v>
      </c>
      <c r="J277" t="s">
        <v>20</v>
      </c>
      <c r="M277" t="s">
        <v>486</v>
      </c>
      <c r="N277" t="s">
        <v>162</v>
      </c>
      <c r="O277">
        <v>0</v>
      </c>
    </row>
    <row r="278" spans="1:15" x14ac:dyDescent="0.25">
      <c r="A278">
        <v>2180733</v>
      </c>
      <c r="B278" t="s">
        <v>201</v>
      </c>
      <c r="C278" t="s">
        <v>588</v>
      </c>
      <c r="D278" t="s">
        <v>159</v>
      </c>
      <c r="E278">
        <v>17</v>
      </c>
      <c r="F278">
        <v>72</v>
      </c>
      <c r="G278" t="s">
        <v>32</v>
      </c>
      <c r="H278" t="s">
        <v>33</v>
      </c>
      <c r="I278" t="s">
        <v>271</v>
      </c>
      <c r="J278" t="s">
        <v>20</v>
      </c>
      <c r="M278" t="s">
        <v>491</v>
      </c>
      <c r="N278" t="s">
        <v>259</v>
      </c>
      <c r="O278">
        <v>0</v>
      </c>
    </row>
    <row r="279" spans="1:15" x14ac:dyDescent="0.25">
      <c r="A279">
        <v>9600093</v>
      </c>
      <c r="B279" t="s">
        <v>214</v>
      </c>
      <c r="C279" t="s">
        <v>589</v>
      </c>
      <c r="D279" t="s">
        <v>159</v>
      </c>
      <c r="E279">
        <v>16</v>
      </c>
      <c r="F279">
        <v>49</v>
      </c>
      <c r="G279" t="s">
        <v>32</v>
      </c>
      <c r="H279" t="s">
        <v>33</v>
      </c>
      <c r="I279" t="s">
        <v>203</v>
      </c>
      <c r="J279" t="s">
        <v>43</v>
      </c>
      <c r="M279" t="s">
        <v>486</v>
      </c>
      <c r="N279" t="s">
        <v>162</v>
      </c>
      <c r="O279">
        <v>0</v>
      </c>
    </row>
    <row r="280" spans="1:15" x14ac:dyDescent="0.25">
      <c r="A280">
        <v>2110162</v>
      </c>
      <c r="B280" t="s">
        <v>211</v>
      </c>
      <c r="C280" t="s">
        <v>444</v>
      </c>
      <c r="D280" t="s">
        <v>159</v>
      </c>
      <c r="G280" t="s">
        <v>32</v>
      </c>
      <c r="H280" t="s">
        <v>33</v>
      </c>
      <c r="I280" t="s">
        <v>300</v>
      </c>
      <c r="J280" t="s">
        <v>20</v>
      </c>
      <c r="M280" t="s">
        <v>279</v>
      </c>
      <c r="N280">
        <v>0</v>
      </c>
      <c r="O280">
        <v>0</v>
      </c>
    </row>
    <row r="281" spans="1:15" x14ac:dyDescent="0.25">
      <c r="A281">
        <v>2110105</v>
      </c>
      <c r="B281" t="s">
        <v>211</v>
      </c>
      <c r="C281" t="s">
        <v>590</v>
      </c>
      <c r="D281" t="s">
        <v>159</v>
      </c>
      <c r="G281" t="s">
        <v>32</v>
      </c>
      <c r="H281" t="s">
        <v>33</v>
      </c>
      <c r="I281" t="s">
        <v>306</v>
      </c>
      <c r="J281" t="s">
        <v>20</v>
      </c>
      <c r="M281" t="s">
        <v>94</v>
      </c>
      <c r="N281">
        <v>0</v>
      </c>
      <c r="O281">
        <v>0</v>
      </c>
    </row>
    <row r="282" spans="1:15" x14ac:dyDescent="0.25">
      <c r="A282">
        <v>2110090</v>
      </c>
      <c r="B282" t="s">
        <v>211</v>
      </c>
      <c r="C282" t="s">
        <v>445</v>
      </c>
      <c r="D282" t="s">
        <v>159</v>
      </c>
      <c r="G282" t="s">
        <v>32</v>
      </c>
      <c r="H282" t="s">
        <v>33</v>
      </c>
      <c r="I282" t="s">
        <v>240</v>
      </c>
      <c r="J282" t="s">
        <v>20</v>
      </c>
      <c r="M282" t="s">
        <v>94</v>
      </c>
      <c r="N282">
        <v>0</v>
      </c>
      <c r="O282">
        <v>0</v>
      </c>
    </row>
    <row r="283" spans="1:15" x14ac:dyDescent="0.25">
      <c r="A283">
        <v>2110090</v>
      </c>
      <c r="B283" t="s">
        <v>211</v>
      </c>
      <c r="C283" t="s">
        <v>446</v>
      </c>
      <c r="D283" t="s">
        <v>159</v>
      </c>
      <c r="G283" t="s">
        <v>160</v>
      </c>
      <c r="H283" t="s">
        <v>33</v>
      </c>
      <c r="I283" t="s">
        <v>228</v>
      </c>
      <c r="J283" t="s">
        <v>20</v>
      </c>
      <c r="M283" t="s">
        <v>94</v>
      </c>
      <c r="N283">
        <v>0</v>
      </c>
      <c r="O283">
        <v>0</v>
      </c>
    </row>
    <row r="284" spans="1:15" x14ac:dyDescent="0.25">
      <c r="A284">
        <v>2110090</v>
      </c>
      <c r="B284" t="s">
        <v>211</v>
      </c>
      <c r="C284" t="s">
        <v>463</v>
      </c>
      <c r="D284" t="s">
        <v>159</v>
      </c>
      <c r="G284" t="s">
        <v>32</v>
      </c>
      <c r="H284" t="s">
        <v>33</v>
      </c>
      <c r="I284" t="s">
        <v>229</v>
      </c>
      <c r="J284" t="s">
        <v>20</v>
      </c>
      <c r="M284" t="s">
        <v>94</v>
      </c>
      <c r="N284">
        <v>0</v>
      </c>
      <c r="O284">
        <v>0</v>
      </c>
    </row>
    <row r="285" spans="1:15" x14ac:dyDescent="0.25">
      <c r="A285">
        <v>2110162</v>
      </c>
      <c r="B285" t="s">
        <v>211</v>
      </c>
      <c r="C285" t="s">
        <v>447</v>
      </c>
      <c r="D285" t="s">
        <v>159</v>
      </c>
      <c r="G285" t="s">
        <v>160</v>
      </c>
      <c r="H285" t="s">
        <v>33</v>
      </c>
      <c r="I285" t="s">
        <v>299</v>
      </c>
      <c r="J285" t="s">
        <v>20</v>
      </c>
      <c r="M285" t="s">
        <v>279</v>
      </c>
      <c r="N285">
        <v>0</v>
      </c>
      <c r="O285">
        <v>0</v>
      </c>
    </row>
    <row r="286" spans="1:15" x14ac:dyDescent="0.25">
      <c r="A286">
        <v>2110105</v>
      </c>
      <c r="B286" t="s">
        <v>211</v>
      </c>
      <c r="C286" t="s">
        <v>448</v>
      </c>
      <c r="D286" t="s">
        <v>159</v>
      </c>
      <c r="G286" t="s">
        <v>160</v>
      </c>
      <c r="H286" t="s">
        <v>33</v>
      </c>
      <c r="I286" t="s">
        <v>311</v>
      </c>
      <c r="J286" t="s">
        <v>20</v>
      </c>
      <c r="M286" t="s">
        <v>94</v>
      </c>
      <c r="N286">
        <v>0</v>
      </c>
      <c r="O286">
        <v>0</v>
      </c>
    </row>
    <row r="287" spans="1:15" x14ac:dyDescent="0.25">
      <c r="A287">
        <v>2190634</v>
      </c>
      <c r="B287" t="s">
        <v>211</v>
      </c>
      <c r="C287" t="s">
        <v>475</v>
      </c>
      <c r="D287" t="s">
        <v>159</v>
      </c>
      <c r="E287">
        <v>16</v>
      </c>
      <c r="F287">
        <v>49</v>
      </c>
      <c r="G287" t="s">
        <v>32</v>
      </c>
      <c r="H287" t="s">
        <v>33</v>
      </c>
      <c r="I287" t="s">
        <v>246</v>
      </c>
      <c r="J287" t="s">
        <v>43</v>
      </c>
      <c r="M287" t="s">
        <v>490</v>
      </c>
      <c r="N287" t="s">
        <v>245</v>
      </c>
      <c r="O287">
        <v>0</v>
      </c>
    </row>
    <row r="288" spans="1:15" x14ac:dyDescent="0.25">
      <c r="A288">
        <v>2180196</v>
      </c>
      <c r="B288" t="s">
        <v>211</v>
      </c>
      <c r="C288" t="s">
        <v>476</v>
      </c>
      <c r="D288" t="s">
        <v>159</v>
      </c>
      <c r="E288">
        <v>16</v>
      </c>
      <c r="F288">
        <v>49</v>
      </c>
      <c r="G288" t="s">
        <v>32</v>
      </c>
      <c r="H288" t="s">
        <v>33</v>
      </c>
      <c r="I288" t="s">
        <v>224</v>
      </c>
      <c r="J288" t="s">
        <v>43</v>
      </c>
      <c r="M288" t="s">
        <v>218</v>
      </c>
      <c r="N288" t="s">
        <v>22</v>
      </c>
      <c r="O288">
        <v>0</v>
      </c>
    </row>
    <row r="289" spans="1:15" x14ac:dyDescent="0.25">
      <c r="A289">
        <v>9600093</v>
      </c>
      <c r="B289" t="s">
        <v>211</v>
      </c>
      <c r="C289" t="s">
        <v>591</v>
      </c>
      <c r="D289" t="s">
        <v>159</v>
      </c>
      <c r="E289">
        <v>16</v>
      </c>
      <c r="F289">
        <v>49</v>
      </c>
      <c r="G289" t="s">
        <v>32</v>
      </c>
      <c r="H289" t="s">
        <v>33</v>
      </c>
      <c r="I289" t="s">
        <v>203</v>
      </c>
      <c r="J289" t="s">
        <v>43</v>
      </c>
      <c r="M289" t="s">
        <v>486</v>
      </c>
      <c r="N289" t="s">
        <v>162</v>
      </c>
      <c r="O289">
        <v>0</v>
      </c>
    </row>
    <row r="290" spans="1:15" x14ac:dyDescent="0.25">
      <c r="A290">
        <v>2180733</v>
      </c>
      <c r="B290" t="s">
        <v>211</v>
      </c>
      <c r="C290" t="s">
        <v>591</v>
      </c>
      <c r="D290" t="s">
        <v>159</v>
      </c>
      <c r="E290">
        <v>16</v>
      </c>
      <c r="F290">
        <v>49</v>
      </c>
      <c r="G290" t="s">
        <v>32</v>
      </c>
      <c r="H290" t="s">
        <v>33</v>
      </c>
      <c r="I290" t="s">
        <v>203</v>
      </c>
      <c r="J290" t="s">
        <v>43</v>
      </c>
      <c r="M290" t="s">
        <v>491</v>
      </c>
      <c r="N290" t="s">
        <v>259</v>
      </c>
      <c r="O290">
        <v>0</v>
      </c>
    </row>
    <row r="291" spans="1:15" x14ac:dyDescent="0.25">
      <c r="A291">
        <v>2110090</v>
      </c>
      <c r="B291" t="s">
        <v>202</v>
      </c>
      <c r="C291" t="s">
        <v>449</v>
      </c>
      <c r="D291" t="s">
        <v>159</v>
      </c>
      <c r="G291" t="s">
        <v>32</v>
      </c>
      <c r="H291" t="s">
        <v>33</v>
      </c>
      <c r="J291" t="s">
        <v>20</v>
      </c>
      <c r="M291" t="s">
        <v>94</v>
      </c>
      <c r="N291">
        <v>0</v>
      </c>
      <c r="O291">
        <v>0</v>
      </c>
    </row>
    <row r="292" spans="1:15" x14ac:dyDescent="0.25">
      <c r="A292">
        <v>2110105</v>
      </c>
      <c r="B292" t="s">
        <v>202</v>
      </c>
      <c r="C292" t="s">
        <v>449</v>
      </c>
      <c r="D292" t="s">
        <v>159</v>
      </c>
      <c r="G292" t="s">
        <v>32</v>
      </c>
      <c r="H292" t="s">
        <v>33</v>
      </c>
      <c r="J292" t="s">
        <v>20</v>
      </c>
      <c r="M292" t="s">
        <v>94</v>
      </c>
      <c r="N292">
        <v>0</v>
      </c>
      <c r="O292">
        <v>0</v>
      </c>
    </row>
    <row r="293" spans="1:15" x14ac:dyDescent="0.25">
      <c r="A293">
        <v>2110162</v>
      </c>
      <c r="B293" t="s">
        <v>202</v>
      </c>
      <c r="C293" t="s">
        <v>450</v>
      </c>
      <c r="D293" t="s">
        <v>159</v>
      </c>
      <c r="G293" t="s">
        <v>32</v>
      </c>
      <c r="H293" t="s">
        <v>33</v>
      </c>
      <c r="I293" t="s">
        <v>296</v>
      </c>
      <c r="J293" t="s">
        <v>20</v>
      </c>
      <c r="M293" t="s">
        <v>279</v>
      </c>
      <c r="N293">
        <v>0</v>
      </c>
      <c r="O293">
        <v>0</v>
      </c>
    </row>
    <row r="294" spans="1:15" x14ac:dyDescent="0.25">
      <c r="A294">
        <v>2190634</v>
      </c>
      <c r="B294" t="s">
        <v>202</v>
      </c>
      <c r="C294" t="s">
        <v>477</v>
      </c>
      <c r="D294" t="s">
        <v>159</v>
      </c>
      <c r="E294">
        <v>16</v>
      </c>
      <c r="F294">
        <v>49</v>
      </c>
      <c r="G294" t="s">
        <v>32</v>
      </c>
      <c r="H294" t="s">
        <v>33</v>
      </c>
      <c r="I294" t="s">
        <v>249</v>
      </c>
      <c r="J294" t="s">
        <v>43</v>
      </c>
      <c r="M294" t="s">
        <v>490</v>
      </c>
      <c r="N294" t="s">
        <v>245</v>
      </c>
      <c r="O294">
        <v>0</v>
      </c>
    </row>
    <row r="295" spans="1:15" x14ac:dyDescent="0.25">
      <c r="A295">
        <v>2180196</v>
      </c>
      <c r="B295" t="s">
        <v>202</v>
      </c>
      <c r="C295" t="s">
        <v>478</v>
      </c>
      <c r="D295" t="s">
        <v>159</v>
      </c>
      <c r="E295">
        <v>16</v>
      </c>
      <c r="F295">
        <v>49</v>
      </c>
      <c r="G295" t="s">
        <v>32</v>
      </c>
      <c r="H295" t="s">
        <v>33</v>
      </c>
      <c r="I295" t="s">
        <v>224</v>
      </c>
      <c r="J295" t="s">
        <v>43</v>
      </c>
      <c r="M295" t="s">
        <v>218</v>
      </c>
      <c r="N295" t="s">
        <v>22</v>
      </c>
      <c r="O295">
        <v>0</v>
      </c>
    </row>
    <row r="296" spans="1:15" x14ac:dyDescent="0.25">
      <c r="A296">
        <v>2180733</v>
      </c>
      <c r="B296" t="s">
        <v>202</v>
      </c>
      <c r="C296" t="s">
        <v>592</v>
      </c>
      <c r="D296" t="s">
        <v>159</v>
      </c>
      <c r="E296">
        <v>16</v>
      </c>
      <c r="F296">
        <v>49</v>
      </c>
      <c r="G296" t="s">
        <v>32</v>
      </c>
      <c r="H296" t="s">
        <v>33</v>
      </c>
      <c r="I296" t="s">
        <v>268</v>
      </c>
      <c r="J296" t="s">
        <v>43</v>
      </c>
      <c r="M296" t="s">
        <v>491</v>
      </c>
      <c r="N296" t="s">
        <v>259</v>
      </c>
      <c r="O296">
        <v>0</v>
      </c>
    </row>
    <row r="297" spans="1:15" x14ac:dyDescent="0.25">
      <c r="A297">
        <v>9600093</v>
      </c>
      <c r="B297" t="s">
        <v>202</v>
      </c>
      <c r="C297" t="s">
        <v>593</v>
      </c>
      <c r="D297" t="s">
        <v>159</v>
      </c>
      <c r="E297">
        <v>16</v>
      </c>
      <c r="F297">
        <v>49</v>
      </c>
      <c r="G297" t="s">
        <v>32</v>
      </c>
      <c r="H297" t="s">
        <v>33</v>
      </c>
      <c r="I297" t="s">
        <v>203</v>
      </c>
      <c r="J297" t="s">
        <v>43</v>
      </c>
      <c r="M297" t="s">
        <v>486</v>
      </c>
      <c r="N297" t="s">
        <v>162</v>
      </c>
      <c r="O297">
        <v>0</v>
      </c>
    </row>
    <row r="298" spans="1:15" x14ac:dyDescent="0.25">
      <c r="A298">
        <v>2110090</v>
      </c>
      <c r="B298" t="s">
        <v>510</v>
      </c>
      <c r="C298" t="s">
        <v>511</v>
      </c>
      <c r="D298" t="s">
        <v>159</v>
      </c>
      <c r="G298" t="s">
        <v>32</v>
      </c>
      <c r="H298" t="s">
        <v>33</v>
      </c>
      <c r="J298" t="s">
        <v>20</v>
      </c>
      <c r="M298" t="s">
        <v>94</v>
      </c>
      <c r="N298">
        <v>0</v>
      </c>
      <c r="O298">
        <v>0</v>
      </c>
    </row>
    <row r="299" spans="1:15" x14ac:dyDescent="0.25">
      <c r="A299">
        <v>2110105</v>
      </c>
      <c r="B299" t="s">
        <v>510</v>
      </c>
      <c r="C299" t="s">
        <v>511</v>
      </c>
      <c r="D299" t="s">
        <v>159</v>
      </c>
      <c r="G299" t="s">
        <v>32</v>
      </c>
      <c r="H299" t="s">
        <v>33</v>
      </c>
      <c r="J299" t="s">
        <v>20</v>
      </c>
      <c r="M299" t="s">
        <v>94</v>
      </c>
      <c r="N299">
        <v>0</v>
      </c>
      <c r="O299">
        <v>0</v>
      </c>
    </row>
    <row r="300" spans="1:15" x14ac:dyDescent="0.25">
      <c r="A300">
        <v>2110162</v>
      </c>
      <c r="B300" t="s">
        <v>510</v>
      </c>
      <c r="C300" t="s">
        <v>512</v>
      </c>
      <c r="D300" t="s">
        <v>159</v>
      </c>
      <c r="G300" t="s">
        <v>32</v>
      </c>
      <c r="H300" t="s">
        <v>33</v>
      </c>
      <c r="I300" t="s">
        <v>296</v>
      </c>
      <c r="J300" t="s">
        <v>20</v>
      </c>
      <c r="M300" t="s">
        <v>279</v>
      </c>
      <c r="N300">
        <v>0</v>
      </c>
      <c r="O300">
        <v>0</v>
      </c>
    </row>
    <row r="301" spans="1:15" x14ac:dyDescent="0.25">
      <c r="A301">
        <v>2190634</v>
      </c>
      <c r="B301" t="s">
        <v>510</v>
      </c>
      <c r="C301" t="s">
        <v>513</v>
      </c>
      <c r="D301" t="s">
        <v>159</v>
      </c>
      <c r="E301">
        <v>16</v>
      </c>
      <c r="F301">
        <v>49</v>
      </c>
      <c r="G301" t="s">
        <v>32</v>
      </c>
      <c r="H301" t="s">
        <v>33</v>
      </c>
      <c r="I301" t="s">
        <v>249</v>
      </c>
      <c r="J301" t="s">
        <v>43</v>
      </c>
      <c r="M301" t="s">
        <v>490</v>
      </c>
      <c r="N301" t="s">
        <v>245</v>
      </c>
      <c r="O301">
        <v>0</v>
      </c>
    </row>
    <row r="302" spans="1:15" x14ac:dyDescent="0.25">
      <c r="A302">
        <v>2180196</v>
      </c>
      <c r="B302" t="s">
        <v>510</v>
      </c>
      <c r="C302" t="s">
        <v>514</v>
      </c>
      <c r="D302" t="s">
        <v>159</v>
      </c>
      <c r="E302">
        <v>16</v>
      </c>
      <c r="F302">
        <v>49</v>
      </c>
      <c r="G302" t="s">
        <v>32</v>
      </c>
      <c r="H302" t="s">
        <v>33</v>
      </c>
      <c r="I302" t="s">
        <v>224</v>
      </c>
      <c r="J302" t="s">
        <v>43</v>
      </c>
      <c r="M302" t="s">
        <v>218</v>
      </c>
      <c r="N302" t="s">
        <v>22</v>
      </c>
      <c r="O302">
        <v>0</v>
      </c>
    </row>
    <row r="303" spans="1:15" x14ac:dyDescent="0.25">
      <c r="A303">
        <v>9600093</v>
      </c>
      <c r="B303" t="s">
        <v>510</v>
      </c>
      <c r="C303" t="s">
        <v>594</v>
      </c>
      <c r="D303" t="s">
        <v>159</v>
      </c>
      <c r="E303">
        <v>16</v>
      </c>
      <c r="F303">
        <v>49</v>
      </c>
      <c r="G303" t="s">
        <v>32</v>
      </c>
      <c r="H303" t="s">
        <v>33</v>
      </c>
      <c r="I303" t="s">
        <v>203</v>
      </c>
      <c r="J303" t="s">
        <v>43</v>
      </c>
      <c r="M303" t="s">
        <v>486</v>
      </c>
      <c r="N303" t="s">
        <v>162</v>
      </c>
      <c r="O303">
        <v>0</v>
      </c>
    </row>
    <row r="304" spans="1:15" x14ac:dyDescent="0.25">
      <c r="A304">
        <v>2180733</v>
      </c>
      <c r="B304" t="s">
        <v>510</v>
      </c>
      <c r="C304" t="s">
        <v>594</v>
      </c>
      <c r="D304" t="s">
        <v>159</v>
      </c>
      <c r="E304">
        <v>16</v>
      </c>
      <c r="F304">
        <v>49</v>
      </c>
      <c r="G304" t="s">
        <v>32</v>
      </c>
      <c r="H304" t="s">
        <v>33</v>
      </c>
      <c r="I304" t="s">
        <v>203</v>
      </c>
      <c r="J304" t="s">
        <v>43</v>
      </c>
      <c r="M304" t="s">
        <v>491</v>
      </c>
      <c r="N304" t="s">
        <v>259</v>
      </c>
      <c r="O304">
        <v>0</v>
      </c>
    </row>
    <row r="305" spans="1:15" x14ac:dyDescent="0.25">
      <c r="A305">
        <v>2110090</v>
      </c>
      <c r="B305" t="s">
        <v>204</v>
      </c>
      <c r="C305" t="s">
        <v>451</v>
      </c>
      <c r="D305" t="s">
        <v>159</v>
      </c>
      <c r="G305" t="s">
        <v>32</v>
      </c>
      <c r="H305" t="s">
        <v>33</v>
      </c>
      <c r="J305" t="s">
        <v>20</v>
      </c>
      <c r="M305" t="s">
        <v>94</v>
      </c>
      <c r="N305">
        <v>0</v>
      </c>
      <c r="O305">
        <v>0</v>
      </c>
    </row>
    <row r="306" spans="1:15" x14ac:dyDescent="0.25">
      <c r="A306">
        <v>2110105</v>
      </c>
      <c r="B306" t="s">
        <v>204</v>
      </c>
      <c r="C306" t="s">
        <v>451</v>
      </c>
      <c r="D306" t="s">
        <v>159</v>
      </c>
      <c r="G306" t="s">
        <v>32</v>
      </c>
      <c r="H306" t="s">
        <v>33</v>
      </c>
      <c r="J306" t="s">
        <v>20</v>
      </c>
      <c r="M306" t="s">
        <v>94</v>
      </c>
      <c r="N306">
        <v>0</v>
      </c>
      <c r="O306">
        <v>0</v>
      </c>
    </row>
    <row r="307" spans="1:15" x14ac:dyDescent="0.25">
      <c r="A307">
        <v>2110162</v>
      </c>
      <c r="B307" t="s">
        <v>204</v>
      </c>
      <c r="C307" t="s">
        <v>452</v>
      </c>
      <c r="D307" t="s">
        <v>159</v>
      </c>
      <c r="G307" t="s">
        <v>32</v>
      </c>
      <c r="H307" t="s">
        <v>33</v>
      </c>
      <c r="I307" t="s">
        <v>296</v>
      </c>
      <c r="J307" t="s">
        <v>20</v>
      </c>
      <c r="M307" t="s">
        <v>279</v>
      </c>
      <c r="N307">
        <v>0</v>
      </c>
      <c r="O307">
        <v>0</v>
      </c>
    </row>
    <row r="308" spans="1:15" x14ac:dyDescent="0.25">
      <c r="A308">
        <v>2190634</v>
      </c>
      <c r="B308" t="s">
        <v>204</v>
      </c>
      <c r="C308" t="s">
        <v>479</v>
      </c>
      <c r="D308" t="s">
        <v>159</v>
      </c>
      <c r="E308">
        <v>16</v>
      </c>
      <c r="F308">
        <v>49</v>
      </c>
      <c r="G308" t="s">
        <v>32</v>
      </c>
      <c r="H308" t="s">
        <v>33</v>
      </c>
      <c r="I308" t="s">
        <v>249</v>
      </c>
      <c r="J308" t="s">
        <v>43</v>
      </c>
      <c r="M308" t="s">
        <v>490</v>
      </c>
      <c r="N308" t="s">
        <v>245</v>
      </c>
      <c r="O308">
        <v>0</v>
      </c>
    </row>
    <row r="309" spans="1:15" x14ac:dyDescent="0.25">
      <c r="A309">
        <v>2180196</v>
      </c>
      <c r="B309" t="s">
        <v>204</v>
      </c>
      <c r="C309" t="s">
        <v>480</v>
      </c>
      <c r="D309" t="s">
        <v>159</v>
      </c>
      <c r="E309">
        <v>16</v>
      </c>
      <c r="F309">
        <v>49</v>
      </c>
      <c r="G309" t="s">
        <v>32</v>
      </c>
      <c r="H309" t="s">
        <v>33</v>
      </c>
      <c r="I309" t="s">
        <v>224</v>
      </c>
      <c r="J309" t="s">
        <v>43</v>
      </c>
      <c r="M309" t="s">
        <v>218</v>
      </c>
      <c r="N309" t="s">
        <v>22</v>
      </c>
      <c r="O309">
        <v>0</v>
      </c>
    </row>
    <row r="310" spans="1:15" x14ac:dyDescent="0.25">
      <c r="A310">
        <v>9600093</v>
      </c>
      <c r="B310" t="s">
        <v>204</v>
      </c>
      <c r="C310" t="s">
        <v>595</v>
      </c>
      <c r="D310" t="s">
        <v>159</v>
      </c>
      <c r="E310">
        <v>16</v>
      </c>
      <c r="F310">
        <v>49</v>
      </c>
      <c r="G310" t="s">
        <v>32</v>
      </c>
      <c r="H310" t="s">
        <v>33</v>
      </c>
      <c r="I310" t="s">
        <v>203</v>
      </c>
      <c r="J310" t="s">
        <v>43</v>
      </c>
      <c r="M310" t="s">
        <v>486</v>
      </c>
      <c r="N310" t="s">
        <v>162</v>
      </c>
      <c r="O310">
        <v>0</v>
      </c>
    </row>
    <row r="311" spans="1:15" x14ac:dyDescent="0.25">
      <c r="A311">
        <v>2180733</v>
      </c>
      <c r="B311" t="s">
        <v>204</v>
      </c>
      <c r="C311" t="s">
        <v>595</v>
      </c>
      <c r="D311" t="s">
        <v>159</v>
      </c>
      <c r="E311">
        <v>16</v>
      </c>
      <c r="F311">
        <v>49</v>
      </c>
      <c r="G311" t="s">
        <v>32</v>
      </c>
      <c r="H311" t="s">
        <v>33</v>
      </c>
      <c r="I311" t="s">
        <v>203</v>
      </c>
      <c r="J311" t="s">
        <v>43</v>
      </c>
      <c r="M311" t="s">
        <v>491</v>
      </c>
      <c r="N311" t="s">
        <v>259</v>
      </c>
      <c r="O311">
        <v>0</v>
      </c>
    </row>
    <row r="312" spans="1:15" x14ac:dyDescent="0.25">
      <c r="A312">
        <v>9600093</v>
      </c>
      <c r="B312" t="s">
        <v>205</v>
      </c>
      <c r="C312" t="s">
        <v>206</v>
      </c>
      <c r="D312" t="s">
        <v>159</v>
      </c>
      <c r="E312">
        <v>73</v>
      </c>
      <c r="F312">
        <v>81</v>
      </c>
      <c r="G312" t="s">
        <v>32</v>
      </c>
      <c r="H312" t="s">
        <v>33</v>
      </c>
      <c r="I312" t="s">
        <v>207</v>
      </c>
      <c r="J312" t="s">
        <v>20</v>
      </c>
      <c r="M312" t="s">
        <v>486</v>
      </c>
      <c r="N312" t="s">
        <v>162</v>
      </c>
      <c r="O312">
        <v>0</v>
      </c>
    </row>
    <row r="313" spans="1:15" x14ac:dyDescent="0.25">
      <c r="A313">
        <v>2180733</v>
      </c>
      <c r="B313" t="s">
        <v>205</v>
      </c>
      <c r="C313" t="s">
        <v>206</v>
      </c>
      <c r="D313" t="s">
        <v>159</v>
      </c>
      <c r="E313">
        <v>73</v>
      </c>
      <c r="F313">
        <v>81</v>
      </c>
      <c r="G313" t="s">
        <v>32</v>
      </c>
      <c r="H313" t="s">
        <v>33</v>
      </c>
      <c r="I313" t="s">
        <v>207</v>
      </c>
      <c r="J313" t="s">
        <v>20</v>
      </c>
      <c r="M313" t="s">
        <v>491</v>
      </c>
      <c r="N313" t="s">
        <v>259</v>
      </c>
      <c r="O313">
        <v>0</v>
      </c>
    </row>
    <row r="314" spans="1:15" x14ac:dyDescent="0.25">
      <c r="A314">
        <v>2110090</v>
      </c>
      <c r="B314" t="s">
        <v>208</v>
      </c>
      <c r="C314" t="s">
        <v>241</v>
      </c>
      <c r="D314" t="s">
        <v>159</v>
      </c>
      <c r="G314" t="s">
        <v>32</v>
      </c>
      <c r="H314" t="s">
        <v>33</v>
      </c>
      <c r="J314" t="s">
        <v>20</v>
      </c>
      <c r="M314" t="s">
        <v>94</v>
      </c>
      <c r="N314">
        <v>0</v>
      </c>
      <c r="O314">
        <v>0</v>
      </c>
    </row>
    <row r="315" spans="1:15" x14ac:dyDescent="0.25">
      <c r="A315">
        <v>2110162</v>
      </c>
      <c r="B315" t="s">
        <v>208</v>
      </c>
      <c r="C315" t="s">
        <v>241</v>
      </c>
      <c r="D315" t="s">
        <v>159</v>
      </c>
      <c r="G315" t="s">
        <v>32</v>
      </c>
      <c r="H315" t="s">
        <v>33</v>
      </c>
      <c r="J315" t="s">
        <v>20</v>
      </c>
      <c r="M315" t="s">
        <v>279</v>
      </c>
      <c r="N315">
        <v>0</v>
      </c>
      <c r="O315">
        <v>0</v>
      </c>
    </row>
    <row r="316" spans="1:15" x14ac:dyDescent="0.25">
      <c r="A316">
        <v>2110105</v>
      </c>
      <c r="B316" t="s">
        <v>208</v>
      </c>
      <c r="C316" t="s">
        <v>241</v>
      </c>
      <c r="D316" t="s">
        <v>159</v>
      </c>
      <c r="G316" t="s">
        <v>32</v>
      </c>
      <c r="H316" t="s">
        <v>33</v>
      </c>
      <c r="J316" t="s">
        <v>20</v>
      </c>
      <c r="M316" t="s">
        <v>94</v>
      </c>
      <c r="N316">
        <v>0</v>
      </c>
      <c r="O316">
        <v>0</v>
      </c>
    </row>
    <row r="317" spans="1:15" x14ac:dyDescent="0.25">
      <c r="A317">
        <v>9600093</v>
      </c>
      <c r="B317" t="s">
        <v>208</v>
      </c>
      <c r="C317" t="s">
        <v>481</v>
      </c>
      <c r="D317" t="s">
        <v>159</v>
      </c>
      <c r="E317">
        <v>30</v>
      </c>
      <c r="F317">
        <v>69</v>
      </c>
      <c r="G317" t="s">
        <v>32</v>
      </c>
      <c r="H317" t="s">
        <v>33</v>
      </c>
      <c r="I317" t="s">
        <v>179</v>
      </c>
      <c r="J317" t="s">
        <v>20</v>
      </c>
      <c r="M317" t="s">
        <v>486</v>
      </c>
      <c r="N317" t="s">
        <v>162</v>
      </c>
      <c r="O317">
        <v>0</v>
      </c>
    </row>
    <row r="318" spans="1:15" x14ac:dyDescent="0.25">
      <c r="A318">
        <v>2180196</v>
      </c>
      <c r="B318" t="s">
        <v>208</v>
      </c>
      <c r="C318" t="s">
        <v>481</v>
      </c>
      <c r="D318" t="s">
        <v>159</v>
      </c>
      <c r="E318">
        <v>30</v>
      </c>
      <c r="F318">
        <v>69</v>
      </c>
      <c r="G318" t="s">
        <v>32</v>
      </c>
      <c r="H318" t="s">
        <v>33</v>
      </c>
      <c r="I318" t="s">
        <v>179</v>
      </c>
      <c r="J318" t="s">
        <v>20</v>
      </c>
      <c r="M318" t="s">
        <v>218</v>
      </c>
      <c r="N318" t="s">
        <v>22</v>
      </c>
      <c r="O318">
        <v>0</v>
      </c>
    </row>
    <row r="319" spans="1:15" x14ac:dyDescent="0.25">
      <c r="A319">
        <v>2190634</v>
      </c>
      <c r="B319" t="s">
        <v>208</v>
      </c>
      <c r="C319" t="s">
        <v>481</v>
      </c>
      <c r="D319" t="s">
        <v>159</v>
      </c>
      <c r="E319">
        <v>30</v>
      </c>
      <c r="F319">
        <v>69</v>
      </c>
      <c r="G319" t="s">
        <v>32</v>
      </c>
      <c r="H319" t="s">
        <v>33</v>
      </c>
      <c r="I319" t="s">
        <v>179</v>
      </c>
      <c r="J319" t="s">
        <v>20</v>
      </c>
      <c r="M319" t="s">
        <v>490</v>
      </c>
      <c r="N319" t="s">
        <v>245</v>
      </c>
      <c r="O319">
        <v>0</v>
      </c>
    </row>
    <row r="320" spans="1:15" x14ac:dyDescent="0.25">
      <c r="A320">
        <v>2180733</v>
      </c>
      <c r="B320" t="s">
        <v>208</v>
      </c>
      <c r="C320" t="s">
        <v>596</v>
      </c>
      <c r="D320" t="s">
        <v>159</v>
      </c>
      <c r="E320">
        <v>30</v>
      </c>
      <c r="F320">
        <v>69</v>
      </c>
      <c r="G320" t="s">
        <v>32</v>
      </c>
      <c r="H320" t="s">
        <v>33</v>
      </c>
      <c r="I320" t="s">
        <v>263</v>
      </c>
      <c r="J320" t="s">
        <v>20</v>
      </c>
      <c r="M320" t="s">
        <v>491</v>
      </c>
      <c r="N320" t="s">
        <v>259</v>
      </c>
      <c r="O320">
        <v>0</v>
      </c>
    </row>
    <row r="321" spans="1:15" x14ac:dyDescent="0.25">
      <c r="A321">
        <v>2110090</v>
      </c>
      <c r="B321" t="s">
        <v>209</v>
      </c>
      <c r="C321" t="s">
        <v>242</v>
      </c>
      <c r="D321" t="s">
        <v>159</v>
      </c>
      <c r="G321" t="s">
        <v>32</v>
      </c>
      <c r="H321" t="s">
        <v>33</v>
      </c>
      <c r="J321" t="s">
        <v>20</v>
      </c>
      <c r="M321" t="s">
        <v>94</v>
      </c>
      <c r="N321">
        <v>0</v>
      </c>
      <c r="O321">
        <v>0</v>
      </c>
    </row>
    <row r="322" spans="1:15" x14ac:dyDescent="0.25">
      <c r="A322">
        <v>2110105</v>
      </c>
      <c r="B322" t="s">
        <v>209</v>
      </c>
      <c r="C322" t="s">
        <v>242</v>
      </c>
      <c r="D322" t="s">
        <v>159</v>
      </c>
      <c r="G322" t="s">
        <v>32</v>
      </c>
      <c r="H322" t="s">
        <v>33</v>
      </c>
      <c r="J322" t="s">
        <v>20</v>
      </c>
      <c r="M322" t="s">
        <v>94</v>
      </c>
      <c r="N322">
        <v>0</v>
      </c>
      <c r="O322">
        <v>0</v>
      </c>
    </row>
    <row r="323" spans="1:15" x14ac:dyDescent="0.25">
      <c r="A323">
        <v>2110162</v>
      </c>
      <c r="B323" t="s">
        <v>209</v>
      </c>
      <c r="C323" t="s">
        <v>297</v>
      </c>
      <c r="D323" t="s">
        <v>159</v>
      </c>
      <c r="G323" t="s">
        <v>32</v>
      </c>
      <c r="H323" t="s">
        <v>33</v>
      </c>
      <c r="I323" t="s">
        <v>298</v>
      </c>
      <c r="J323" t="s">
        <v>20</v>
      </c>
      <c r="M323" t="s">
        <v>279</v>
      </c>
      <c r="N323">
        <v>0</v>
      </c>
      <c r="O323">
        <v>0</v>
      </c>
    </row>
    <row r="324" spans="1:15" x14ac:dyDescent="0.25">
      <c r="A324">
        <v>9600093</v>
      </c>
      <c r="B324" t="s">
        <v>209</v>
      </c>
      <c r="C324" t="s">
        <v>482</v>
      </c>
      <c r="D324" t="s">
        <v>159</v>
      </c>
      <c r="E324">
        <v>30</v>
      </c>
      <c r="F324">
        <v>69</v>
      </c>
      <c r="G324" t="s">
        <v>32</v>
      </c>
      <c r="H324" t="s">
        <v>33</v>
      </c>
      <c r="I324" t="s">
        <v>179</v>
      </c>
      <c r="J324" t="s">
        <v>20</v>
      </c>
      <c r="M324" t="s">
        <v>486</v>
      </c>
      <c r="N324" t="s">
        <v>162</v>
      </c>
      <c r="O324">
        <v>0</v>
      </c>
    </row>
    <row r="325" spans="1:15" x14ac:dyDescent="0.25">
      <c r="A325">
        <v>2180196</v>
      </c>
      <c r="B325" t="s">
        <v>209</v>
      </c>
      <c r="C325" t="s">
        <v>482</v>
      </c>
      <c r="D325" t="s">
        <v>159</v>
      </c>
      <c r="E325">
        <v>30</v>
      </c>
      <c r="F325">
        <v>69</v>
      </c>
      <c r="G325" t="s">
        <v>32</v>
      </c>
      <c r="H325" t="s">
        <v>33</v>
      </c>
      <c r="I325" t="s">
        <v>179</v>
      </c>
      <c r="J325" t="s">
        <v>20</v>
      </c>
      <c r="M325" t="s">
        <v>218</v>
      </c>
      <c r="N325" t="s">
        <v>22</v>
      </c>
      <c r="O325">
        <v>0</v>
      </c>
    </row>
    <row r="326" spans="1:15" x14ac:dyDescent="0.25">
      <c r="A326">
        <v>2190634</v>
      </c>
      <c r="B326" t="s">
        <v>209</v>
      </c>
      <c r="C326" t="s">
        <v>482</v>
      </c>
      <c r="D326" t="s">
        <v>159</v>
      </c>
      <c r="E326">
        <v>30</v>
      </c>
      <c r="F326">
        <v>69</v>
      </c>
      <c r="G326" t="s">
        <v>32</v>
      </c>
      <c r="H326" t="s">
        <v>33</v>
      </c>
      <c r="I326" t="s">
        <v>179</v>
      </c>
      <c r="J326" t="s">
        <v>20</v>
      </c>
      <c r="M326" t="s">
        <v>490</v>
      </c>
      <c r="N326" t="s">
        <v>245</v>
      </c>
      <c r="O326">
        <v>0</v>
      </c>
    </row>
    <row r="327" spans="1:15" x14ac:dyDescent="0.25">
      <c r="A327">
        <v>2180733</v>
      </c>
      <c r="B327" t="s">
        <v>209</v>
      </c>
      <c r="C327" t="s">
        <v>597</v>
      </c>
      <c r="D327" t="s">
        <v>159</v>
      </c>
      <c r="E327">
        <v>30</v>
      </c>
      <c r="F327">
        <v>69</v>
      </c>
      <c r="G327" t="s">
        <v>32</v>
      </c>
      <c r="H327" t="s">
        <v>33</v>
      </c>
      <c r="I327" t="s">
        <v>263</v>
      </c>
      <c r="J327" t="s">
        <v>20</v>
      </c>
      <c r="M327" t="s">
        <v>491</v>
      </c>
      <c r="N327" t="s">
        <v>259</v>
      </c>
      <c r="O327">
        <v>0</v>
      </c>
    </row>
    <row r="328" spans="1:15" x14ac:dyDescent="0.25">
      <c r="A328">
        <v>2190509</v>
      </c>
      <c r="B328" t="s">
        <v>319</v>
      </c>
      <c r="C328" t="s">
        <v>408</v>
      </c>
      <c r="D328" t="s">
        <v>312</v>
      </c>
      <c r="E328">
        <v>30</v>
      </c>
      <c r="F328">
        <v>69</v>
      </c>
      <c r="G328" t="s">
        <v>313</v>
      </c>
      <c r="H328" t="s">
        <v>33</v>
      </c>
      <c r="J328" t="s">
        <v>20</v>
      </c>
      <c r="M328" t="s">
        <v>315</v>
      </c>
      <c r="N328" t="s">
        <v>22</v>
      </c>
      <c r="O328">
        <v>0</v>
      </c>
    </row>
    <row r="329" spans="1:15" x14ac:dyDescent="0.25">
      <c r="A329">
        <v>2190509</v>
      </c>
      <c r="B329" t="s">
        <v>169</v>
      </c>
      <c r="C329" t="s">
        <v>409</v>
      </c>
      <c r="D329" t="s">
        <v>312</v>
      </c>
      <c r="E329">
        <v>30</v>
      </c>
      <c r="F329">
        <v>69</v>
      </c>
      <c r="G329" t="s">
        <v>313</v>
      </c>
      <c r="H329" t="s">
        <v>33</v>
      </c>
      <c r="I329" t="s">
        <v>314</v>
      </c>
      <c r="J329" t="s">
        <v>20</v>
      </c>
      <c r="M329" t="s">
        <v>315</v>
      </c>
      <c r="N329" t="s">
        <v>22</v>
      </c>
      <c r="O329">
        <v>0</v>
      </c>
    </row>
    <row r="330" spans="1:15" x14ac:dyDescent="0.25">
      <c r="A330">
        <v>2190509</v>
      </c>
      <c r="B330" t="s">
        <v>231</v>
      </c>
      <c r="C330" t="s">
        <v>410</v>
      </c>
      <c r="D330" t="s">
        <v>312</v>
      </c>
      <c r="E330">
        <v>30</v>
      </c>
      <c r="F330">
        <v>69</v>
      </c>
      <c r="G330" t="s">
        <v>313</v>
      </c>
      <c r="H330" t="s">
        <v>33</v>
      </c>
      <c r="I330" t="s">
        <v>314</v>
      </c>
      <c r="J330" t="s">
        <v>20</v>
      </c>
      <c r="M330" t="s">
        <v>315</v>
      </c>
      <c r="N330" t="s">
        <v>22</v>
      </c>
      <c r="O330">
        <v>0</v>
      </c>
    </row>
    <row r="331" spans="1:15" x14ac:dyDescent="0.25">
      <c r="A331">
        <v>2190509</v>
      </c>
      <c r="B331" t="s">
        <v>178</v>
      </c>
      <c r="C331" t="s">
        <v>411</v>
      </c>
      <c r="D331" t="s">
        <v>312</v>
      </c>
      <c r="E331">
        <v>30</v>
      </c>
      <c r="F331">
        <v>69</v>
      </c>
      <c r="G331" t="s">
        <v>313</v>
      </c>
      <c r="H331" t="s">
        <v>33</v>
      </c>
      <c r="I331" t="s">
        <v>317</v>
      </c>
      <c r="J331" t="s">
        <v>20</v>
      </c>
      <c r="M331" t="s">
        <v>315</v>
      </c>
      <c r="N331" t="s">
        <v>22</v>
      </c>
      <c r="O331">
        <v>0</v>
      </c>
    </row>
    <row r="332" spans="1:15" x14ac:dyDescent="0.25">
      <c r="A332">
        <v>2190509</v>
      </c>
      <c r="B332" t="s">
        <v>180</v>
      </c>
      <c r="C332" t="s">
        <v>316</v>
      </c>
      <c r="D332" t="s">
        <v>312</v>
      </c>
      <c r="E332">
        <v>30</v>
      </c>
      <c r="F332">
        <v>69</v>
      </c>
      <c r="G332" t="s">
        <v>313</v>
      </c>
      <c r="H332" t="s">
        <v>33</v>
      </c>
      <c r="I332" t="s">
        <v>314</v>
      </c>
      <c r="J332" t="s">
        <v>20</v>
      </c>
      <c r="M332" t="s">
        <v>315</v>
      </c>
      <c r="N332" t="s">
        <v>22</v>
      </c>
      <c r="O332">
        <v>0</v>
      </c>
    </row>
    <row r="333" spans="1:15" x14ac:dyDescent="0.25">
      <c r="A333">
        <v>2190509</v>
      </c>
      <c r="B333" t="s">
        <v>181</v>
      </c>
      <c r="C333" t="s">
        <v>318</v>
      </c>
      <c r="D333" t="s">
        <v>312</v>
      </c>
      <c r="E333">
        <v>30</v>
      </c>
      <c r="F333">
        <v>69</v>
      </c>
      <c r="G333" t="s">
        <v>313</v>
      </c>
      <c r="H333" t="s">
        <v>33</v>
      </c>
      <c r="I333" t="s">
        <v>314</v>
      </c>
      <c r="J333" t="s">
        <v>20</v>
      </c>
      <c r="M333" t="s">
        <v>315</v>
      </c>
      <c r="N333" t="s">
        <v>22</v>
      </c>
      <c r="O333">
        <v>0</v>
      </c>
    </row>
    <row r="334" spans="1:15" x14ac:dyDescent="0.25">
      <c r="A334">
        <v>2080145</v>
      </c>
      <c r="B334" t="s">
        <v>15</v>
      </c>
      <c r="C334" t="s">
        <v>464</v>
      </c>
      <c r="D334" t="s">
        <v>320</v>
      </c>
      <c r="E334">
        <v>11</v>
      </c>
      <c r="F334">
        <v>13</v>
      </c>
      <c r="G334" t="s">
        <v>48</v>
      </c>
      <c r="H334" t="s">
        <v>33</v>
      </c>
      <c r="I334" t="s">
        <v>321</v>
      </c>
      <c r="J334" t="s">
        <v>20</v>
      </c>
      <c r="M334" t="s">
        <v>322</v>
      </c>
      <c r="N334">
        <v>0</v>
      </c>
      <c r="O334">
        <v>0</v>
      </c>
    </row>
    <row r="335" spans="1:15" x14ac:dyDescent="0.25">
      <c r="A335">
        <v>2080145</v>
      </c>
      <c r="B335" t="s">
        <v>71</v>
      </c>
      <c r="C335" t="s">
        <v>465</v>
      </c>
      <c r="D335" t="s">
        <v>320</v>
      </c>
      <c r="E335">
        <v>11</v>
      </c>
      <c r="F335">
        <v>13</v>
      </c>
      <c r="G335" t="s">
        <v>48</v>
      </c>
      <c r="H335" t="s">
        <v>33</v>
      </c>
      <c r="I335" t="s">
        <v>321</v>
      </c>
      <c r="J335" t="s">
        <v>20</v>
      </c>
      <c r="M335" t="s">
        <v>322</v>
      </c>
      <c r="N335">
        <v>0</v>
      </c>
      <c r="O335">
        <v>0</v>
      </c>
    </row>
    <row r="336" spans="1:15" x14ac:dyDescent="0.25">
      <c r="A336">
        <v>2140258</v>
      </c>
      <c r="B336" t="s">
        <v>15</v>
      </c>
      <c r="C336" t="s">
        <v>412</v>
      </c>
      <c r="D336" t="s">
        <v>325</v>
      </c>
      <c r="E336">
        <v>13</v>
      </c>
      <c r="F336">
        <v>32</v>
      </c>
      <c r="G336" t="s">
        <v>32</v>
      </c>
      <c r="H336" t="s">
        <v>33</v>
      </c>
      <c r="J336" t="s">
        <v>20</v>
      </c>
      <c r="L336" t="s">
        <v>20</v>
      </c>
      <c r="M336" t="s">
        <v>326</v>
      </c>
      <c r="N336">
        <v>0</v>
      </c>
      <c r="O336" t="s">
        <v>327</v>
      </c>
    </row>
    <row r="337" spans="1:15" x14ac:dyDescent="0.25">
      <c r="A337">
        <v>2140258</v>
      </c>
      <c r="B337" t="s">
        <v>24</v>
      </c>
      <c r="C337" t="s">
        <v>413</v>
      </c>
      <c r="D337" t="s">
        <v>325</v>
      </c>
      <c r="E337">
        <v>13</v>
      </c>
      <c r="F337">
        <v>32</v>
      </c>
      <c r="G337" t="s">
        <v>32</v>
      </c>
      <c r="H337" t="s">
        <v>33</v>
      </c>
      <c r="J337" t="s">
        <v>20</v>
      </c>
      <c r="L337" t="s">
        <v>20</v>
      </c>
      <c r="M337" t="s">
        <v>326</v>
      </c>
      <c r="N337">
        <v>0</v>
      </c>
      <c r="O337" t="s">
        <v>327</v>
      </c>
    </row>
    <row r="338" spans="1:15" x14ac:dyDescent="0.25">
      <c r="A338">
        <v>2170238</v>
      </c>
      <c r="B338" t="s">
        <v>15</v>
      </c>
      <c r="C338" t="s">
        <v>414</v>
      </c>
      <c r="D338" t="s">
        <v>323</v>
      </c>
      <c r="G338" t="s">
        <v>17</v>
      </c>
      <c r="H338" t="s">
        <v>18</v>
      </c>
      <c r="I338" t="s">
        <v>324</v>
      </c>
      <c r="J338" t="s">
        <v>20</v>
      </c>
      <c r="M338" t="s">
        <v>315</v>
      </c>
      <c r="N338">
        <v>0</v>
      </c>
      <c r="O338">
        <v>0</v>
      </c>
    </row>
    <row r="339" spans="1:15" x14ac:dyDescent="0.25">
      <c r="A339">
        <v>2170238</v>
      </c>
      <c r="B339" t="s">
        <v>24</v>
      </c>
      <c r="C339" t="s">
        <v>415</v>
      </c>
      <c r="D339" t="s">
        <v>323</v>
      </c>
      <c r="G339" t="s">
        <v>17</v>
      </c>
      <c r="H339" t="s">
        <v>18</v>
      </c>
      <c r="J339" t="s">
        <v>20</v>
      </c>
      <c r="M339" t="s">
        <v>315</v>
      </c>
      <c r="N339">
        <v>0</v>
      </c>
      <c r="O339">
        <v>0</v>
      </c>
    </row>
    <row r="340" spans="1:15" x14ac:dyDescent="0.25">
      <c r="A340">
        <v>2130061</v>
      </c>
      <c r="B340" t="s">
        <v>319</v>
      </c>
      <c r="C340" t="s">
        <v>416</v>
      </c>
      <c r="D340" t="s">
        <v>328</v>
      </c>
      <c r="E340">
        <v>25</v>
      </c>
      <c r="F340">
        <v>69</v>
      </c>
      <c r="G340" t="s">
        <v>313</v>
      </c>
      <c r="H340" t="s">
        <v>33</v>
      </c>
      <c r="J340" t="s">
        <v>20</v>
      </c>
      <c r="K340" t="s">
        <v>20</v>
      </c>
      <c r="M340" t="s">
        <v>329</v>
      </c>
      <c r="N340">
        <v>0</v>
      </c>
      <c r="O340">
        <v>0</v>
      </c>
    </row>
    <row r="341" spans="1:15" x14ac:dyDescent="0.25">
      <c r="A341">
        <v>2130061</v>
      </c>
      <c r="B341" t="s">
        <v>230</v>
      </c>
      <c r="C341" t="s">
        <v>417</v>
      </c>
      <c r="D341" t="s">
        <v>328</v>
      </c>
      <c r="E341">
        <v>25</v>
      </c>
      <c r="F341">
        <v>69</v>
      </c>
      <c r="G341" t="s">
        <v>313</v>
      </c>
      <c r="H341" t="s">
        <v>33</v>
      </c>
      <c r="J341" t="s">
        <v>20</v>
      </c>
      <c r="K341" t="s">
        <v>20</v>
      </c>
      <c r="M341" t="s">
        <v>329</v>
      </c>
      <c r="N341">
        <v>0</v>
      </c>
      <c r="O341">
        <v>0</v>
      </c>
    </row>
    <row r="342" spans="1:15" x14ac:dyDescent="0.25">
      <c r="A342">
        <v>2130061</v>
      </c>
      <c r="B342" t="s">
        <v>487</v>
      </c>
      <c r="C342" t="s">
        <v>515</v>
      </c>
      <c r="D342" t="s">
        <v>328</v>
      </c>
      <c r="E342">
        <v>25</v>
      </c>
      <c r="F342">
        <v>69</v>
      </c>
      <c r="G342" t="s">
        <v>313</v>
      </c>
      <c r="H342" t="s">
        <v>33</v>
      </c>
      <c r="J342" t="s">
        <v>20</v>
      </c>
      <c r="K342" t="s">
        <v>20</v>
      </c>
      <c r="M342" t="s">
        <v>329</v>
      </c>
      <c r="N342">
        <v>0</v>
      </c>
      <c r="O342">
        <v>0</v>
      </c>
    </row>
    <row r="343" spans="1:15" x14ac:dyDescent="0.25">
      <c r="A343">
        <v>2130061</v>
      </c>
      <c r="B343" t="s">
        <v>169</v>
      </c>
      <c r="C343" t="s">
        <v>418</v>
      </c>
      <c r="D343" t="s">
        <v>328</v>
      </c>
      <c r="E343">
        <v>25</v>
      </c>
      <c r="F343">
        <v>69</v>
      </c>
      <c r="G343" t="s">
        <v>313</v>
      </c>
      <c r="H343" t="s">
        <v>33</v>
      </c>
      <c r="J343" t="s">
        <v>20</v>
      </c>
      <c r="K343" t="s">
        <v>20</v>
      </c>
      <c r="M343" t="s">
        <v>329</v>
      </c>
      <c r="N343">
        <v>0</v>
      </c>
      <c r="O343">
        <v>0</v>
      </c>
    </row>
    <row r="344" spans="1:15" x14ac:dyDescent="0.25">
      <c r="A344">
        <v>2130061</v>
      </c>
      <c r="B344" t="s">
        <v>231</v>
      </c>
      <c r="C344" t="s">
        <v>419</v>
      </c>
      <c r="D344" t="s">
        <v>328</v>
      </c>
      <c r="E344">
        <v>25</v>
      </c>
      <c r="F344">
        <v>69</v>
      </c>
      <c r="G344" t="s">
        <v>313</v>
      </c>
      <c r="H344" t="s">
        <v>33</v>
      </c>
      <c r="I344" t="s">
        <v>330</v>
      </c>
      <c r="J344" t="s">
        <v>20</v>
      </c>
      <c r="K344" t="s">
        <v>20</v>
      </c>
      <c r="M344" t="s">
        <v>329</v>
      </c>
      <c r="N344">
        <v>0</v>
      </c>
      <c r="O344">
        <v>0</v>
      </c>
    </row>
    <row r="345" spans="1:15" x14ac:dyDescent="0.25">
      <c r="A345">
        <v>2130061</v>
      </c>
      <c r="B345" t="s">
        <v>331</v>
      </c>
      <c r="C345" t="s">
        <v>453</v>
      </c>
      <c r="D345" t="s">
        <v>328</v>
      </c>
      <c r="E345">
        <v>13</v>
      </c>
      <c r="F345">
        <v>71</v>
      </c>
      <c r="G345" t="s">
        <v>124</v>
      </c>
      <c r="H345" t="s">
        <v>33</v>
      </c>
      <c r="I345" t="s">
        <v>332</v>
      </c>
      <c r="J345" t="s">
        <v>20</v>
      </c>
      <c r="K345" t="s">
        <v>20</v>
      </c>
      <c r="M345" t="s">
        <v>329</v>
      </c>
      <c r="N345">
        <v>0</v>
      </c>
      <c r="O345">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1E03A-5553-4323-A722-9E8ECF643CE6}">
  <sheetPr codeName="Feuil2"/>
  <dimension ref="B1:N2"/>
  <sheetViews>
    <sheetView tabSelected="1" workbookViewId="0">
      <selection activeCell="A3" sqref="A3"/>
    </sheetView>
  </sheetViews>
  <sheetFormatPr baseColWidth="10" defaultRowHeight="15" x14ac:dyDescent="0.25"/>
  <cols>
    <col min="2" max="2" width="72" customWidth="1"/>
    <col min="3" max="3" width="13.7109375" bestFit="1" customWidth="1"/>
    <col min="12" max="12" width="255.5703125" customWidth="1"/>
    <col min="13" max="13" width="225" bestFit="1" customWidth="1"/>
    <col min="14" max="14" width="132.7109375" bestFit="1" customWidth="1"/>
  </cols>
  <sheetData>
    <row r="1" spans="2:14" x14ac:dyDescent="0.25">
      <c r="C1" t="s">
        <v>3</v>
      </c>
      <c r="D1" t="s">
        <v>4</v>
      </c>
      <c r="E1" t="s">
        <v>5</v>
      </c>
      <c r="F1" t="s">
        <v>6</v>
      </c>
      <c r="G1" t="s">
        <v>7</v>
      </c>
      <c r="H1" t="s">
        <v>8</v>
      </c>
      <c r="I1" t="s">
        <v>9</v>
      </c>
      <c r="J1" t="s">
        <v>10</v>
      </c>
      <c r="K1" t="s">
        <v>11</v>
      </c>
      <c r="L1" t="s">
        <v>12</v>
      </c>
      <c r="M1" t="s">
        <v>13</v>
      </c>
      <c r="N1" t="s">
        <v>14</v>
      </c>
    </row>
    <row r="2" spans="2:14" ht="16.5" customHeight="1" x14ac:dyDescent="0.25">
      <c r="B2" s="1" t="s">
        <v>516</v>
      </c>
      <c r="C2" t="str">
        <f>VLOOKUP($B$2,Feuil1!$C:$O,2,FALSE)</f>
        <v>ABAK</v>
      </c>
      <c r="D2">
        <f>VLOOKUP($B$2,Feuil1!$C:$O,3,FALSE)</f>
        <v>12</v>
      </c>
      <c r="E2">
        <f>VLOOKUP($B$2,Feuil1!$C:$O,4,FALSE)</f>
        <v>32</v>
      </c>
      <c r="F2" t="str">
        <f>VLOOKUP($B$2,Feuil1!$C:$O,5,FALSE)</f>
        <v>0.25</v>
      </c>
      <c r="G2" t="str">
        <f>VLOOKUP($B$2,Feuil1!$C:$O,6,FALSE)</f>
        <v>kg/ha</v>
      </c>
      <c r="H2" t="str">
        <f>VLOOKUP($B$2,Feuil1!$C:$O,7,FALSE)</f>
        <v xml:space="preserve">Uniquement sur blé tendre d'hiver, blé dur d'hiver, triticale et épeautre. Fractionnement possible en 2 applications Ã  la dose de 0,125 kg/ha en respectant un intervalle minimum entre les applications de 14 jours. </v>
      </c>
      <c r="I2" t="str">
        <f>VLOOKUP($B$2,Feuil1!$C:$O,8,FALSE)</f>
        <v>5.0</v>
      </c>
      <c r="J2">
        <f>VLOOKUP($B$2,Feuil1!$C:$O,9,FALSE)</f>
        <v>0</v>
      </c>
      <c r="K2" t="str">
        <f>VLOOKUP($B$2,Feuil1!$C:$O,10,FALSE)</f>
        <v>5.0</v>
      </c>
      <c r="L2" t="str">
        <f>VLOOKUP($B$2,Feuil1!$C:$O,11,FALSE)</f>
        <v>Condition: - SPe 2 : Pour protéger les organismes aquatiques, ne pas appliquer sur sol artificiellement drainé ayant une teneur en argile supérieure ou égale à 45%.. Condition: - SPe 3 : Pour protéger les organismes aquatiques, respecter une zone non traitée de 5 mètres par rapport aux points d'eau.</v>
      </c>
      <c r="M2" t="str">
        <f>VLOOKUP($B$2,Feuil1!$C:$O,12,FALSE)</f>
        <v>Condition: - SP 1 : Ne pas polluer l'eau avec le produit ou son emballage. Ne pas nettoyer le matériel d'application près des eaux de surface. Éviter la contamination via les systèmes d'évacuation des eaux à partir des cours de ferme ou des routes.</v>
      </c>
      <c r="N2" t="str">
        <f>VLOOKUP($B$2,Feuil1!$C:$O,13,FALSE)</f>
        <v>Condition: - SPe 3 : Pour protéger les plantes non cibles, respecter une zone non traitée de 5 mètres par rapport à la zone non cultivée adjacente.</v>
      </c>
    </row>
  </sheetData>
  <dataValidations count="1">
    <dataValidation type="list" allowBlank="1" showInputMessage="1" sqref="B2" xr:uid="{43A47290-6D93-4165-AEC7-8AB0F066AD2B}">
      <formula1>IF($B$2&lt;&gt;"",OFFSET(f_produit,MATCH($B$2&amp;"*",Nom_Produit,0)-1,,COUNTIF(Nom_Produit,$B$2&amp;"*"),1),f_produit)</formula1>
    </dataValidation>
  </dataValidations>
  <pageMargins left="0.7" right="0.7" top="0.75" bottom="0.75" header="0.3" footer="0.3"/>
  <drawing r:id="rId1"/>
  <legacyDrawing r:id="rId2"/>
  <controls>
    <mc:AlternateContent xmlns:mc="http://schemas.openxmlformats.org/markup-compatibility/2006">
      <mc:Choice Requires="x14">
        <control shapeId="1026" r:id="rId3" name="CommandButton2">
          <controlPr defaultSize="0" autoLine="0" r:id="rId4">
            <anchor moveWithCells="1">
              <from>
                <xdr:col>3</xdr:col>
                <xdr:colOff>228600</xdr:colOff>
                <xdr:row>4</xdr:row>
                <xdr:rowOff>28575</xdr:rowOff>
              </from>
              <to>
                <xdr:col>8</xdr:col>
                <xdr:colOff>542925</xdr:colOff>
                <xdr:row>13</xdr:row>
                <xdr:rowOff>9525</xdr:rowOff>
              </to>
            </anchor>
          </controlPr>
        </control>
      </mc:Choice>
      <mc:Fallback>
        <control shapeId="1026" r:id="rId3" name="CommandButton2"/>
      </mc:Fallback>
    </mc:AlternateContent>
    <mc:AlternateContent xmlns:mc="http://schemas.openxmlformats.org/markup-compatibility/2006">
      <mc:Choice Requires="x14">
        <control shapeId="1025" r:id="rId5" name="CommandButton1">
          <controlPr defaultSize="0" autoLine="0" r:id="rId6">
            <anchor moveWithCells="1">
              <from>
                <xdr:col>1</xdr:col>
                <xdr:colOff>200025</xdr:colOff>
                <xdr:row>3</xdr:row>
                <xdr:rowOff>171450</xdr:rowOff>
              </from>
              <to>
                <xdr:col>1</xdr:col>
                <xdr:colOff>4638675</xdr:colOff>
                <xdr:row>13</xdr:row>
                <xdr:rowOff>28575</xdr:rowOff>
              </to>
            </anchor>
          </controlPr>
        </control>
      </mc:Choice>
      <mc:Fallback>
        <control shapeId="1025" r:id="rId5"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Feuil2</vt:lpstr>
      <vt:lpstr>l_produit</vt:lpstr>
      <vt:lpstr>p_produit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Clément BRIDOT</dc:creator>
  <cp:lastModifiedBy>Clément BRIDOT</cp:lastModifiedBy>
  <dcterms:created xsi:type="dcterms:W3CDTF">2020-12-22T07:29:37Z</dcterms:created>
  <dcterms:modified xsi:type="dcterms:W3CDTF">2020-12-23T10:01:07Z</dcterms:modified>
</cp:coreProperties>
</file>