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lessandro/Desktop/"/>
    </mc:Choice>
  </mc:AlternateContent>
  <xr:revisionPtr revIDLastSave="0" documentId="8_{8E2B34BD-189E-6F48-AF51-003341A5AB1A}" xr6:coauthVersionLast="45" xr6:coauthVersionMax="45" xr10:uidLastSave="{00000000-0000-0000-0000-000000000000}"/>
  <bookViews>
    <workbookView xWindow="20" yWindow="500" windowWidth="28780" windowHeight="16760" firstSheet="4" activeTab="5" xr2:uid="{126FE1B9-4449-4A40-AB1A-F0F61D990B97}"/>
  </bookViews>
  <sheets>
    <sheet name="BOITES" sheetId="1" r:id="rId1"/>
    <sheet name="SHOPPING BAG" sheetId="2" r:id="rId2"/>
    <sheet name="TOTEBAG" sheetId="3" r:id="rId3"/>
    <sheet name="HOUSSES VETEMENT" sheetId="4" r:id="rId4"/>
    <sheet name="POCHONS_TROUSSES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7" sheetId="17" r:id="rId15"/>
    <sheet name="Feuil15" sheetId="15" r:id="rId16"/>
    <sheet name="Feuil16" sheetId="16" r:id="rId17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6" l="1"/>
  <c r="E44" i="6" l="1"/>
  <c r="E43" i="6"/>
  <c r="E42" i="6"/>
  <c r="E41" i="6"/>
  <c r="E40" i="6"/>
  <c r="E39" i="6"/>
  <c r="E38" i="6"/>
  <c r="E37" i="6"/>
  <c r="E36" i="6"/>
  <c r="E31" i="6"/>
  <c r="E30" i="6"/>
  <c r="E29" i="6"/>
  <c r="E28" i="6"/>
  <c r="E27" i="6"/>
  <c r="E26" i="6"/>
  <c r="E25" i="6"/>
  <c r="E24" i="6"/>
  <c r="E23" i="6"/>
  <c r="E18" i="6"/>
  <c r="E17" i="6"/>
  <c r="E16" i="6"/>
  <c r="E15" i="6"/>
  <c r="E14" i="6"/>
  <c r="E13" i="6"/>
  <c r="E11" i="6"/>
  <c r="E10" i="6"/>
  <c r="E45" i="6" l="1"/>
  <c r="E32" i="6"/>
  <c r="E19" i="6"/>
  <c r="E46" i="6" l="1"/>
  <c r="Q23" i="5"/>
  <c r="Q24" i="5"/>
  <c r="Q21" i="5"/>
  <c r="Q18" i="5"/>
  <c r="Q19" i="5"/>
  <c r="Q16" i="5"/>
  <c r="Q15" i="5"/>
  <c r="Q14" i="5"/>
  <c r="Q12" i="5"/>
  <c r="Q10" i="5"/>
  <c r="Q9" i="5"/>
  <c r="Q7" i="5"/>
  <c r="Q17" i="4"/>
  <c r="Q16" i="4"/>
  <c r="Q15" i="4"/>
  <c r="Q14" i="4"/>
  <c r="Q12" i="4"/>
  <c r="Q10" i="4"/>
  <c r="Q9" i="4"/>
  <c r="Q7" i="4"/>
  <c r="Q16" i="3"/>
  <c r="Q15" i="3"/>
  <c r="Q14" i="3"/>
  <c r="Q15" i="2"/>
  <c r="Q16" i="2"/>
  <c r="Q12" i="3"/>
  <c r="Q10" i="3"/>
  <c r="Q9" i="3"/>
  <c r="Q7" i="3"/>
  <c r="Q25" i="2"/>
  <c r="Q24" i="2"/>
  <c r="Q23" i="2"/>
  <c r="Q22" i="2"/>
  <c r="Q21" i="2"/>
  <c r="Q20" i="2"/>
  <c r="Q14" i="2"/>
  <c r="Q12" i="2"/>
  <c r="Q11" i="2"/>
  <c r="Q10" i="2"/>
  <c r="Q9" i="2"/>
  <c r="Q8" i="2"/>
  <c r="Q7" i="2"/>
  <c r="Q8" i="1"/>
  <c r="Q10" i="1"/>
  <c r="Q11" i="1"/>
  <c r="Q12" i="1"/>
  <c r="Q13" i="1"/>
  <c r="Q14" i="1"/>
  <c r="Q15" i="1"/>
  <c r="Q17" i="1"/>
  <c r="Q18" i="1"/>
  <c r="Q19" i="1"/>
  <c r="Q20" i="1"/>
  <c r="Q21" i="1"/>
  <c r="Q23" i="1"/>
  <c r="Q24" i="1"/>
  <c r="Q25" i="1"/>
  <c r="Q26" i="1"/>
  <c r="Q29" i="1"/>
  <c r="Q30" i="1"/>
  <c r="Q31" i="1"/>
  <c r="Q32" i="1"/>
  <c r="Q33" i="1"/>
  <c r="Q34" i="1"/>
  <c r="Q7" i="1"/>
</calcChain>
</file>

<file path=xl/sharedStrings.xml><?xml version="1.0" encoding="utf-8"?>
<sst xmlns="http://schemas.openxmlformats.org/spreadsheetml/2006/main" count="1039" uniqueCount="410">
  <si>
    <t>Matiere</t>
  </si>
  <si>
    <t>Carton</t>
  </si>
  <si>
    <t>Unité</t>
  </si>
  <si>
    <t>Production</t>
  </si>
  <si>
    <t>Traitement</t>
  </si>
  <si>
    <t>Mise au rebut</t>
  </si>
  <si>
    <t>Carton pliable</t>
  </si>
  <si>
    <t>Valeur mPt</t>
  </si>
  <si>
    <t>Total</t>
  </si>
  <si>
    <t>Kg</t>
  </si>
  <si>
    <t>Gravure</t>
  </si>
  <si>
    <t>Offset</t>
  </si>
  <si>
    <t>mPt/kg</t>
  </si>
  <si>
    <t>Papier</t>
  </si>
  <si>
    <t>Papier Satiné</t>
  </si>
  <si>
    <t>Papier LWC</t>
  </si>
  <si>
    <t xml:space="preserve">Recyclé (désencré) </t>
  </si>
  <si>
    <t>Recyclé (non désencré) - Valeur approximatif pas confirmé</t>
  </si>
  <si>
    <t>Papier sans bois avec coating(&lt;5% de fibre de bois)</t>
  </si>
  <si>
    <t>Papier sans bois sans coating(&lt;5% de fibre de bois)</t>
  </si>
  <si>
    <t>Plastique injectée</t>
  </si>
  <si>
    <t>HDPE</t>
  </si>
  <si>
    <t>HDPE - valeur pas confirmé</t>
  </si>
  <si>
    <t>HDPE recyclé - valeur pas confirmé</t>
  </si>
  <si>
    <t>LDPE</t>
  </si>
  <si>
    <t>LDPE recyclé</t>
  </si>
  <si>
    <t>Moulage par injection</t>
  </si>
  <si>
    <t>PS extrudé - moyenne</t>
  </si>
  <si>
    <t>BOITES</t>
  </si>
  <si>
    <t>Bois</t>
  </si>
  <si>
    <t>Aggloméré - valeurs non confirmés</t>
  </si>
  <si>
    <t>Aggloméré avec ciment - valeurs non confirmés</t>
  </si>
  <si>
    <t>MDF - valeurs non confirmés</t>
  </si>
  <si>
    <t>OPTIONS</t>
  </si>
  <si>
    <t>Similicuir</t>
  </si>
  <si>
    <t>Mousse PU rigide</t>
  </si>
  <si>
    <t>Mousse PEVA</t>
  </si>
  <si>
    <t>Coton tissé</t>
  </si>
  <si>
    <t>Couture</t>
  </si>
  <si>
    <t>m</t>
  </si>
  <si>
    <t>Revetement impermeable</t>
  </si>
  <si>
    <t>Ennoblissement - valeur pas confirmé</t>
  </si>
  <si>
    <t>Teinture</t>
  </si>
  <si>
    <t>Coton tricoté</t>
  </si>
  <si>
    <t>Suedine</t>
  </si>
  <si>
    <t>m^2</t>
  </si>
  <si>
    <t>Plastique PVC</t>
  </si>
  <si>
    <t>PVC moyen - valeur pas confirmé</t>
  </si>
  <si>
    <t>Extrusion</t>
  </si>
  <si>
    <t>Tournage, frisage, forage</t>
  </si>
  <si>
    <t>cm^2</t>
  </si>
  <si>
    <t>cm^3</t>
  </si>
  <si>
    <t>cm^4</t>
  </si>
  <si>
    <t>cm^5</t>
  </si>
  <si>
    <t>cm^6</t>
  </si>
  <si>
    <t xml:space="preserve">Extrusion </t>
  </si>
  <si>
    <t>Soudage élément chaud</t>
  </si>
  <si>
    <t>Soudure</t>
  </si>
  <si>
    <t>Soudage laser</t>
  </si>
  <si>
    <t>Soudage ultrason</t>
  </si>
  <si>
    <t>Oillet metallique - valeur à calculer selon type de metal</t>
  </si>
  <si>
    <t>Coton</t>
  </si>
  <si>
    <t>Textile tissé</t>
  </si>
  <si>
    <t>Polypropylène</t>
  </si>
  <si>
    <t xml:space="preserve">Textile tissé (fibres recyclées) </t>
  </si>
  <si>
    <t>Polyamide</t>
  </si>
  <si>
    <t>Textile tricoté</t>
  </si>
  <si>
    <t>Textile tricoté (fibres recyclées)</t>
  </si>
  <si>
    <t>CelluloMax</t>
  </si>
  <si>
    <t>Zip</t>
  </si>
  <si>
    <t>Bouton Metallique</t>
  </si>
  <si>
    <t>Bouton plastique</t>
  </si>
  <si>
    <t>Laine</t>
  </si>
  <si>
    <t>Textile tissé - valeur sousestimé</t>
  </si>
  <si>
    <t>Textile tricoté - valeur sousestimé</t>
  </si>
  <si>
    <t>Teinture - valeure sousestimé</t>
  </si>
  <si>
    <t>Jute</t>
  </si>
  <si>
    <t>Textile - valeur sousestimé</t>
  </si>
  <si>
    <t>Organza (soie)</t>
  </si>
  <si>
    <t>Product or component</t>
  </si>
  <si>
    <t>Project</t>
  </si>
  <si>
    <t>Date</t>
  </si>
  <si>
    <t>Author</t>
  </si>
  <si>
    <t>Notes and conclusions</t>
  </si>
  <si>
    <t xml:space="preserve">Production </t>
  </si>
  <si>
    <t>Materials, treatments, transport and extra energy</t>
  </si>
  <si>
    <t>Material or process</t>
  </si>
  <si>
    <t>Amount</t>
  </si>
  <si>
    <t>Measure unit</t>
  </si>
  <si>
    <t>Indicator</t>
  </si>
  <si>
    <t>Result</t>
  </si>
  <si>
    <t>Total [mPt]</t>
  </si>
  <si>
    <t xml:space="preserve">Use </t>
  </si>
  <si>
    <t>Transport, energy and possible auxiliary materials</t>
  </si>
  <si>
    <t>Process</t>
  </si>
  <si>
    <t>Disposal</t>
  </si>
  <si>
    <t>Disposal processes for each material type</t>
  </si>
  <si>
    <t>Material and type of processing</t>
  </si>
  <si>
    <t>Total [mPt] (all phases)</t>
  </si>
  <si>
    <t>Production of ferro metals (in millipoints per kg)</t>
  </si>
  <si>
    <t>Description</t>
  </si>
  <si>
    <t>Cast iron</t>
  </si>
  <si>
    <t>Casting iron with &gt; 2% carbon compound</t>
  </si>
  <si>
    <t>Converter steel</t>
  </si>
  <si>
    <t>Block material containing only primary steel</t>
  </si>
  <si>
    <t>Electro steel</t>
  </si>
  <si>
    <t>Block material containing only secondary scrap</t>
  </si>
  <si>
    <t>Steel</t>
  </si>
  <si>
    <t>Block material containing 80% primary iron, 20% scrap</t>
  </si>
  <si>
    <t>Steel high alloy</t>
  </si>
  <si>
    <t>Block material containing 71% primary iron, 16% Cr, 13% Ni</t>
  </si>
  <si>
    <t>Steel low alloy</t>
  </si>
  <si>
    <t>Block material containing 93% primary iron, 5% scrap, 1% alloy metals</t>
  </si>
  <si>
    <t>Production of non ferro metals (in millipoints per kg)</t>
  </si>
  <si>
    <t>Aluminium 100% Rec.</t>
  </si>
  <si>
    <t>Block containing only secondary material</t>
  </si>
  <si>
    <t>Aluminium 0% Rec.</t>
  </si>
  <si>
    <t>Block containing only primary material</t>
  </si>
  <si>
    <t>Chromium</t>
  </si>
  <si>
    <t>Block, containing only primary material</t>
  </si>
  <si>
    <t>Copper</t>
  </si>
  <si>
    <t>Lead</t>
  </si>
  <si>
    <t>Block, containing 50% secondary lead</t>
  </si>
  <si>
    <t>Nickel enriched</t>
  </si>
  <si>
    <t>Palladium enriched</t>
  </si>
  <si>
    <t>Platinum</t>
  </si>
  <si>
    <t>Rhodium enriched</t>
  </si>
  <si>
    <t>Zinc</t>
  </si>
  <si>
    <t>Block, containing only primary material (plating quality)</t>
  </si>
  <si>
    <t>Processing of metals (in millipoints)</t>
  </si>
  <si>
    <t>Bending–aluminium</t>
  </si>
  <si>
    <t>one sheet of 1mm over width of 1 metre; bending 90o</t>
  </si>
  <si>
    <t>Bending–steel</t>
  </si>
  <si>
    <t>Bending–RVS</t>
  </si>
  <si>
    <t>Brazing</t>
  </si>
  <si>
    <t>per kg brazing, including brazing material (45% silver, 27% copper, 25% tin)</t>
  </si>
  <si>
    <t>Cold roll into sheet</t>
  </si>
  <si>
    <t>per thickness reduction of 1 mm of 1 m2 plate</t>
  </si>
  <si>
    <t>Electrolytic Chromium plating</t>
  </si>
  <si>
    <t>per m2, 1 _m thick, double sided; data fairly unreliable</t>
  </si>
  <si>
    <t>Electrolytic galvanising</t>
  </si>
  <si>
    <t>per m2, 2.5 _m thick, double sided; data fairly unreliable</t>
  </si>
  <si>
    <t>Extrusion – aluminium</t>
  </si>
  <si>
    <t>per kg</t>
  </si>
  <si>
    <t>Milling, turning, drilling</t>
  </si>
  <si>
    <t>per dm3 removed material, without production of lost material</t>
  </si>
  <si>
    <t>Pressing</t>
  </si>
  <si>
    <t>per kg deformed metal. Do not include non-deformed parts!</t>
  </si>
  <si>
    <t>Spot welding–aluminium</t>
  </si>
  <si>
    <t>per weld of 7 mm diameter, sheet thickness 2 mm</t>
  </si>
  <si>
    <t>Shearing/stamping–aluminium</t>
  </si>
  <si>
    <t>per mm2 cutting surface</t>
  </si>
  <si>
    <t>Shearing/stampin–steel</t>
  </si>
  <si>
    <t>Shearing/stamping–RVS</t>
  </si>
  <si>
    <t>Sheet production</t>
  </si>
  <si>
    <t>per kg production of sheet out of block material</t>
  </si>
  <si>
    <t>Band zinc coating</t>
  </si>
  <si>
    <t>(Sendzimir zink coating) per m2, 20-45 _m thick, including zinc</t>
  </si>
  <si>
    <t>Hot galvanising</t>
  </si>
  <si>
    <t>per m2, 100 _m thick, including zinc</t>
  </si>
  <si>
    <t>Zinc coating (conversion um)</t>
  </si>
  <si>
    <t>per m2, 1 extra _m thickness, including zinc</t>
  </si>
  <si>
    <t>Production of plastic granulate (in millipoints per kg)</t>
  </si>
  <si>
    <t>ABS</t>
  </si>
  <si>
    <t>PA 6.6</t>
  </si>
  <si>
    <t>PC</t>
  </si>
  <si>
    <t>PET</t>
  </si>
  <si>
    <t>PET bottle grade</t>
  </si>
  <si>
    <t>used for bottles</t>
  </si>
  <si>
    <t>PP</t>
  </si>
  <si>
    <t>PS (GPPS)</t>
  </si>
  <si>
    <t>general purposes</t>
  </si>
  <si>
    <t>PS (HIPS)</t>
  </si>
  <si>
    <t>high impact</t>
  </si>
  <si>
    <t>PS (EPS)</t>
  </si>
  <si>
    <t>expandable</t>
  </si>
  <si>
    <t>PUR energy absorbing</t>
  </si>
  <si>
    <t>PUR flexible block foam</t>
  </si>
  <si>
    <t>for furniture, bedding, clothing</t>
  </si>
  <si>
    <t>PUR hardfoam</t>
  </si>
  <si>
    <t>used in white goods, insulation, construction material</t>
  </si>
  <si>
    <t>PUR semi rigid foam</t>
  </si>
  <si>
    <t>PVC high impact</t>
  </si>
  <si>
    <t>Without metal stabilizer (Pb or Ba) and without plasticizer (see under Chemicals)</t>
  </si>
  <si>
    <t>PVC (rigid)</t>
  </si>
  <si>
    <t>rigid PVC with 10% plasticizers (crude estimate)</t>
  </si>
  <si>
    <t>PVC (flexible)</t>
  </si>
  <si>
    <t>Flexible PVC with 50% plasticizers (crude estimate)</t>
  </si>
  <si>
    <t>PVDC</t>
  </si>
  <si>
    <t>for thin coatings</t>
  </si>
  <si>
    <t>Processing of plastics (in millipoints)</t>
  </si>
  <si>
    <t>Blow foil extrusion PE</t>
  </si>
  <si>
    <t>per kg PE granulate, but without production of PE. Foil to be used for bags</t>
  </si>
  <si>
    <t>Calandering PVC foil</t>
  </si>
  <si>
    <t>per kg PVC granulate, but without production of PVC</t>
  </si>
  <si>
    <t>Injection moulding – 1</t>
  </si>
  <si>
    <t>per kg PE, PP, PS, ABS, without production of material</t>
  </si>
  <si>
    <t>Injection moulding – 2</t>
  </si>
  <si>
    <t>per kg PVC, PC, without production of material</t>
  </si>
  <si>
    <t>Milling,turning,drilling</t>
  </si>
  <si>
    <t>per dm3 machined material, without production of lost material</t>
  </si>
  <si>
    <t>Pressure forming</t>
  </si>
  <si>
    <t>React.Inj.Moulding-PUR</t>
  </si>
  <si>
    <t>per kg, without production of PUR and possible other components</t>
  </si>
  <si>
    <t>Ultrasonic welding</t>
  </si>
  <si>
    <t>per m welded length</t>
  </si>
  <si>
    <t>Vacuum-forming</t>
  </si>
  <si>
    <t>per kg material, but without production of material</t>
  </si>
  <si>
    <t>Production of rubbers (in millipoints per kg)</t>
  </si>
  <si>
    <t>EPDM rubber</t>
  </si>
  <si>
    <t>Vulcanised with 44% carbon, including moulding</t>
  </si>
  <si>
    <t>Production of packaging materials (in millipoints per kg)</t>
  </si>
  <si>
    <t>Packaging carton</t>
  </si>
  <si>
    <t>CO2 absorption in growth stage disregarded</t>
  </si>
  <si>
    <t>Paper</t>
  </si>
  <si>
    <t>Containing 65% waste paper, CO2 absorption in growth stage disregarded</t>
  </si>
  <si>
    <t>Glass (brown)</t>
  </si>
  <si>
    <t>Packaging glass containing 61% recycled glass</t>
  </si>
  <si>
    <t>Glass (green)</t>
  </si>
  <si>
    <t>Packaging glass containing 99% recycled glass</t>
  </si>
  <si>
    <t>Glass (white)</t>
  </si>
  <si>
    <t>Packaging glass containing 55% recycled glass</t>
  </si>
  <si>
    <t>Production of chemicals and others (in millipoints per kg)</t>
  </si>
  <si>
    <t>Ammonia</t>
  </si>
  <si>
    <t>NH3</t>
  </si>
  <si>
    <t>Argon</t>
  </si>
  <si>
    <t>Inert gas, used in light bulbs, welding of reactive metals like aluminium</t>
  </si>
  <si>
    <t>Bentonite</t>
  </si>
  <si>
    <t>Used in cat litter, porcelain etc.</t>
  </si>
  <si>
    <t>Carbon black</t>
  </si>
  <si>
    <t>Used for colouring and as filler</t>
  </si>
  <si>
    <t>Chemicals inorganic</t>
  </si>
  <si>
    <t>Average value for production of inorganic chemicals</t>
  </si>
  <si>
    <t>Chemicals organic</t>
  </si>
  <si>
    <t>Average value for production of organic chemicals</t>
  </si>
  <si>
    <t>Chlorine</t>
  </si>
  <si>
    <t>Cl2. Produced with diaphragm production process (modern technology)</t>
  </si>
  <si>
    <t>Dimethyl p-phthalate</t>
  </si>
  <si>
    <t>Used as plasticizer for softening PVC</t>
  </si>
  <si>
    <t>Ethylene oxide/glycol</t>
  </si>
  <si>
    <t>Used as industrial solvent and cleaning agent</t>
  </si>
  <si>
    <t>Fuel oil</t>
  </si>
  <si>
    <t>Production of fuel only. Combustion excluded!</t>
  </si>
  <si>
    <t>Fuel petrol unleaded</t>
  </si>
  <si>
    <t>Fuel diesel</t>
  </si>
  <si>
    <t>H2</t>
  </si>
  <si>
    <t>Hydrogen gas. Used for reduction processes</t>
  </si>
  <si>
    <t>H2SO4</t>
  </si>
  <si>
    <t>Sulphuric acid. Used for cleaning and staining</t>
  </si>
  <si>
    <t>HCl</t>
  </si>
  <si>
    <t>Hydrochloric acid, used for processing of metals and cleaning</t>
  </si>
  <si>
    <t>HF</t>
  </si>
  <si>
    <t>Fluoric acid</t>
  </si>
  <si>
    <t>N2</t>
  </si>
  <si>
    <t>Nitrogen gas. Used as an inert atmosphere</t>
  </si>
  <si>
    <t>NaCl</t>
  </si>
  <si>
    <t>Sodium chloride</t>
  </si>
  <si>
    <t>NaOH</t>
  </si>
  <si>
    <t>Caustic soda</t>
  </si>
  <si>
    <t>Nitric acid</t>
  </si>
  <si>
    <t>HNO3. Used for staining metals</t>
  </si>
  <si>
    <t>O2</t>
  </si>
  <si>
    <t>Oxygen gas.</t>
  </si>
  <si>
    <t>Phosphoric acid</t>
  </si>
  <si>
    <t>H3PO4. Used in preparation of fertiliser</t>
  </si>
  <si>
    <t>Propylene glycol</t>
  </si>
  <si>
    <t>Used as an anti-freeze, and as solvent</t>
  </si>
  <si>
    <t>R134a (coolant)</t>
  </si>
  <si>
    <t>Production of R134a only! Emission of 1 kg R134a to air gives 7300 mPt</t>
  </si>
  <si>
    <t>R22 (coolant)</t>
  </si>
  <si>
    <t>Production of R22 only! Emission of 1 kg R22 to air gives 8400 mPt</t>
  </si>
  <si>
    <t>Silicate (waterglass)</t>
  </si>
  <si>
    <t>Used in the manufacture of silica gel, detergent manufacture and metal cleaning</t>
  </si>
  <si>
    <t>Soda</t>
  </si>
  <si>
    <t>Na2CO3. Used in detergents</t>
  </si>
  <si>
    <t>Ureum</t>
  </si>
  <si>
    <t>Used in fertilisers</t>
  </si>
  <si>
    <t>Water decarbonized</t>
  </si>
  <si>
    <t>Processing only; effects on groundwater table (if any) disregarded</t>
  </si>
  <si>
    <t>Water demineralized</t>
  </si>
  <si>
    <t>Zeolite</t>
  </si>
  <si>
    <t>Used for absorption processes and in detergents</t>
  </si>
  <si>
    <t>Recycling of waste (in millipoints per kg)</t>
  </si>
  <si>
    <t>Recycling PE</t>
  </si>
  <si>
    <t>if not mixed with other plastics</t>
  </si>
  <si>
    <t>Recycling PP</t>
  </si>
  <si>
    <t>Recycling PS</t>
  </si>
  <si>
    <t>Recycling PVC</t>
  </si>
  <si>
    <t>Recycling Paper</t>
  </si>
  <si>
    <t>Recycling avoids virgin paper production</t>
  </si>
  <si>
    <t>Recycling Cardboard</t>
  </si>
  <si>
    <t>Recycling avoids virgin cardboard production</t>
  </si>
  <si>
    <t>Recycling Glass</t>
  </si>
  <si>
    <t>Recycling avoids virgin glass production</t>
  </si>
  <si>
    <t>Recycling Aluminium</t>
  </si>
  <si>
    <t>Recycling avoids primary aluminium.</t>
  </si>
  <si>
    <t>Recycling Ferro metals</t>
  </si>
  <si>
    <t>Recycling avoids primary steel production</t>
  </si>
  <si>
    <t>Waste treatment (in millipoints per kg)</t>
  </si>
  <si>
    <t>Incineration</t>
  </si>
  <si>
    <t>Incineration in a waste incineration plant in Europe. Average scenario for energy recovery. 22% of municipal waste in Europe is incinerated</t>
  </si>
  <si>
    <t>Incineration PE</t>
  </si>
  <si>
    <t>Indicator can be used for both HDPE and LDPE</t>
  </si>
  <si>
    <t>Incineration PP</t>
  </si>
  <si>
    <t>Incineration PUR</t>
  </si>
  <si>
    <t>Indicator can be used for all types of PUR</t>
  </si>
  <si>
    <t>Incineration PET</t>
  </si>
  <si>
    <t>Incineration PS</t>
  </si>
  <si>
    <t>Relatively low energy yield, can also be used for ABS, HIPS, GPPS, EPS</t>
  </si>
  <si>
    <t>Incineration Nylon</t>
  </si>
  <si>
    <t>Relatively low energy yield</t>
  </si>
  <si>
    <t>Incineration PVC</t>
  </si>
  <si>
    <t>Incineration PVDC</t>
  </si>
  <si>
    <t>Incineration Paper</t>
  </si>
  <si>
    <t>High energy yield CO2 emission disregarded</t>
  </si>
  <si>
    <t>Incineration Cardboard</t>
  </si>
  <si>
    <t>Incineration Steel</t>
  </si>
  <si>
    <t>40% magnetic separation for recycling, avoiding crude iron (European average)</t>
  </si>
  <si>
    <t>Incineration Aluminium</t>
  </si>
  <si>
    <t>15% magnetic separation for recycling, avoiding primary aluminium</t>
  </si>
  <si>
    <t>Incineration Glass</t>
  </si>
  <si>
    <t>Almost inert material, indicator can be used for other inert materials</t>
  </si>
  <si>
    <t>Landfill</t>
  </si>
  <si>
    <t>Controlled landfill site. 78% of municipal waste in Europe is landfilled</t>
  </si>
  <si>
    <t>Landfill PE</t>
  </si>
  <si>
    <t>Landfill PP</t>
  </si>
  <si>
    <t>Landfill PET</t>
  </si>
  <si>
    <t>Landfill PS</t>
  </si>
  <si>
    <t>Indicator can also be used for landfill of ABS</t>
  </si>
  <si>
    <t>Landfill EPS foam</t>
  </si>
  <si>
    <t>PS foam, 40 kg/m3, large volume</t>
  </si>
  <si>
    <t>Landfill foam 20kg/m3</t>
  </si>
  <si>
    <t>Landfill of foam like PUR with 20kg/m3</t>
  </si>
  <si>
    <t>Landfill foam 100kg/m3</t>
  </si>
  <si>
    <t>Landfill of foam like PUR with 100kg/m3</t>
  </si>
  <si>
    <t>Landfill Nylon</t>
  </si>
  <si>
    <t>Landfill PVC</t>
  </si>
  <si>
    <t>Excluding leaching of metal stabilizer</t>
  </si>
  <si>
    <t>Landfill PVDC</t>
  </si>
  <si>
    <t>Landfill Paper</t>
  </si>
  <si>
    <t>CO2 and methane emission disregarded</t>
  </si>
  <si>
    <t>Landfill Cardboard</t>
  </si>
  <si>
    <t>Landfill Glass</t>
  </si>
  <si>
    <t>Almost inert material, indicator can also be used for other inert materials</t>
  </si>
  <si>
    <t>Landfill Steel</t>
  </si>
  <si>
    <t>Almost inert material on landfill, indicator can be used for ferro metals</t>
  </si>
  <si>
    <t>Landfill Aluminium</t>
  </si>
  <si>
    <t>Almost inert material on landfill, indicator is valid for primary and recycled alu.</t>
  </si>
  <si>
    <t>Landfill of 1 m3 volume</t>
  </si>
  <si>
    <t>Landfill of volume per m3, use for voluminous waste, like foam and products</t>
  </si>
  <si>
    <t>Municipal waste</t>
  </si>
  <si>
    <t>In Europe, 22% of municipal waste is incinerated, 78% is landfilled. Indicator is not valid for voluminous waste and secondary materials</t>
  </si>
  <si>
    <t>Municipal waste PE</t>
  </si>
  <si>
    <t>Municipal waste PP</t>
  </si>
  <si>
    <t>Municipal waste PET</t>
  </si>
  <si>
    <t>Municipal waste PS</t>
  </si>
  <si>
    <t>Not valid for foam products</t>
  </si>
  <si>
    <t>Municipal waste Nylon</t>
  </si>
  <si>
    <t>Municipal waste PVC</t>
  </si>
  <si>
    <t>Municipal waste PVDC</t>
  </si>
  <si>
    <t>Municipal waste Paper</t>
  </si>
  <si>
    <t>Municipal waste Cardboard</t>
  </si>
  <si>
    <t>Municipal waste ECCS steel</t>
  </si>
  <si>
    <t>Valid for primary steel only!</t>
  </si>
  <si>
    <t>Municipal waste Aluminium</t>
  </si>
  <si>
    <t>Valid for primary aluminium only!</t>
  </si>
  <si>
    <t>Municipal waste Glass</t>
  </si>
  <si>
    <t>Household waste</t>
  </si>
  <si>
    <t>Separation by consumers of waste for recycling (average European scenario)</t>
  </si>
  <si>
    <t>44% separation by consumers</t>
  </si>
  <si>
    <t>Cardboard</t>
  </si>
  <si>
    <t>Glass</t>
  </si>
  <si>
    <t>52% separation by consumers</t>
  </si>
  <si>
    <t>Transport (in millipoints per tkm)</t>
  </si>
  <si>
    <t>Delivery van &lt;3.5t</t>
  </si>
  <si>
    <t>Road transport with 30% load, 33% petrol unleaded, 38% petrol leaded, 29% diesel (38% without catalyst) (European average including return)</t>
  </si>
  <si>
    <t>Truck 16t</t>
  </si>
  <si>
    <t>Road transport with 40% load (European average including return)</t>
  </si>
  <si>
    <t>Truck 28t</t>
  </si>
  <si>
    <t>Truck 28t (volume)</t>
  </si>
  <si>
    <t>Road transport per m3km. Use when volume in stead of load is limiting factor</t>
  </si>
  <si>
    <t>Truck 40t</t>
  </si>
  <si>
    <t>Road transport with 50% load (European average including return)</t>
  </si>
  <si>
    <t>Passenger car W-Europe</t>
  </si>
  <si>
    <t>Road transport per km</t>
  </si>
  <si>
    <t>Rail transport</t>
  </si>
  <si>
    <t>Rail transport, 20% diesel and 80% electric trains</t>
  </si>
  <si>
    <t>Tanker inland</t>
  </si>
  <si>
    <t>Water transport with 65% load (European average including return)</t>
  </si>
  <si>
    <t>Tanker oceanic</t>
  </si>
  <si>
    <t>Water transport with 54% load (European average including return)</t>
  </si>
  <si>
    <t>Freighter inland</t>
  </si>
  <si>
    <t>Water transport with 70% load (European average including return)</t>
  </si>
  <si>
    <t>Freighter oceanic</t>
  </si>
  <si>
    <t>Average air transport</t>
  </si>
  <si>
    <t>Air transport with 78% load (Average of all flights)</t>
  </si>
  <si>
    <t>Continental air transport</t>
  </si>
  <si>
    <t>Air transport in a Boeing 737 with 62% load (Average of all flights)</t>
  </si>
  <si>
    <t>Intercontinental air transport</t>
  </si>
  <si>
    <t>Air transport in a Boeing 747 with 78% load (Average of all flights)</t>
  </si>
  <si>
    <t>Air transport in a Boeing 767 or MD 11 with 71% load (Average of all flights)</t>
  </si>
  <si>
    <t>KG</t>
  </si>
  <si>
    <t>TRUCK 16 T</t>
  </si>
  <si>
    <t>KM</t>
  </si>
  <si>
    <t>Packaging</t>
  </si>
  <si>
    <t>Blow Foil Extrusion PE</t>
  </si>
  <si>
    <t>Ultrasonic Welding</t>
  </si>
  <si>
    <t>M</t>
  </si>
  <si>
    <t>XXX</t>
  </si>
  <si>
    <t>1.1.2020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</si>
</sst>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E+00"/>
    <numFmt numFmtId="165" formatCode="0.000"/>
  </numFmts>
  <fonts count="14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Raleway Light"/>
    </font>
    <font>
      <sz val="12"/>
      <color theme="1"/>
      <name val="Raleway Light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22"/>
      <name val="Calibri"/>
      <family val="2"/>
      <scheme val="minor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24AFC7"/>
        <bgColor indexed="64"/>
      </patternFill>
    </fill>
    <fill>
      <patternFill patternType="solid">
        <fgColor rgb="FF213E90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4" fillId="0" borderId="5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 applyProtection="1">
      <alignment vertical="top" wrapText="1"/>
      <protection locked="0"/>
    </xf>
    <xf numFmtId="2" fontId="6" fillId="0" borderId="10" xfId="0" applyNumberFormat="1" applyFont="1" applyBorder="1" applyAlignment="1" applyProtection="1">
      <alignment vertical="top" wrapText="1"/>
      <protection locked="0"/>
    </xf>
    <xf numFmtId="164" fontId="6" fillId="0" borderId="10" xfId="0" applyNumberFormat="1" applyFont="1" applyBorder="1" applyAlignment="1" applyProtection="1">
      <alignment horizontal="right" vertical="top" wrapText="1"/>
      <protection locked="0"/>
    </xf>
    <xf numFmtId="165" fontId="6" fillId="0" borderId="10" xfId="0" applyNumberFormat="1" applyFont="1" applyBorder="1" applyAlignment="1" applyProtection="1">
      <alignment vertical="top" wrapText="1"/>
      <protection locked="0"/>
    </xf>
    <xf numFmtId="2" fontId="6" fillId="3" borderId="10" xfId="0" applyNumberFormat="1" applyFont="1" applyFill="1" applyBorder="1" applyAlignment="1">
      <alignment vertical="top" wrapText="1"/>
    </xf>
    <xf numFmtId="0" fontId="6" fillId="0" borderId="10" xfId="0" applyFont="1" applyBorder="1" applyAlignment="1" applyProtection="1">
      <alignment horizontal="right" vertical="top" wrapText="1"/>
      <protection locked="0"/>
    </xf>
    <xf numFmtId="0" fontId="6" fillId="0" borderId="12" xfId="0" applyFont="1" applyBorder="1" applyAlignment="1" applyProtection="1">
      <alignment vertical="top" wrapText="1"/>
      <protection locked="0"/>
    </xf>
    <xf numFmtId="2" fontId="6" fillId="0" borderId="12" xfId="0" applyNumberFormat="1" applyFont="1" applyBorder="1" applyAlignment="1" applyProtection="1">
      <alignment vertical="top" wrapText="1"/>
      <protection locked="0"/>
    </xf>
    <xf numFmtId="0" fontId="6" fillId="0" borderId="12" xfId="0" applyFont="1" applyBorder="1" applyAlignment="1" applyProtection="1">
      <alignment horizontal="right" vertical="top" wrapText="1"/>
      <protection locked="0"/>
    </xf>
    <xf numFmtId="165" fontId="6" fillId="0" borderId="12" xfId="0" applyNumberFormat="1" applyFont="1" applyBorder="1" applyAlignment="1" applyProtection="1">
      <alignment vertical="top" wrapText="1"/>
      <protection locked="0"/>
    </xf>
    <xf numFmtId="0" fontId="9" fillId="4" borderId="12" xfId="0" applyFont="1" applyFill="1" applyBorder="1" applyAlignment="1">
      <alignment vertical="top" wrapText="1"/>
    </xf>
    <xf numFmtId="2" fontId="9" fillId="4" borderId="12" xfId="0" applyNumberFormat="1" applyFont="1" applyFill="1" applyBorder="1" applyAlignment="1">
      <alignment vertical="top" wrapText="1"/>
    </xf>
    <xf numFmtId="0" fontId="9" fillId="4" borderId="12" xfId="0" applyFont="1" applyFill="1" applyBorder="1" applyAlignment="1">
      <alignment horizontal="right" vertical="top" wrapText="1"/>
    </xf>
    <xf numFmtId="165" fontId="9" fillId="4" borderId="12" xfId="0" applyNumberFormat="1" applyFont="1" applyFill="1" applyBorder="1" applyAlignment="1">
      <alignment vertical="top" wrapText="1"/>
    </xf>
    <xf numFmtId="2" fontId="10" fillId="4" borderId="12" xfId="0" applyNumberFormat="1" applyFont="1" applyFill="1" applyBorder="1" applyAlignment="1">
      <alignment vertical="top" wrapText="1"/>
    </xf>
    <xf numFmtId="0" fontId="11" fillId="0" borderId="11" xfId="0" applyFont="1" applyBorder="1" applyAlignment="1" applyProtection="1">
      <alignment vertical="top" wrapText="1"/>
      <protection locked="0"/>
    </xf>
    <xf numFmtId="2" fontId="11" fillId="0" borderId="10" xfId="0" applyNumberFormat="1" applyFont="1" applyBorder="1" applyAlignment="1" applyProtection="1">
      <alignment vertical="top" wrapText="1"/>
      <protection locked="0"/>
    </xf>
    <xf numFmtId="0" fontId="11" fillId="0" borderId="10" xfId="0" applyFont="1" applyBorder="1" applyAlignment="1" applyProtection="1">
      <alignment horizontal="right" vertical="top" wrapText="1"/>
      <protection locked="0"/>
    </xf>
    <xf numFmtId="165" fontId="11" fillId="0" borderId="10" xfId="0" applyNumberFormat="1" applyFont="1" applyBorder="1" applyAlignment="1" applyProtection="1">
      <alignment vertical="top" wrapText="1"/>
      <protection locked="0"/>
    </xf>
    <xf numFmtId="2" fontId="11" fillId="3" borderId="10" xfId="0" applyNumberFormat="1" applyFont="1" applyFill="1" applyBorder="1" applyAlignment="1">
      <alignment vertical="top" wrapText="1"/>
    </xf>
    <xf numFmtId="0" fontId="12" fillId="0" borderId="12" xfId="0" applyFont="1" applyBorder="1" applyAlignment="1" applyProtection="1">
      <alignment vertical="top" wrapText="1"/>
      <protection locked="0"/>
    </xf>
    <xf numFmtId="2" fontId="11" fillId="0" borderId="12" xfId="0" applyNumberFormat="1" applyFont="1" applyBorder="1" applyAlignment="1" applyProtection="1">
      <alignment vertical="top" wrapText="1"/>
      <protection locked="0"/>
    </xf>
    <xf numFmtId="0" fontId="11" fillId="0" borderId="12" xfId="0" applyFont="1" applyBorder="1" applyAlignment="1" applyProtection="1">
      <alignment horizontal="right" vertical="top" wrapText="1"/>
      <protection locked="0"/>
    </xf>
    <xf numFmtId="165" fontId="11" fillId="0" borderId="12" xfId="0" applyNumberFormat="1" applyFont="1" applyBorder="1" applyAlignment="1" applyProtection="1">
      <alignment vertical="top" wrapText="1"/>
      <protection locked="0"/>
    </xf>
    <xf numFmtId="0" fontId="12" fillId="0" borderId="11" xfId="0" applyFont="1" applyBorder="1" applyAlignment="1" applyProtection="1">
      <alignment vertical="top" wrapText="1"/>
      <protection locked="0"/>
    </xf>
    <xf numFmtId="2" fontId="11" fillId="0" borderId="11" xfId="0" applyNumberFormat="1" applyFont="1" applyBorder="1" applyAlignment="1" applyProtection="1">
      <alignment vertical="top" wrapText="1"/>
      <protection locked="0"/>
    </xf>
    <xf numFmtId="0" fontId="11" fillId="0" borderId="11" xfId="0" applyFont="1" applyBorder="1" applyAlignment="1" applyProtection="1">
      <alignment horizontal="right" vertical="top" wrapText="1"/>
      <protection locked="0"/>
    </xf>
    <xf numFmtId="165" fontId="11" fillId="0" borderId="11" xfId="0" applyNumberFormat="1" applyFont="1" applyBorder="1" applyAlignment="1" applyProtection="1">
      <alignment vertical="top" wrapText="1"/>
      <protection locked="0"/>
    </xf>
    <xf numFmtId="0" fontId="2" fillId="5" borderId="4" xfId="0" applyFont="1" applyFill="1" applyBorder="1" applyAlignment="1">
      <alignment vertical="top" wrapText="1"/>
    </xf>
    <xf numFmtId="2" fontId="2" fillId="5" borderId="4" xfId="0" applyNumberFormat="1" applyFont="1" applyFill="1" applyBorder="1" applyAlignment="1">
      <alignment vertical="top" wrapText="1"/>
    </xf>
    <xf numFmtId="165" fontId="2" fillId="5" borderId="4" xfId="0" applyNumberFormat="1" applyFont="1" applyFill="1" applyBorder="1" applyAlignment="1">
      <alignment vertical="top" wrapText="1"/>
    </xf>
    <xf numFmtId="2" fontId="1" fillId="5" borderId="4" xfId="0" applyNumberFormat="1" applyFont="1" applyFill="1" applyBorder="1" applyAlignment="1">
      <alignment vertical="top" wrapText="1"/>
    </xf>
    <xf numFmtId="0" fontId="8" fillId="0" borderId="0" xfId="0" applyFont="1"/>
    <xf numFmtId="0" fontId="6" fillId="0" borderId="0" xfId="0" applyFont="1"/>
    <xf numFmtId="0" fontId="6" fillId="0" borderId="3" xfId="0" applyFont="1" applyBorder="1"/>
    <xf numFmtId="0" fontId="8" fillId="0" borderId="3" xfId="0" applyFont="1" applyBorder="1"/>
    <xf numFmtId="0" fontId="6" fillId="3" borderId="3" xfId="0" applyFont="1" applyFill="1" applyBorder="1"/>
    <xf numFmtId="0" fontId="13" fillId="0" borderId="0" xfId="0" applyFont="1"/>
    <xf numFmtId="0" fontId="8" fillId="0" borderId="13" xfId="0" applyFont="1" applyBorder="1"/>
    <xf numFmtId="0" fontId="6" fillId="0" borderId="3" xfId="0" quotePrefix="1" applyFont="1" applyBorder="1" applyAlignment="1">
      <alignment horizontal="left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5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11" fillId="2" borderId="5" xfId="0" applyFont="1" applyFill="1" applyBorder="1" applyAlignment="1">
      <alignment vertical="top" wrapText="1"/>
    </xf>
    <xf numFmtId="0" fontId="11" fillId="2" borderId="2" xfId="0" applyFont="1" applyFill="1" applyBorder="1" applyAlignment="1">
      <alignment vertical="top" wrapText="1"/>
    </xf>
    <xf numFmtId="0" fontId="11" fillId="2" borderId="6" xfId="0" applyFont="1" applyFill="1" applyBorder="1" applyAlignment="1">
      <alignment vertical="top" wrapText="1"/>
    </xf>
    <xf numFmtId="0" fontId="11" fillId="2" borderId="9" xfId="0" applyFont="1" applyFill="1" applyBorder="1" applyAlignment="1">
      <alignment vertical="top" wrapText="1"/>
    </xf>
    <xf numFmtId="0" fontId="11" fillId="2" borderId="1" xfId="0" applyFont="1" applyFill="1" applyBorder="1" applyAlignment="1">
      <alignment vertical="top" wrapText="1"/>
    </xf>
    <xf numFmtId="0" fontId="11" fillId="2" borderId="10" xfId="0" applyFont="1" applyFill="1" applyBorder="1" applyAlignment="1">
      <alignment vertical="top" wrapText="1"/>
    </xf>
    <xf numFmtId="14" fontId="7" fillId="2" borderId="9" xfId="0" applyNumberFormat="1" applyFont="1" applyFill="1" applyBorder="1" applyAlignment="1" applyProtection="1">
      <alignment horizontal="left" vertical="top" wrapText="1"/>
      <protection locked="0"/>
    </xf>
    <xf numFmtId="0" fontId="6" fillId="2" borderId="10" xfId="0" applyFont="1" applyFill="1" applyBorder="1" applyAlignment="1" applyProtection="1">
      <alignment horizontal="left"/>
      <protection locked="0"/>
    </xf>
    <xf numFmtId="0" fontId="7" fillId="2" borderId="9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5" xfId="0" applyFont="1" applyFill="1" applyBorder="1" applyAlignment="1">
      <alignment vertical="top" wrapText="1"/>
    </xf>
    <xf numFmtId="0" fontId="6" fillId="2" borderId="2" xfId="0" applyFont="1" applyFill="1" applyBorder="1"/>
    <xf numFmtId="0" fontId="6" fillId="2" borderId="6" xfId="0" applyFont="1" applyFill="1" applyBorder="1"/>
    <xf numFmtId="0" fontId="6" fillId="2" borderId="2" xfId="0" applyFont="1" applyFill="1" applyBorder="1" applyAlignment="1">
      <alignment vertical="top" wrapText="1"/>
    </xf>
    <xf numFmtId="0" fontId="6" fillId="2" borderId="6" xfId="0" applyFont="1" applyFill="1" applyBorder="1" applyAlignment="1">
      <alignment vertical="top" wrapText="1"/>
    </xf>
    <xf numFmtId="0" fontId="6" fillId="2" borderId="9" xfId="0" applyFont="1" applyFill="1" applyBorder="1" applyAlignment="1">
      <alignment vertical="top" wrapText="1"/>
    </xf>
    <xf numFmtId="0" fontId="6" fillId="2" borderId="1" xfId="0" applyFont="1" applyFill="1" applyBorder="1" applyAlignment="1">
      <alignment vertical="top" wrapText="1"/>
    </xf>
    <xf numFmtId="0" fontId="6" fillId="2" borderId="10" xfId="0" applyFont="1" applyFill="1" applyBorder="1" applyAlignment="1">
      <alignment vertical="top" wrapText="1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6" fillId="6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E1B49-785C-0340-84F1-454E52D89188}">
  <dimension ref="A1:R35"/>
  <sheetViews>
    <sheetView showGridLines="0" zoomScale="81" zoomScaleNormal="100" workbookViewId="0">
      <selection activeCell="U20" sqref="U20"/>
    </sheetView>
  </sheetViews>
  <sheetFormatPr baseColWidth="10" defaultRowHeight="16"/>
  <cols>
    <col min="1" max="1" width="17.83203125" style="14" bestFit="1" customWidth="1"/>
    <col min="2" max="2" width="57.83203125" style="5" bestFit="1" customWidth="1"/>
    <col min="3" max="3" width="11.83203125" style="5" bestFit="1" customWidth="1"/>
    <col min="4" max="4" width="6.5" style="5" bestFit="1" customWidth="1"/>
    <col min="5" max="5" width="21.5" style="5" bestFit="1" customWidth="1"/>
    <col min="6" max="6" width="11.83203125" style="5" bestFit="1" customWidth="1"/>
    <col min="7" max="7" width="6.5" style="5" bestFit="1" customWidth="1"/>
    <col min="8" max="8" width="37.5" style="5" bestFit="1" customWidth="1"/>
    <col min="9" max="9" width="11.83203125" style="5" bestFit="1" customWidth="1"/>
    <col min="10" max="10" width="6.5" style="5" bestFit="1" customWidth="1"/>
    <col min="11" max="11" width="25.1640625" style="5" bestFit="1" customWidth="1"/>
    <col min="12" max="12" width="11.83203125" style="5" bestFit="1" customWidth="1"/>
    <col min="13" max="13" width="6.5" style="5" bestFit="1" customWidth="1"/>
    <col min="14" max="14" width="14.1640625" style="5" bestFit="1" customWidth="1"/>
    <col min="15" max="15" width="11.83203125" style="5" bestFit="1" customWidth="1"/>
    <col min="16" max="16" width="6.5" style="5" bestFit="1" customWidth="1"/>
    <col min="17" max="17" width="10.83203125" style="14" customWidth="1"/>
    <col min="18" max="18" width="8.5" style="14" bestFit="1" customWidth="1"/>
    <col min="19" max="16384" width="10.83203125" style="5"/>
  </cols>
  <sheetData>
    <row r="1" spans="1:18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R1" s="4"/>
    </row>
    <row r="2" spans="1:18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8"/>
      <c r="R2" s="9"/>
    </row>
    <row r="3" spans="1:18">
      <c r="A3" s="6" t="s">
        <v>0</v>
      </c>
      <c r="B3" s="8" t="s">
        <v>3</v>
      </c>
      <c r="C3" s="8" t="s">
        <v>7</v>
      </c>
      <c r="D3" s="8" t="s">
        <v>2</v>
      </c>
      <c r="E3" s="8" t="s">
        <v>4</v>
      </c>
      <c r="F3" s="8" t="s">
        <v>7</v>
      </c>
      <c r="G3" s="8" t="s">
        <v>2</v>
      </c>
      <c r="H3" s="8" t="s">
        <v>4</v>
      </c>
      <c r="I3" s="8" t="s">
        <v>7</v>
      </c>
      <c r="J3" s="8" t="s">
        <v>2</v>
      </c>
      <c r="K3" s="8" t="s">
        <v>4</v>
      </c>
      <c r="L3" s="8" t="s">
        <v>7</v>
      </c>
      <c r="M3" s="8" t="s">
        <v>2</v>
      </c>
      <c r="N3" s="8" t="s">
        <v>5</v>
      </c>
      <c r="O3" s="8" t="s">
        <v>7</v>
      </c>
      <c r="P3" s="8" t="s">
        <v>2</v>
      </c>
      <c r="Q3" s="8" t="s">
        <v>8</v>
      </c>
      <c r="R3" s="9" t="s">
        <v>2</v>
      </c>
    </row>
    <row r="4" spans="1:18">
      <c r="A4" s="6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</row>
    <row r="5" spans="1:18">
      <c r="A5" s="60" t="s">
        <v>28</v>
      </c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2"/>
    </row>
    <row r="6" spans="1:18" ht="17" thickBot="1">
      <c r="A6" s="10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2"/>
    </row>
    <row r="7" spans="1:18">
      <c r="A7" s="6" t="s">
        <v>1</v>
      </c>
      <c r="B7" s="7" t="s">
        <v>6</v>
      </c>
      <c r="C7" s="7">
        <v>267</v>
      </c>
      <c r="D7" s="7" t="s">
        <v>9</v>
      </c>
      <c r="E7" s="7" t="s">
        <v>10</v>
      </c>
      <c r="F7" s="7">
        <v>41</v>
      </c>
      <c r="G7" s="7" t="s">
        <v>9</v>
      </c>
      <c r="H7" s="7"/>
      <c r="I7" s="7"/>
      <c r="J7" s="7"/>
      <c r="K7" s="7"/>
      <c r="L7" s="7"/>
      <c r="M7" s="7"/>
      <c r="N7" s="7" t="s">
        <v>4</v>
      </c>
      <c r="O7" s="7">
        <v>18</v>
      </c>
      <c r="P7" s="7" t="s">
        <v>9</v>
      </c>
      <c r="Q7" s="8">
        <f>C7+F7+I7+L7+O7</f>
        <v>326</v>
      </c>
      <c r="R7" s="9" t="s">
        <v>12</v>
      </c>
    </row>
    <row r="8" spans="1:18">
      <c r="A8" s="6"/>
      <c r="B8" s="7" t="s">
        <v>6</v>
      </c>
      <c r="C8" s="7">
        <v>267</v>
      </c>
      <c r="D8" s="7" t="s">
        <v>9</v>
      </c>
      <c r="E8" s="7" t="s">
        <v>11</v>
      </c>
      <c r="F8" s="7">
        <v>70</v>
      </c>
      <c r="G8" s="7" t="s">
        <v>9</v>
      </c>
      <c r="H8" s="7"/>
      <c r="I8" s="7"/>
      <c r="J8" s="7"/>
      <c r="K8" s="7"/>
      <c r="L8" s="7"/>
      <c r="M8" s="7"/>
      <c r="N8" s="7" t="s">
        <v>4</v>
      </c>
      <c r="O8" s="7">
        <v>18</v>
      </c>
      <c r="P8" s="7" t="s">
        <v>9</v>
      </c>
      <c r="Q8" s="8">
        <f t="shared" ref="Q8:Q34" si="0">C8+F8+I8+L8+O8</f>
        <v>355</v>
      </c>
      <c r="R8" s="9" t="s">
        <v>12</v>
      </c>
    </row>
    <row r="9" spans="1:18" ht="17" thickBot="1">
      <c r="A9" s="10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1"/>
      <c r="R9" s="12"/>
    </row>
    <row r="10" spans="1:18">
      <c r="A10" s="6" t="s">
        <v>13</v>
      </c>
      <c r="B10" s="7" t="s">
        <v>14</v>
      </c>
      <c r="C10" s="7">
        <v>265</v>
      </c>
      <c r="D10" s="7" t="s">
        <v>9</v>
      </c>
      <c r="E10" s="7"/>
      <c r="F10" s="7"/>
      <c r="G10" s="7"/>
      <c r="H10" s="7"/>
      <c r="I10" s="7"/>
      <c r="J10" s="7"/>
      <c r="K10" s="7"/>
      <c r="L10" s="7"/>
      <c r="M10" s="7"/>
      <c r="N10" s="7" t="s">
        <v>4</v>
      </c>
      <c r="O10" s="7">
        <v>7</v>
      </c>
      <c r="P10" s="7" t="s">
        <v>9</v>
      </c>
      <c r="Q10" s="8">
        <f t="shared" si="0"/>
        <v>272</v>
      </c>
      <c r="R10" s="9" t="s">
        <v>12</v>
      </c>
    </row>
    <row r="11" spans="1:18">
      <c r="A11" s="6"/>
      <c r="B11" s="7" t="s">
        <v>15</v>
      </c>
      <c r="C11" s="7">
        <v>268</v>
      </c>
      <c r="D11" s="7" t="s">
        <v>9</v>
      </c>
      <c r="E11" s="7"/>
      <c r="F11" s="7"/>
      <c r="G11" s="7"/>
      <c r="H11" s="7"/>
      <c r="I11" s="7"/>
      <c r="J11" s="7"/>
      <c r="K11" s="7"/>
      <c r="L11" s="7"/>
      <c r="M11" s="7"/>
      <c r="N11" s="7" t="s">
        <v>4</v>
      </c>
      <c r="O11" s="7">
        <v>7</v>
      </c>
      <c r="P11" s="7" t="s">
        <v>9</v>
      </c>
      <c r="Q11" s="8">
        <f t="shared" si="0"/>
        <v>275</v>
      </c>
      <c r="R11" s="9" t="s">
        <v>12</v>
      </c>
    </row>
    <row r="12" spans="1:18">
      <c r="A12" s="6"/>
      <c r="B12" s="7" t="s">
        <v>16</v>
      </c>
      <c r="C12" s="7">
        <v>269</v>
      </c>
      <c r="D12" s="7" t="s">
        <v>9</v>
      </c>
      <c r="E12" s="7"/>
      <c r="F12" s="7"/>
      <c r="G12" s="7"/>
      <c r="H12" s="7"/>
      <c r="I12" s="7"/>
      <c r="J12" s="7"/>
      <c r="K12" s="7"/>
      <c r="L12" s="7"/>
      <c r="M12" s="7"/>
      <c r="N12" s="7" t="s">
        <v>4</v>
      </c>
      <c r="O12" s="7">
        <v>7</v>
      </c>
      <c r="P12" s="7" t="s">
        <v>9</v>
      </c>
      <c r="Q12" s="8">
        <f t="shared" si="0"/>
        <v>276</v>
      </c>
      <c r="R12" s="9" t="s">
        <v>12</v>
      </c>
    </row>
    <row r="13" spans="1:18">
      <c r="A13" s="6"/>
      <c r="B13" s="7" t="s">
        <v>17</v>
      </c>
      <c r="C13" s="7">
        <v>74</v>
      </c>
      <c r="D13" s="7" t="s">
        <v>9</v>
      </c>
      <c r="E13" s="7"/>
      <c r="F13" s="7"/>
      <c r="G13" s="7"/>
      <c r="H13" s="7"/>
      <c r="I13" s="7"/>
      <c r="J13" s="7"/>
      <c r="K13" s="7"/>
      <c r="L13" s="7"/>
      <c r="M13" s="7"/>
      <c r="N13" s="7" t="s">
        <v>4</v>
      </c>
      <c r="O13" s="7">
        <v>7</v>
      </c>
      <c r="P13" s="7" t="s">
        <v>9</v>
      </c>
      <c r="Q13" s="8">
        <f t="shared" si="0"/>
        <v>81</v>
      </c>
      <c r="R13" s="9" t="s">
        <v>12</v>
      </c>
    </row>
    <row r="14" spans="1:18">
      <c r="A14" s="6"/>
      <c r="B14" s="7" t="s">
        <v>18</v>
      </c>
      <c r="C14" s="7">
        <v>266</v>
      </c>
      <c r="D14" s="7" t="s">
        <v>9</v>
      </c>
      <c r="E14" s="7"/>
      <c r="F14" s="7"/>
      <c r="G14" s="7"/>
      <c r="H14" s="7"/>
      <c r="I14" s="7"/>
      <c r="J14" s="7"/>
      <c r="K14" s="7"/>
      <c r="L14" s="7"/>
      <c r="M14" s="7"/>
      <c r="N14" s="7" t="s">
        <v>4</v>
      </c>
      <c r="O14" s="7">
        <v>7</v>
      </c>
      <c r="P14" s="7" t="s">
        <v>9</v>
      </c>
      <c r="Q14" s="8">
        <f t="shared" si="0"/>
        <v>273</v>
      </c>
      <c r="R14" s="9" t="s">
        <v>12</v>
      </c>
    </row>
    <row r="15" spans="1:18">
      <c r="A15" s="6"/>
      <c r="B15" s="7" t="s">
        <v>19</v>
      </c>
      <c r="C15" s="7">
        <v>317</v>
      </c>
      <c r="D15" s="7" t="s">
        <v>9</v>
      </c>
      <c r="E15" s="7"/>
      <c r="F15" s="7"/>
      <c r="G15" s="7"/>
      <c r="H15" s="7"/>
      <c r="I15" s="7"/>
      <c r="J15" s="7"/>
      <c r="K15" s="7"/>
      <c r="L15" s="7"/>
      <c r="M15" s="7"/>
      <c r="N15" s="7" t="s">
        <v>4</v>
      </c>
      <c r="O15" s="7">
        <v>7</v>
      </c>
      <c r="P15" s="7" t="s">
        <v>9</v>
      </c>
      <c r="Q15" s="8">
        <f t="shared" si="0"/>
        <v>324</v>
      </c>
      <c r="R15" s="9" t="s">
        <v>12</v>
      </c>
    </row>
    <row r="16" spans="1:18" ht="17" thickBot="1">
      <c r="A16" s="10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1"/>
      <c r="R16" s="12"/>
    </row>
    <row r="17" spans="1:18">
      <c r="A17" s="6" t="s">
        <v>20</v>
      </c>
      <c r="B17" s="7" t="s">
        <v>22</v>
      </c>
      <c r="C17" s="7">
        <v>268</v>
      </c>
      <c r="D17" s="7" t="s">
        <v>9</v>
      </c>
      <c r="E17" s="7" t="s">
        <v>26</v>
      </c>
      <c r="F17" s="7">
        <v>130</v>
      </c>
      <c r="G17" s="7" t="s">
        <v>9</v>
      </c>
      <c r="H17" s="7" t="s">
        <v>48</v>
      </c>
      <c r="I17" s="7">
        <v>45</v>
      </c>
      <c r="J17" s="7" t="s">
        <v>9</v>
      </c>
      <c r="K17" s="7" t="s">
        <v>49</v>
      </c>
      <c r="L17" s="7">
        <v>0.01</v>
      </c>
      <c r="M17" s="7" t="s">
        <v>50</v>
      </c>
      <c r="N17" s="7" t="s">
        <v>4</v>
      </c>
      <c r="O17" s="7">
        <v>35</v>
      </c>
      <c r="P17" s="7"/>
      <c r="Q17" s="8">
        <f t="shared" si="0"/>
        <v>478.01</v>
      </c>
      <c r="R17" s="9" t="s">
        <v>12</v>
      </c>
    </row>
    <row r="18" spans="1:18">
      <c r="A18" s="6"/>
      <c r="B18" s="7" t="s">
        <v>23</v>
      </c>
      <c r="C18" s="7">
        <v>74</v>
      </c>
      <c r="D18" s="7" t="s">
        <v>9</v>
      </c>
      <c r="E18" s="7" t="s">
        <v>26</v>
      </c>
      <c r="F18" s="7">
        <v>130</v>
      </c>
      <c r="G18" s="7" t="s">
        <v>9</v>
      </c>
      <c r="H18" s="7" t="s">
        <v>48</v>
      </c>
      <c r="I18" s="7">
        <v>45</v>
      </c>
      <c r="J18" s="7" t="s">
        <v>9</v>
      </c>
      <c r="K18" s="7" t="s">
        <v>49</v>
      </c>
      <c r="L18" s="7">
        <v>0.01</v>
      </c>
      <c r="M18" s="7" t="s">
        <v>51</v>
      </c>
      <c r="N18" s="7" t="s">
        <v>4</v>
      </c>
      <c r="O18" s="7">
        <v>35</v>
      </c>
      <c r="P18" s="7"/>
      <c r="Q18" s="8">
        <f t="shared" si="0"/>
        <v>284.01</v>
      </c>
      <c r="R18" s="9" t="s">
        <v>12</v>
      </c>
    </row>
    <row r="19" spans="1:18">
      <c r="A19" s="6"/>
      <c r="B19" s="7" t="s">
        <v>24</v>
      </c>
      <c r="C19" s="7">
        <v>279</v>
      </c>
      <c r="D19" s="7" t="s">
        <v>9</v>
      </c>
      <c r="E19" s="7" t="s">
        <v>26</v>
      </c>
      <c r="F19" s="7">
        <v>130</v>
      </c>
      <c r="G19" s="7" t="s">
        <v>9</v>
      </c>
      <c r="H19" s="7" t="s">
        <v>48</v>
      </c>
      <c r="I19" s="7">
        <v>45</v>
      </c>
      <c r="J19" s="7" t="s">
        <v>9</v>
      </c>
      <c r="K19" s="7" t="s">
        <v>49</v>
      </c>
      <c r="L19" s="7">
        <v>0.01</v>
      </c>
      <c r="M19" s="7" t="s">
        <v>52</v>
      </c>
      <c r="N19" s="7" t="s">
        <v>4</v>
      </c>
      <c r="O19" s="7">
        <v>35</v>
      </c>
      <c r="P19" s="7"/>
      <c r="Q19" s="8">
        <f t="shared" si="0"/>
        <v>489.01</v>
      </c>
      <c r="R19" s="9" t="s">
        <v>12</v>
      </c>
    </row>
    <row r="20" spans="1:18">
      <c r="A20" s="6"/>
      <c r="B20" s="7" t="s">
        <v>25</v>
      </c>
      <c r="C20" s="7">
        <v>73</v>
      </c>
      <c r="D20" s="7" t="s">
        <v>9</v>
      </c>
      <c r="E20" s="7" t="s">
        <v>26</v>
      </c>
      <c r="F20" s="7">
        <v>130</v>
      </c>
      <c r="G20" s="7" t="s">
        <v>9</v>
      </c>
      <c r="H20" s="7" t="s">
        <v>48</v>
      </c>
      <c r="I20" s="7">
        <v>45</v>
      </c>
      <c r="J20" s="7" t="s">
        <v>9</v>
      </c>
      <c r="K20" s="7" t="s">
        <v>49</v>
      </c>
      <c r="L20" s="7">
        <v>0.01</v>
      </c>
      <c r="M20" s="7" t="s">
        <v>53</v>
      </c>
      <c r="N20" s="7" t="s">
        <v>4</v>
      </c>
      <c r="O20" s="7">
        <v>35</v>
      </c>
      <c r="P20" s="7"/>
      <c r="Q20" s="8">
        <f t="shared" si="0"/>
        <v>283.01</v>
      </c>
      <c r="R20" s="9" t="s">
        <v>12</v>
      </c>
    </row>
    <row r="21" spans="1:18">
      <c r="A21" s="6"/>
      <c r="B21" s="7" t="s">
        <v>27</v>
      </c>
      <c r="C21" s="7">
        <v>762</v>
      </c>
      <c r="D21" s="7" t="s">
        <v>9</v>
      </c>
      <c r="E21" s="7" t="s">
        <v>26</v>
      </c>
      <c r="F21" s="7">
        <v>130</v>
      </c>
      <c r="G21" s="7" t="s">
        <v>9</v>
      </c>
      <c r="H21" s="7" t="s">
        <v>48</v>
      </c>
      <c r="I21" s="7">
        <v>45</v>
      </c>
      <c r="J21" s="7" t="s">
        <v>9</v>
      </c>
      <c r="K21" s="7" t="s">
        <v>49</v>
      </c>
      <c r="L21" s="7">
        <v>0.01</v>
      </c>
      <c r="M21" s="7" t="s">
        <v>54</v>
      </c>
      <c r="N21" s="7" t="s">
        <v>4</v>
      </c>
      <c r="O21" s="7">
        <v>37</v>
      </c>
      <c r="P21" s="7"/>
      <c r="Q21" s="8">
        <f t="shared" si="0"/>
        <v>974.01</v>
      </c>
      <c r="R21" s="9" t="s">
        <v>12</v>
      </c>
    </row>
    <row r="22" spans="1:18" ht="17" thickBot="1">
      <c r="A22" s="10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1"/>
      <c r="R22" s="12"/>
    </row>
    <row r="23" spans="1:18">
      <c r="A23" s="6" t="s">
        <v>29</v>
      </c>
      <c r="B23" s="7" t="s">
        <v>30</v>
      </c>
      <c r="C23" s="7">
        <v>57</v>
      </c>
      <c r="D23" s="7" t="s">
        <v>9</v>
      </c>
      <c r="E23" s="7"/>
      <c r="F23" s="7"/>
      <c r="G23" s="7"/>
      <c r="H23" s="7"/>
      <c r="I23" s="7"/>
      <c r="J23" s="7"/>
      <c r="K23" s="7"/>
      <c r="L23" s="7"/>
      <c r="M23" s="7"/>
      <c r="N23" s="7" t="s">
        <v>4</v>
      </c>
      <c r="O23" s="7">
        <v>18</v>
      </c>
      <c r="P23" s="7"/>
      <c r="Q23" s="8">
        <f t="shared" si="0"/>
        <v>75</v>
      </c>
      <c r="R23" s="9" t="s">
        <v>12</v>
      </c>
    </row>
    <row r="24" spans="1:18">
      <c r="A24" s="6"/>
      <c r="B24" s="7" t="s">
        <v>31</v>
      </c>
      <c r="C24" s="7">
        <v>45</v>
      </c>
      <c r="D24" s="7" t="s">
        <v>9</v>
      </c>
      <c r="E24" s="7"/>
      <c r="F24" s="7"/>
      <c r="G24" s="7"/>
      <c r="H24" s="7"/>
      <c r="I24" s="7"/>
      <c r="J24" s="7"/>
      <c r="K24" s="7"/>
      <c r="L24" s="7"/>
      <c r="M24" s="7"/>
      <c r="N24" s="7" t="s">
        <v>4</v>
      </c>
      <c r="O24" s="7">
        <v>18</v>
      </c>
      <c r="P24" s="7"/>
      <c r="Q24" s="8">
        <f t="shared" si="0"/>
        <v>63</v>
      </c>
      <c r="R24" s="9" t="s">
        <v>12</v>
      </c>
    </row>
    <row r="25" spans="1:18">
      <c r="A25" s="6"/>
      <c r="B25" s="7" t="s">
        <v>32</v>
      </c>
      <c r="C25" s="7">
        <v>83</v>
      </c>
      <c r="D25" s="7" t="s">
        <v>9</v>
      </c>
      <c r="E25" s="7"/>
      <c r="F25" s="7"/>
      <c r="G25" s="7"/>
      <c r="H25" s="7"/>
      <c r="I25" s="7"/>
      <c r="J25" s="7"/>
      <c r="K25" s="7"/>
      <c r="L25" s="7"/>
      <c r="M25" s="7"/>
      <c r="N25" s="7" t="s">
        <v>4</v>
      </c>
      <c r="O25" s="7">
        <v>18</v>
      </c>
      <c r="P25" s="7"/>
      <c r="Q25" s="8">
        <f t="shared" si="0"/>
        <v>101</v>
      </c>
      <c r="R25" s="9" t="s">
        <v>12</v>
      </c>
    </row>
    <row r="26" spans="1:18" ht="17" thickBot="1">
      <c r="A26" s="10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1">
        <f t="shared" si="0"/>
        <v>0</v>
      </c>
      <c r="R26" s="12"/>
    </row>
    <row r="27" spans="1:18">
      <c r="A27" s="63" t="s">
        <v>33</v>
      </c>
      <c r="B27" s="64"/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5"/>
    </row>
    <row r="28" spans="1:18" ht="17" thickBot="1">
      <c r="A28" s="10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1"/>
      <c r="R28" s="12"/>
    </row>
    <row r="29" spans="1:18">
      <c r="A29" s="6"/>
      <c r="B29" s="7" t="s">
        <v>34</v>
      </c>
      <c r="C29" s="7">
        <v>647</v>
      </c>
      <c r="D29" s="7" t="s">
        <v>9</v>
      </c>
      <c r="E29" s="7"/>
      <c r="F29" s="7"/>
      <c r="G29" s="7"/>
      <c r="H29" s="7"/>
      <c r="I29" s="7"/>
      <c r="J29" s="7"/>
      <c r="K29" s="7"/>
      <c r="L29" s="7"/>
      <c r="M29" s="7"/>
      <c r="N29" s="7" t="s">
        <v>4</v>
      </c>
      <c r="O29" s="7">
        <v>33</v>
      </c>
      <c r="P29" s="7" t="s">
        <v>9</v>
      </c>
      <c r="Q29" s="8">
        <f t="shared" si="0"/>
        <v>680</v>
      </c>
      <c r="R29" s="9" t="s">
        <v>12</v>
      </c>
    </row>
    <row r="30" spans="1:18">
      <c r="A30" s="6"/>
      <c r="B30" s="7" t="s">
        <v>35</v>
      </c>
      <c r="C30" s="7">
        <v>452</v>
      </c>
      <c r="D30" s="7" t="s">
        <v>9</v>
      </c>
      <c r="E30" s="7" t="s">
        <v>26</v>
      </c>
      <c r="F30" s="7">
        <v>130</v>
      </c>
      <c r="G30" s="7" t="s">
        <v>9</v>
      </c>
      <c r="H30" s="7"/>
      <c r="I30" s="7"/>
      <c r="J30" s="7"/>
      <c r="K30" s="7"/>
      <c r="L30" s="7"/>
      <c r="M30" s="7"/>
      <c r="N30" s="7" t="s">
        <v>4</v>
      </c>
      <c r="O30" s="7">
        <v>33</v>
      </c>
      <c r="P30" s="7" t="s">
        <v>9</v>
      </c>
      <c r="Q30" s="8">
        <f t="shared" si="0"/>
        <v>615</v>
      </c>
      <c r="R30" s="9" t="s">
        <v>12</v>
      </c>
    </row>
    <row r="31" spans="1:18">
      <c r="A31" s="6"/>
      <c r="B31" s="7" t="s">
        <v>36</v>
      </c>
      <c r="C31" s="7">
        <v>293</v>
      </c>
      <c r="D31" s="7" t="s">
        <v>9</v>
      </c>
      <c r="E31" s="7" t="s">
        <v>26</v>
      </c>
      <c r="F31" s="7">
        <v>130</v>
      </c>
      <c r="G31" s="7" t="s">
        <v>9</v>
      </c>
      <c r="H31" s="7"/>
      <c r="I31" s="7"/>
      <c r="J31" s="7"/>
      <c r="K31" s="7"/>
      <c r="L31" s="7"/>
      <c r="M31" s="7"/>
      <c r="N31" s="7" t="s">
        <v>4</v>
      </c>
      <c r="O31" s="7">
        <v>33</v>
      </c>
      <c r="P31" s="7" t="s">
        <v>9</v>
      </c>
      <c r="Q31" s="8">
        <f t="shared" si="0"/>
        <v>456</v>
      </c>
      <c r="R31" s="9" t="s">
        <v>12</v>
      </c>
    </row>
    <row r="32" spans="1:18">
      <c r="A32" s="6"/>
      <c r="B32" s="7" t="s">
        <v>37</v>
      </c>
      <c r="C32" s="7">
        <v>1646</v>
      </c>
      <c r="D32" s="7" t="s">
        <v>9</v>
      </c>
      <c r="E32" s="7" t="s">
        <v>38</v>
      </c>
      <c r="F32" s="7">
        <v>0.04</v>
      </c>
      <c r="G32" s="7" t="s">
        <v>39</v>
      </c>
      <c r="H32" s="7" t="s">
        <v>41</v>
      </c>
      <c r="I32" s="7">
        <v>506</v>
      </c>
      <c r="J32" s="7" t="s">
        <v>9</v>
      </c>
      <c r="K32" s="7" t="s">
        <v>42</v>
      </c>
      <c r="L32" s="7">
        <v>613</v>
      </c>
      <c r="M32" s="7" t="s">
        <v>9</v>
      </c>
      <c r="N32" s="7" t="s">
        <v>4</v>
      </c>
      <c r="O32" s="7">
        <v>17</v>
      </c>
      <c r="P32" s="7" t="s">
        <v>9</v>
      </c>
      <c r="Q32" s="8">
        <f t="shared" si="0"/>
        <v>2782.04</v>
      </c>
      <c r="R32" s="9" t="s">
        <v>12</v>
      </c>
    </row>
    <row r="33" spans="1:18">
      <c r="A33" s="6"/>
      <c r="B33" s="7" t="s">
        <v>43</v>
      </c>
      <c r="C33" s="7">
        <v>1430</v>
      </c>
      <c r="D33" s="7" t="s">
        <v>9</v>
      </c>
      <c r="E33" s="7" t="s">
        <v>38</v>
      </c>
      <c r="F33" s="7">
        <v>0.04</v>
      </c>
      <c r="G33" s="7" t="s">
        <v>39</v>
      </c>
      <c r="H33" s="7" t="s">
        <v>41</v>
      </c>
      <c r="I33" s="7">
        <v>506</v>
      </c>
      <c r="J33" s="7" t="s">
        <v>9</v>
      </c>
      <c r="K33" s="7" t="s">
        <v>42</v>
      </c>
      <c r="L33" s="7">
        <v>613</v>
      </c>
      <c r="M33" s="7" t="s">
        <v>9</v>
      </c>
      <c r="N33" s="7" t="s">
        <v>4</v>
      </c>
      <c r="O33" s="7">
        <v>17</v>
      </c>
      <c r="P33" s="7" t="s">
        <v>9</v>
      </c>
      <c r="Q33" s="8">
        <f t="shared" si="0"/>
        <v>2566.04</v>
      </c>
      <c r="R33" s="9" t="s">
        <v>12</v>
      </c>
    </row>
    <row r="34" spans="1:18">
      <c r="A34" s="6"/>
      <c r="B34" s="7" t="s">
        <v>44</v>
      </c>
      <c r="C34" s="7">
        <v>1490</v>
      </c>
      <c r="D34" s="7" t="s">
        <v>9</v>
      </c>
      <c r="E34" s="7" t="s">
        <v>38</v>
      </c>
      <c r="F34" s="7">
        <v>0.04</v>
      </c>
      <c r="G34" s="7" t="s">
        <v>39</v>
      </c>
      <c r="H34" s="7" t="s">
        <v>40</v>
      </c>
      <c r="I34" s="7">
        <v>1374</v>
      </c>
      <c r="J34" s="7" t="s">
        <v>45</v>
      </c>
      <c r="K34" s="7" t="s">
        <v>42</v>
      </c>
      <c r="L34" s="7">
        <v>652</v>
      </c>
      <c r="M34" s="7" t="s">
        <v>9</v>
      </c>
      <c r="N34" s="7" t="s">
        <v>4</v>
      </c>
      <c r="O34" s="7">
        <v>35</v>
      </c>
      <c r="P34" s="7" t="s">
        <v>9</v>
      </c>
      <c r="Q34" s="8">
        <f t="shared" si="0"/>
        <v>3551.04</v>
      </c>
      <c r="R34" s="9" t="s">
        <v>12</v>
      </c>
    </row>
    <row r="35" spans="1:18" ht="17" thickBot="1">
      <c r="A35" s="10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1"/>
      <c r="R35" s="12"/>
    </row>
  </sheetData>
  <mergeCells count="2">
    <mergeCell ref="A5:R5"/>
    <mergeCell ref="A27:R27"/>
  </mergeCells>
  <phoneticPr fontId="3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01FE4-95BD-A74C-85CB-FA417B29DA52}">
  <dimension ref="A1:R27"/>
  <sheetViews>
    <sheetView showGridLines="0" zoomScale="76" workbookViewId="0">
      <selection sqref="A1:XFD1048576"/>
    </sheetView>
  </sheetViews>
  <sheetFormatPr baseColWidth="10" defaultRowHeight="16"/>
  <cols>
    <col min="1" max="1" width="14.33203125" style="14" bestFit="1" customWidth="1"/>
    <col min="2" max="2" width="56.83203125" style="5" bestFit="1" customWidth="1"/>
    <col min="3" max="3" width="11.5" style="5" bestFit="1" customWidth="1"/>
    <col min="4" max="4" width="6.33203125" style="5" customWidth="1"/>
    <col min="5" max="5" width="21.33203125" style="5" bestFit="1" customWidth="1"/>
    <col min="6" max="6" width="11.5" style="5" bestFit="1" customWidth="1"/>
    <col min="7" max="7" width="6.33203125" style="5" customWidth="1"/>
    <col min="8" max="8" width="37" style="5" customWidth="1"/>
    <col min="9" max="9" width="11.5" style="5" bestFit="1" customWidth="1"/>
    <col min="10" max="10" width="6.33203125" style="5" customWidth="1"/>
    <col min="11" max="11" width="24.6640625" style="5" bestFit="1" customWidth="1"/>
    <col min="12" max="12" width="11.5" style="5" bestFit="1" customWidth="1"/>
    <col min="13" max="13" width="9" style="5" customWidth="1"/>
    <col min="14" max="14" width="13.6640625" style="5" customWidth="1"/>
    <col min="15" max="15" width="11.5" style="5" bestFit="1" customWidth="1"/>
    <col min="16" max="16" width="6.33203125" style="5" bestFit="1" customWidth="1"/>
    <col min="17" max="17" width="9.33203125" style="14" bestFit="1" customWidth="1"/>
    <col min="18" max="18" width="8.83203125" style="14" bestFit="1" customWidth="1"/>
    <col min="19" max="16384" width="10.83203125" style="5"/>
  </cols>
  <sheetData>
    <row r="1" spans="1:18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R1" s="4"/>
    </row>
    <row r="2" spans="1:18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8"/>
      <c r="R2" s="9"/>
    </row>
    <row r="3" spans="1:18">
      <c r="A3" s="6" t="s">
        <v>0</v>
      </c>
      <c r="B3" s="8" t="s">
        <v>3</v>
      </c>
      <c r="C3" s="8" t="s">
        <v>7</v>
      </c>
      <c r="D3" s="8" t="s">
        <v>2</v>
      </c>
      <c r="E3" s="8" t="s">
        <v>4</v>
      </c>
      <c r="F3" s="8" t="s">
        <v>7</v>
      </c>
      <c r="G3" s="8" t="s">
        <v>2</v>
      </c>
      <c r="H3" s="8" t="s">
        <v>4</v>
      </c>
      <c r="I3" s="8" t="s">
        <v>7</v>
      </c>
      <c r="J3" s="8" t="s">
        <v>2</v>
      </c>
      <c r="K3" s="8" t="s">
        <v>4</v>
      </c>
      <c r="L3" s="8" t="s">
        <v>7</v>
      </c>
      <c r="M3" s="8" t="s">
        <v>2</v>
      </c>
      <c r="N3" s="8" t="s">
        <v>5</v>
      </c>
      <c r="O3" s="8" t="s">
        <v>7</v>
      </c>
      <c r="P3" s="8" t="s">
        <v>2</v>
      </c>
      <c r="Q3" s="8" t="s">
        <v>8</v>
      </c>
      <c r="R3" s="9" t="s">
        <v>2</v>
      </c>
    </row>
    <row r="4" spans="1:18">
      <c r="A4" s="6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</row>
    <row r="5" spans="1:18">
      <c r="A5" s="60" t="s">
        <v>28</v>
      </c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2"/>
    </row>
    <row r="6" spans="1:18">
      <c r="A6" s="15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7"/>
    </row>
    <row r="7" spans="1:18">
      <c r="A7" s="6" t="s">
        <v>13</v>
      </c>
      <c r="B7" s="7" t="s">
        <v>14</v>
      </c>
      <c r="C7" s="7">
        <v>265</v>
      </c>
      <c r="D7" s="7" t="s">
        <v>9</v>
      </c>
      <c r="E7" s="7"/>
      <c r="F7" s="7"/>
      <c r="G7" s="7"/>
      <c r="H7" s="7"/>
      <c r="I7" s="7"/>
      <c r="J7" s="7"/>
      <c r="K7" s="7"/>
      <c r="L7" s="7"/>
      <c r="M7" s="7"/>
      <c r="N7" s="7" t="s">
        <v>4</v>
      </c>
      <c r="O7" s="7">
        <v>7</v>
      </c>
      <c r="P7" s="7" t="s">
        <v>9</v>
      </c>
      <c r="Q7" s="8">
        <f t="shared" ref="Q7:Q25" si="0">C7+F7+I7+L7+O7</f>
        <v>272</v>
      </c>
      <c r="R7" s="9" t="s">
        <v>12</v>
      </c>
    </row>
    <row r="8" spans="1:18">
      <c r="A8" s="6"/>
      <c r="B8" s="7" t="s">
        <v>15</v>
      </c>
      <c r="C8" s="7">
        <v>268</v>
      </c>
      <c r="D8" s="7" t="s">
        <v>9</v>
      </c>
      <c r="E8" s="7"/>
      <c r="F8" s="7"/>
      <c r="G8" s="7"/>
      <c r="H8" s="7"/>
      <c r="I8" s="7"/>
      <c r="J8" s="7"/>
      <c r="K8" s="7"/>
      <c r="L8" s="7"/>
      <c r="M8" s="7"/>
      <c r="N8" s="7" t="s">
        <v>4</v>
      </c>
      <c r="O8" s="7">
        <v>7</v>
      </c>
      <c r="P8" s="7" t="s">
        <v>9</v>
      </c>
      <c r="Q8" s="8">
        <f t="shared" si="0"/>
        <v>275</v>
      </c>
      <c r="R8" s="9" t="s">
        <v>12</v>
      </c>
    </row>
    <row r="9" spans="1:18">
      <c r="A9" s="6"/>
      <c r="B9" s="7" t="s">
        <v>16</v>
      </c>
      <c r="C9" s="7">
        <v>269</v>
      </c>
      <c r="D9" s="7" t="s">
        <v>9</v>
      </c>
      <c r="E9" s="7"/>
      <c r="F9" s="7"/>
      <c r="G9" s="7"/>
      <c r="H9" s="7"/>
      <c r="I9" s="7"/>
      <c r="J9" s="7"/>
      <c r="K9" s="7"/>
      <c r="L9" s="7"/>
      <c r="M9" s="7"/>
      <c r="N9" s="7" t="s">
        <v>4</v>
      </c>
      <c r="O9" s="7">
        <v>7</v>
      </c>
      <c r="P9" s="7" t="s">
        <v>9</v>
      </c>
      <c r="Q9" s="8">
        <f t="shared" si="0"/>
        <v>276</v>
      </c>
      <c r="R9" s="9" t="s">
        <v>12</v>
      </c>
    </row>
    <row r="10" spans="1:18">
      <c r="A10" s="6"/>
      <c r="B10" s="7" t="s">
        <v>17</v>
      </c>
      <c r="C10" s="7">
        <v>74</v>
      </c>
      <c r="D10" s="7" t="s">
        <v>9</v>
      </c>
      <c r="E10" s="7"/>
      <c r="F10" s="7"/>
      <c r="G10" s="7"/>
      <c r="H10" s="7"/>
      <c r="I10" s="7"/>
      <c r="J10" s="7"/>
      <c r="K10" s="7"/>
      <c r="L10" s="7"/>
      <c r="M10" s="7"/>
      <c r="N10" s="7" t="s">
        <v>4</v>
      </c>
      <c r="O10" s="7">
        <v>7</v>
      </c>
      <c r="P10" s="7" t="s">
        <v>9</v>
      </c>
      <c r="Q10" s="8">
        <f t="shared" si="0"/>
        <v>81</v>
      </c>
      <c r="R10" s="9" t="s">
        <v>12</v>
      </c>
    </row>
    <row r="11" spans="1:18">
      <c r="A11" s="6"/>
      <c r="B11" s="7" t="s">
        <v>18</v>
      </c>
      <c r="C11" s="7">
        <v>266</v>
      </c>
      <c r="D11" s="7" t="s">
        <v>9</v>
      </c>
      <c r="E11" s="7"/>
      <c r="F11" s="7"/>
      <c r="G11" s="7"/>
      <c r="H11" s="7"/>
      <c r="I11" s="7"/>
      <c r="J11" s="7"/>
      <c r="K11" s="7"/>
      <c r="L11" s="7"/>
      <c r="M11" s="7"/>
      <c r="N11" s="7" t="s">
        <v>4</v>
      </c>
      <c r="O11" s="7">
        <v>7</v>
      </c>
      <c r="P11" s="7" t="s">
        <v>9</v>
      </c>
      <c r="Q11" s="8">
        <f t="shared" si="0"/>
        <v>273</v>
      </c>
      <c r="R11" s="9" t="s">
        <v>12</v>
      </c>
    </row>
    <row r="12" spans="1:18">
      <c r="A12" s="6"/>
      <c r="B12" s="7" t="s">
        <v>19</v>
      </c>
      <c r="C12" s="7">
        <v>317</v>
      </c>
      <c r="D12" s="7" t="s">
        <v>9</v>
      </c>
      <c r="E12" s="7"/>
      <c r="F12" s="7"/>
      <c r="G12" s="7"/>
      <c r="H12" s="7"/>
      <c r="I12" s="7"/>
      <c r="J12" s="7"/>
      <c r="K12" s="7"/>
      <c r="L12" s="7"/>
      <c r="M12" s="7"/>
      <c r="N12" s="7" t="s">
        <v>4</v>
      </c>
      <c r="O12" s="7">
        <v>7</v>
      </c>
      <c r="P12" s="7" t="s">
        <v>9</v>
      </c>
      <c r="Q12" s="8">
        <f t="shared" si="0"/>
        <v>324</v>
      </c>
      <c r="R12" s="9" t="s">
        <v>12</v>
      </c>
    </row>
    <row r="13" spans="1:18" ht="17" thickBot="1">
      <c r="A13" s="10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1"/>
      <c r="R13" s="12"/>
    </row>
    <row r="14" spans="1:18">
      <c r="A14" s="6" t="s">
        <v>46</v>
      </c>
      <c r="B14" s="7" t="s">
        <v>47</v>
      </c>
      <c r="C14" s="7">
        <v>217</v>
      </c>
      <c r="D14" s="7" t="s">
        <v>9</v>
      </c>
      <c r="E14" s="7" t="s">
        <v>26</v>
      </c>
      <c r="F14" s="7">
        <v>130</v>
      </c>
      <c r="G14" s="7" t="s">
        <v>9</v>
      </c>
      <c r="H14" s="7" t="s">
        <v>55</v>
      </c>
      <c r="I14" s="7">
        <v>45</v>
      </c>
      <c r="J14" s="7" t="s">
        <v>9</v>
      </c>
      <c r="K14" s="7" t="s">
        <v>56</v>
      </c>
      <c r="L14" s="7">
        <v>2</v>
      </c>
      <c r="M14" s="7" t="s">
        <v>57</v>
      </c>
      <c r="N14" s="7" t="s">
        <v>4</v>
      </c>
      <c r="O14" s="7">
        <v>37</v>
      </c>
      <c r="P14" s="7"/>
      <c r="Q14" s="8">
        <f t="shared" si="0"/>
        <v>431</v>
      </c>
      <c r="R14" s="9" t="s">
        <v>12</v>
      </c>
    </row>
    <row r="15" spans="1:18">
      <c r="A15" s="6"/>
      <c r="B15" s="7" t="s">
        <v>47</v>
      </c>
      <c r="C15" s="7">
        <v>217</v>
      </c>
      <c r="D15" s="7" t="s">
        <v>9</v>
      </c>
      <c r="E15" s="7" t="s">
        <v>26</v>
      </c>
      <c r="F15" s="7">
        <v>130</v>
      </c>
      <c r="G15" s="7" t="s">
        <v>9</v>
      </c>
      <c r="H15" s="7" t="s">
        <v>55</v>
      </c>
      <c r="I15" s="7">
        <v>45</v>
      </c>
      <c r="J15" s="7" t="s">
        <v>9</v>
      </c>
      <c r="K15" s="7" t="s">
        <v>58</v>
      </c>
      <c r="L15" s="7">
        <v>0.6</v>
      </c>
      <c r="M15" s="7" t="s">
        <v>39</v>
      </c>
      <c r="N15" s="7" t="s">
        <v>4</v>
      </c>
      <c r="O15" s="7">
        <v>37</v>
      </c>
      <c r="P15" s="7"/>
      <c r="Q15" s="8">
        <f t="shared" ref="Q15:Q16" si="1">C15+F15+I15+L15+O15</f>
        <v>429.6</v>
      </c>
      <c r="R15" s="9" t="s">
        <v>12</v>
      </c>
    </row>
    <row r="16" spans="1:18">
      <c r="A16" s="6"/>
      <c r="B16" s="7" t="s">
        <v>47</v>
      </c>
      <c r="C16" s="7">
        <v>217</v>
      </c>
      <c r="D16" s="7" t="s">
        <v>9</v>
      </c>
      <c r="E16" s="7" t="s">
        <v>26</v>
      </c>
      <c r="F16" s="7">
        <v>130</v>
      </c>
      <c r="G16" s="7" t="s">
        <v>9</v>
      </c>
      <c r="H16" s="7" t="s">
        <v>55</v>
      </c>
      <c r="I16" s="7">
        <v>45</v>
      </c>
      <c r="J16" s="7" t="s">
        <v>9</v>
      </c>
      <c r="K16" s="7" t="s">
        <v>59</v>
      </c>
      <c r="L16" s="7">
        <v>0.03</v>
      </c>
      <c r="M16" s="7" t="s">
        <v>57</v>
      </c>
      <c r="N16" s="7" t="s">
        <v>4</v>
      </c>
      <c r="O16" s="7">
        <v>37</v>
      </c>
      <c r="P16" s="7"/>
      <c r="Q16" s="8">
        <f t="shared" si="1"/>
        <v>429.03</v>
      </c>
      <c r="R16" s="9" t="s">
        <v>12</v>
      </c>
    </row>
    <row r="17" spans="1:18" ht="17" thickBot="1">
      <c r="A17" s="10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1"/>
      <c r="R17" s="12"/>
    </row>
    <row r="18" spans="1:18">
      <c r="A18" s="63" t="s">
        <v>33</v>
      </c>
      <c r="B18" s="64"/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5"/>
    </row>
    <row r="19" spans="1:18" ht="17" thickBot="1">
      <c r="A19" s="10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1"/>
      <c r="R19" s="12"/>
    </row>
    <row r="20" spans="1:18">
      <c r="A20" s="6"/>
      <c r="B20" s="7" t="s">
        <v>34</v>
      </c>
      <c r="C20" s="7">
        <v>647</v>
      </c>
      <c r="D20" s="7" t="s">
        <v>9</v>
      </c>
      <c r="E20" s="7"/>
      <c r="F20" s="7"/>
      <c r="G20" s="7"/>
      <c r="H20" s="7"/>
      <c r="I20" s="7"/>
      <c r="J20" s="7"/>
      <c r="K20" s="7"/>
      <c r="L20" s="7"/>
      <c r="M20" s="7"/>
      <c r="N20" s="7" t="s">
        <v>4</v>
      </c>
      <c r="O20" s="7">
        <v>33</v>
      </c>
      <c r="P20" s="7" t="s">
        <v>9</v>
      </c>
      <c r="Q20" s="8">
        <f t="shared" si="0"/>
        <v>680</v>
      </c>
      <c r="R20" s="9" t="s">
        <v>12</v>
      </c>
    </row>
    <row r="21" spans="1:18">
      <c r="A21" s="6"/>
      <c r="B21" s="7" t="s">
        <v>35</v>
      </c>
      <c r="C21" s="7">
        <v>452</v>
      </c>
      <c r="D21" s="7" t="s">
        <v>9</v>
      </c>
      <c r="E21" s="7" t="s">
        <v>26</v>
      </c>
      <c r="F21" s="7">
        <v>130</v>
      </c>
      <c r="G21" s="7" t="s">
        <v>9</v>
      </c>
      <c r="H21" s="7"/>
      <c r="I21" s="7"/>
      <c r="J21" s="7"/>
      <c r="K21" s="7"/>
      <c r="L21" s="7"/>
      <c r="M21" s="7"/>
      <c r="N21" s="7" t="s">
        <v>4</v>
      </c>
      <c r="O21" s="7">
        <v>33</v>
      </c>
      <c r="P21" s="7" t="s">
        <v>9</v>
      </c>
      <c r="Q21" s="8">
        <f t="shared" si="0"/>
        <v>615</v>
      </c>
      <c r="R21" s="9" t="s">
        <v>12</v>
      </c>
    </row>
    <row r="22" spans="1:18">
      <c r="A22" s="6"/>
      <c r="B22" s="7" t="s">
        <v>36</v>
      </c>
      <c r="C22" s="7">
        <v>293</v>
      </c>
      <c r="D22" s="7" t="s">
        <v>9</v>
      </c>
      <c r="E22" s="7" t="s">
        <v>26</v>
      </c>
      <c r="F22" s="7">
        <v>130</v>
      </c>
      <c r="G22" s="7" t="s">
        <v>9</v>
      </c>
      <c r="H22" s="7"/>
      <c r="I22" s="7"/>
      <c r="J22" s="7"/>
      <c r="K22" s="7"/>
      <c r="L22" s="7"/>
      <c r="M22" s="7"/>
      <c r="N22" s="7" t="s">
        <v>4</v>
      </c>
      <c r="O22" s="7">
        <v>33</v>
      </c>
      <c r="P22" s="7" t="s">
        <v>9</v>
      </c>
      <c r="Q22" s="8">
        <f t="shared" si="0"/>
        <v>456</v>
      </c>
      <c r="R22" s="9" t="s">
        <v>12</v>
      </c>
    </row>
    <row r="23" spans="1:18">
      <c r="A23" s="6"/>
      <c r="B23" s="7" t="s">
        <v>37</v>
      </c>
      <c r="C23" s="7">
        <v>1646</v>
      </c>
      <c r="D23" s="7" t="s">
        <v>9</v>
      </c>
      <c r="E23" s="7" t="s">
        <v>38</v>
      </c>
      <c r="F23" s="7">
        <v>0.04</v>
      </c>
      <c r="G23" s="7" t="s">
        <v>39</v>
      </c>
      <c r="H23" s="7" t="s">
        <v>41</v>
      </c>
      <c r="I23" s="7">
        <v>506</v>
      </c>
      <c r="J23" s="7" t="s">
        <v>9</v>
      </c>
      <c r="K23" s="7" t="s">
        <v>42</v>
      </c>
      <c r="L23" s="7">
        <v>613</v>
      </c>
      <c r="M23" s="7" t="s">
        <v>9</v>
      </c>
      <c r="N23" s="7" t="s">
        <v>4</v>
      </c>
      <c r="O23" s="7">
        <v>17</v>
      </c>
      <c r="P23" s="7" t="s">
        <v>9</v>
      </c>
      <c r="Q23" s="8">
        <f t="shared" si="0"/>
        <v>2782.04</v>
      </c>
      <c r="R23" s="9" t="s">
        <v>12</v>
      </c>
    </row>
    <row r="24" spans="1:18">
      <c r="A24" s="6"/>
      <c r="B24" s="7" t="s">
        <v>43</v>
      </c>
      <c r="C24" s="7">
        <v>1430</v>
      </c>
      <c r="D24" s="7" t="s">
        <v>9</v>
      </c>
      <c r="E24" s="7" t="s">
        <v>38</v>
      </c>
      <c r="F24" s="7">
        <v>0.04</v>
      </c>
      <c r="G24" s="7" t="s">
        <v>39</v>
      </c>
      <c r="H24" s="7" t="s">
        <v>41</v>
      </c>
      <c r="I24" s="7">
        <v>506</v>
      </c>
      <c r="J24" s="7" t="s">
        <v>9</v>
      </c>
      <c r="K24" s="7" t="s">
        <v>42</v>
      </c>
      <c r="L24" s="7">
        <v>613</v>
      </c>
      <c r="M24" s="7" t="s">
        <v>9</v>
      </c>
      <c r="N24" s="7" t="s">
        <v>4</v>
      </c>
      <c r="O24" s="7">
        <v>17</v>
      </c>
      <c r="P24" s="7" t="s">
        <v>9</v>
      </c>
      <c r="Q24" s="8">
        <f t="shared" si="0"/>
        <v>2566.04</v>
      </c>
      <c r="R24" s="9" t="s">
        <v>12</v>
      </c>
    </row>
    <row r="25" spans="1:18">
      <c r="A25" s="6"/>
      <c r="B25" s="7" t="s">
        <v>44</v>
      </c>
      <c r="C25" s="7">
        <v>1490</v>
      </c>
      <c r="D25" s="7" t="s">
        <v>9</v>
      </c>
      <c r="E25" s="7" t="s">
        <v>38</v>
      </c>
      <c r="F25" s="7">
        <v>0.04</v>
      </c>
      <c r="G25" s="7" t="s">
        <v>39</v>
      </c>
      <c r="H25" s="7" t="s">
        <v>40</v>
      </c>
      <c r="I25" s="7">
        <v>1374</v>
      </c>
      <c r="J25" s="7" t="s">
        <v>45</v>
      </c>
      <c r="K25" s="7" t="s">
        <v>42</v>
      </c>
      <c r="L25" s="7">
        <v>652</v>
      </c>
      <c r="M25" s="7" t="s">
        <v>9</v>
      </c>
      <c r="N25" s="7" t="s">
        <v>4</v>
      </c>
      <c r="O25" s="7">
        <v>35</v>
      </c>
      <c r="P25" s="7" t="s">
        <v>9</v>
      </c>
      <c r="Q25" s="8">
        <f t="shared" si="0"/>
        <v>3551.04</v>
      </c>
      <c r="R25" s="9" t="s">
        <v>12</v>
      </c>
    </row>
    <row r="26" spans="1:18">
      <c r="A26" s="6"/>
      <c r="B26" s="7" t="s">
        <v>60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8"/>
      <c r="R26" s="9"/>
    </row>
    <row r="27" spans="1:18" ht="17" thickBot="1">
      <c r="A27" s="10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1"/>
      <c r="R27" s="12"/>
    </row>
  </sheetData>
  <mergeCells count="2">
    <mergeCell ref="A5:R5"/>
    <mergeCell ref="A18:R18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90AC94-F9B1-1F4C-B285-4491EB2BE400}">
  <dimension ref="A1:R39"/>
  <sheetViews>
    <sheetView zoomScale="75" workbookViewId="0">
      <selection activeCell="R16" sqref="A14:R16"/>
    </sheetView>
  </sheetViews>
  <sheetFormatPr baseColWidth="10" defaultRowHeight="16"/>
  <cols>
    <col min="1" max="1" width="19" style="14" bestFit="1" customWidth="1"/>
    <col min="2" max="2" width="57.33203125" style="5" bestFit="1" customWidth="1"/>
    <col min="3" max="3" width="11.33203125" style="5" bestFit="1" customWidth="1"/>
    <col min="4" max="4" width="6.1640625" style="5" bestFit="1" customWidth="1"/>
    <col min="5" max="5" width="20.83203125" style="5" bestFit="1" customWidth="1"/>
    <col min="6" max="6" width="11.33203125" style="5" bestFit="1" customWidth="1"/>
    <col min="7" max="7" width="6.1640625" style="5" bestFit="1" customWidth="1"/>
    <col min="8" max="8" width="37.5" style="5" bestFit="1" customWidth="1"/>
    <col min="9" max="9" width="11.33203125" style="5" bestFit="1" customWidth="1"/>
    <col min="10" max="10" width="6.1640625" style="5" bestFit="1" customWidth="1"/>
    <col min="11" max="11" width="24" style="5" bestFit="1" customWidth="1"/>
    <col min="12" max="12" width="11.33203125" style="5" bestFit="1" customWidth="1"/>
    <col min="13" max="13" width="9" style="5" bestFit="1" customWidth="1"/>
    <col min="14" max="14" width="13.5" style="5" bestFit="1" customWidth="1"/>
    <col min="15" max="15" width="11.33203125" style="5" bestFit="1" customWidth="1"/>
    <col min="16" max="16" width="6.1640625" style="5" bestFit="1" customWidth="1"/>
    <col min="17" max="17" width="9.33203125" style="14" bestFit="1" customWidth="1"/>
    <col min="18" max="18" width="8.1640625" style="14" bestFit="1" customWidth="1"/>
    <col min="19" max="16384" width="10.83203125" style="5"/>
  </cols>
  <sheetData>
    <row r="1" spans="1:18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R1" s="4"/>
    </row>
    <row r="2" spans="1:18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8"/>
      <c r="R2" s="9"/>
    </row>
    <row r="3" spans="1:18">
      <c r="A3" s="6" t="s">
        <v>0</v>
      </c>
      <c r="B3" s="8" t="s">
        <v>3</v>
      </c>
      <c r="C3" s="8" t="s">
        <v>7</v>
      </c>
      <c r="D3" s="8" t="s">
        <v>2</v>
      </c>
      <c r="E3" s="8" t="s">
        <v>4</v>
      </c>
      <c r="F3" s="8" t="s">
        <v>7</v>
      </c>
      <c r="G3" s="8" t="s">
        <v>2</v>
      </c>
      <c r="H3" s="8" t="s">
        <v>4</v>
      </c>
      <c r="I3" s="8" t="s">
        <v>7</v>
      </c>
      <c r="J3" s="8" t="s">
        <v>2</v>
      </c>
      <c r="K3" s="8" t="s">
        <v>4</v>
      </c>
      <c r="L3" s="8" t="s">
        <v>7</v>
      </c>
      <c r="M3" s="8" t="s">
        <v>2</v>
      </c>
      <c r="N3" s="8" t="s">
        <v>5</v>
      </c>
      <c r="O3" s="8" t="s">
        <v>7</v>
      </c>
      <c r="P3" s="8" t="s">
        <v>2</v>
      </c>
      <c r="Q3" s="8" t="s">
        <v>8</v>
      </c>
      <c r="R3" s="9" t="s">
        <v>2</v>
      </c>
    </row>
    <row r="4" spans="1:18">
      <c r="A4" s="6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</row>
    <row r="5" spans="1:18">
      <c r="A5" s="60" t="s">
        <v>28</v>
      </c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2"/>
    </row>
    <row r="6" spans="1:18" ht="17" thickBot="1">
      <c r="A6" s="10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2"/>
    </row>
    <row r="7" spans="1:18">
      <c r="A7" s="6" t="s">
        <v>61</v>
      </c>
      <c r="B7" s="7" t="s">
        <v>62</v>
      </c>
      <c r="C7" s="7">
        <v>1646</v>
      </c>
      <c r="D7" s="7" t="s">
        <v>9</v>
      </c>
      <c r="E7" s="7" t="s">
        <v>38</v>
      </c>
      <c r="F7" s="7">
        <v>0.04</v>
      </c>
      <c r="G7" s="7" t="s">
        <v>39</v>
      </c>
      <c r="H7" s="7" t="s">
        <v>41</v>
      </c>
      <c r="I7" s="7">
        <v>506</v>
      </c>
      <c r="J7" s="7" t="s">
        <v>9</v>
      </c>
      <c r="K7" s="7" t="s">
        <v>42</v>
      </c>
      <c r="L7" s="7">
        <v>613</v>
      </c>
      <c r="M7" s="7" t="s">
        <v>9</v>
      </c>
      <c r="N7" s="7" t="s">
        <v>4</v>
      </c>
      <c r="O7" s="7">
        <v>17</v>
      </c>
      <c r="P7" s="7" t="s">
        <v>9</v>
      </c>
      <c r="Q7" s="8">
        <f>C7+F7+I7+L7+O7</f>
        <v>2782.04</v>
      </c>
      <c r="R7" s="9" t="s">
        <v>12</v>
      </c>
    </row>
    <row r="8" spans="1:18" ht="17" thickBot="1">
      <c r="A8" s="10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1"/>
      <c r="R8" s="12"/>
    </row>
    <row r="9" spans="1:18">
      <c r="A9" s="6" t="s">
        <v>63</v>
      </c>
      <c r="B9" s="7" t="s">
        <v>62</v>
      </c>
      <c r="C9" s="7">
        <v>1432</v>
      </c>
      <c r="D9" s="7" t="s">
        <v>9</v>
      </c>
      <c r="E9" s="7" t="s">
        <v>38</v>
      </c>
      <c r="F9" s="7">
        <v>0.04</v>
      </c>
      <c r="G9" s="7" t="s">
        <v>39</v>
      </c>
      <c r="H9" s="7" t="s">
        <v>42</v>
      </c>
      <c r="I9" s="7">
        <v>652</v>
      </c>
      <c r="J9" s="7" t="s">
        <v>9</v>
      </c>
      <c r="K9" s="7"/>
      <c r="L9" s="7"/>
      <c r="M9" s="7"/>
      <c r="N9" s="7" t="s">
        <v>4</v>
      </c>
      <c r="O9" s="7">
        <v>33</v>
      </c>
      <c r="P9" s="7" t="s">
        <v>9</v>
      </c>
      <c r="Q9" s="8">
        <f t="shared" ref="Q9:Q12" si="0">C9+F9+I9+L9+O9</f>
        <v>2117.04</v>
      </c>
      <c r="R9" s="9" t="s">
        <v>12</v>
      </c>
    </row>
    <row r="10" spans="1:18">
      <c r="A10" s="6"/>
      <c r="B10" s="7" t="s">
        <v>64</v>
      </c>
      <c r="C10" s="7">
        <v>1237</v>
      </c>
      <c r="D10" s="7" t="s">
        <v>9</v>
      </c>
      <c r="E10" s="7" t="s">
        <v>38</v>
      </c>
      <c r="F10" s="7">
        <v>0.04</v>
      </c>
      <c r="G10" s="7" t="s">
        <v>39</v>
      </c>
      <c r="H10" s="7" t="s">
        <v>42</v>
      </c>
      <c r="I10" s="7">
        <v>652</v>
      </c>
      <c r="J10" s="7" t="s">
        <v>9</v>
      </c>
      <c r="K10" s="7"/>
      <c r="L10" s="7"/>
      <c r="M10" s="7"/>
      <c r="N10" s="7" t="s">
        <v>4</v>
      </c>
      <c r="O10" s="7">
        <v>33</v>
      </c>
      <c r="P10" s="7" t="s">
        <v>9</v>
      </c>
      <c r="Q10" s="8">
        <f t="shared" si="0"/>
        <v>1922.04</v>
      </c>
      <c r="R10" s="9" t="s">
        <v>12</v>
      </c>
    </row>
    <row r="11" spans="1:18" ht="17" thickBot="1">
      <c r="A11" s="10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1"/>
      <c r="R11" s="12"/>
    </row>
    <row r="12" spans="1:18">
      <c r="A12" s="6" t="s">
        <v>68</v>
      </c>
      <c r="B12" s="7" t="s">
        <v>62</v>
      </c>
      <c r="C12" s="7">
        <v>1794</v>
      </c>
      <c r="D12" s="7" t="s">
        <v>9</v>
      </c>
      <c r="E12" s="7" t="s">
        <v>38</v>
      </c>
      <c r="F12" s="7">
        <v>0.02</v>
      </c>
      <c r="G12" s="7" t="s">
        <v>9</v>
      </c>
      <c r="H12" s="7" t="s">
        <v>42</v>
      </c>
      <c r="I12" s="7">
        <v>326</v>
      </c>
      <c r="J12" s="7" t="s">
        <v>9</v>
      </c>
      <c r="K12" s="7"/>
      <c r="L12" s="7"/>
      <c r="M12" s="7"/>
      <c r="N12" s="7" t="s">
        <v>4</v>
      </c>
      <c r="O12" s="7">
        <v>35</v>
      </c>
      <c r="P12" s="7"/>
      <c r="Q12" s="8">
        <f t="shared" si="0"/>
        <v>2155.02</v>
      </c>
      <c r="R12" s="9" t="s">
        <v>12</v>
      </c>
    </row>
    <row r="13" spans="1:18" ht="17" thickBot="1">
      <c r="A13" s="10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1"/>
      <c r="R13" s="12"/>
    </row>
    <row r="14" spans="1:18">
      <c r="A14" s="6" t="s">
        <v>46</v>
      </c>
      <c r="B14" s="7" t="s">
        <v>47</v>
      </c>
      <c r="C14" s="7">
        <v>217</v>
      </c>
      <c r="D14" s="7" t="s">
        <v>9</v>
      </c>
      <c r="E14" s="7" t="s">
        <v>26</v>
      </c>
      <c r="F14" s="7">
        <v>130</v>
      </c>
      <c r="G14" s="7" t="s">
        <v>9</v>
      </c>
      <c r="H14" s="7" t="s">
        <v>55</v>
      </c>
      <c r="I14" s="7">
        <v>45</v>
      </c>
      <c r="J14" s="7" t="s">
        <v>9</v>
      </c>
      <c r="K14" s="7" t="s">
        <v>56</v>
      </c>
      <c r="L14" s="7">
        <v>2</v>
      </c>
      <c r="M14" s="7" t="s">
        <v>57</v>
      </c>
      <c r="N14" s="7" t="s">
        <v>4</v>
      </c>
      <c r="O14" s="7">
        <v>37</v>
      </c>
      <c r="P14" s="7"/>
      <c r="Q14" s="8">
        <f t="shared" ref="Q14:Q16" si="1">C14+F14+I14+L14+O14</f>
        <v>431</v>
      </c>
      <c r="R14" s="9" t="s">
        <v>12</v>
      </c>
    </row>
    <row r="15" spans="1:18">
      <c r="A15" s="6"/>
      <c r="B15" s="7" t="s">
        <v>47</v>
      </c>
      <c r="C15" s="7">
        <v>217</v>
      </c>
      <c r="D15" s="7" t="s">
        <v>9</v>
      </c>
      <c r="E15" s="7" t="s">
        <v>26</v>
      </c>
      <c r="F15" s="7">
        <v>130</v>
      </c>
      <c r="G15" s="7" t="s">
        <v>9</v>
      </c>
      <c r="H15" s="7" t="s">
        <v>55</v>
      </c>
      <c r="I15" s="7">
        <v>45</v>
      </c>
      <c r="J15" s="7" t="s">
        <v>9</v>
      </c>
      <c r="K15" s="7" t="s">
        <v>58</v>
      </c>
      <c r="L15" s="7">
        <v>0.6</v>
      </c>
      <c r="M15" s="7" t="s">
        <v>39</v>
      </c>
      <c r="N15" s="7" t="s">
        <v>4</v>
      </c>
      <c r="O15" s="7">
        <v>37</v>
      </c>
      <c r="P15" s="7"/>
      <c r="Q15" s="8">
        <f t="shared" si="1"/>
        <v>429.6</v>
      </c>
      <c r="R15" s="9" t="s">
        <v>12</v>
      </c>
    </row>
    <row r="16" spans="1:18">
      <c r="A16" s="6"/>
      <c r="B16" s="7" t="s">
        <v>47</v>
      </c>
      <c r="C16" s="7">
        <v>217</v>
      </c>
      <c r="D16" s="7" t="s">
        <v>9</v>
      </c>
      <c r="E16" s="7" t="s">
        <v>26</v>
      </c>
      <c r="F16" s="7">
        <v>130</v>
      </c>
      <c r="G16" s="7" t="s">
        <v>9</v>
      </c>
      <c r="H16" s="7" t="s">
        <v>55</v>
      </c>
      <c r="I16" s="7">
        <v>45</v>
      </c>
      <c r="J16" s="7" t="s">
        <v>9</v>
      </c>
      <c r="K16" s="7" t="s">
        <v>59</v>
      </c>
      <c r="L16" s="7">
        <v>0.03</v>
      </c>
      <c r="M16" s="7" t="s">
        <v>57</v>
      </c>
      <c r="N16" s="7" t="s">
        <v>4</v>
      </c>
      <c r="O16" s="7">
        <v>37</v>
      </c>
      <c r="P16" s="7"/>
      <c r="Q16" s="8">
        <f t="shared" si="1"/>
        <v>429.03</v>
      </c>
      <c r="R16" s="9" t="s">
        <v>12</v>
      </c>
    </row>
    <row r="17" spans="1:18" ht="17" thickBot="1">
      <c r="A17" s="10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1"/>
      <c r="R17" s="12"/>
    </row>
    <row r="18" spans="1:18">
      <c r="A18" s="63" t="s">
        <v>33</v>
      </c>
      <c r="B18" s="64"/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5"/>
    </row>
    <row r="19" spans="1:18" ht="17" thickBot="1">
      <c r="A19" s="10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1"/>
      <c r="R19" s="12"/>
    </row>
    <row r="20" spans="1:18">
      <c r="A20" s="6"/>
      <c r="B20" s="7" t="s">
        <v>69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8"/>
      <c r="R20" s="9"/>
    </row>
    <row r="21" spans="1:18" ht="17" thickBot="1">
      <c r="A21" s="10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1"/>
      <c r="R21" s="12"/>
    </row>
    <row r="36" spans="1:18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8"/>
      <c r="R36" s="8"/>
    </row>
    <row r="37" spans="1:18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8"/>
      <c r="R37" s="8"/>
    </row>
    <row r="38" spans="1:18">
      <c r="A38" s="6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8"/>
      <c r="R38" s="8"/>
    </row>
    <row r="39" spans="1:18">
      <c r="A39" s="6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8"/>
      <c r="R39" s="8"/>
    </row>
  </sheetData>
  <mergeCells count="2">
    <mergeCell ref="A5:R5"/>
    <mergeCell ref="A18:R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4B52E-30A6-044E-A8C1-F6F712303E90}">
  <dimension ref="A1:R42"/>
  <sheetViews>
    <sheetView topLeftCell="G1" workbookViewId="0">
      <selection activeCell="B32" sqref="B32"/>
    </sheetView>
  </sheetViews>
  <sheetFormatPr baseColWidth="10" defaultRowHeight="16"/>
  <cols>
    <col min="1" max="1" width="19" style="14" bestFit="1" customWidth="1"/>
    <col min="2" max="2" width="57.33203125" style="5" bestFit="1" customWidth="1"/>
    <col min="3" max="3" width="11.33203125" style="5" bestFit="1" customWidth="1"/>
    <col min="4" max="4" width="6.1640625" style="5" bestFit="1" customWidth="1"/>
    <col min="5" max="5" width="20.83203125" style="5" bestFit="1" customWidth="1"/>
    <col min="6" max="6" width="11.33203125" style="5" bestFit="1" customWidth="1"/>
    <col min="7" max="7" width="6.1640625" style="5" bestFit="1" customWidth="1"/>
    <col min="8" max="8" width="37.5" style="5" bestFit="1" customWidth="1"/>
    <col min="9" max="9" width="11.33203125" style="5" bestFit="1" customWidth="1"/>
    <col min="10" max="10" width="6.1640625" style="5" bestFit="1" customWidth="1"/>
    <col min="11" max="11" width="24" style="5" bestFit="1" customWidth="1"/>
    <col min="12" max="12" width="11.33203125" style="5" bestFit="1" customWidth="1"/>
    <col min="13" max="13" width="9" style="5" bestFit="1" customWidth="1"/>
    <col min="14" max="14" width="13.5" style="5" bestFit="1" customWidth="1"/>
    <col min="15" max="15" width="11.33203125" style="5" bestFit="1" customWidth="1"/>
    <col min="16" max="16" width="6.1640625" style="5" bestFit="1" customWidth="1"/>
    <col min="17" max="17" width="9.33203125" style="14" bestFit="1" customWidth="1"/>
    <col min="18" max="18" width="8.1640625" style="14" bestFit="1" customWidth="1"/>
    <col min="19" max="16384" width="10.83203125" style="5"/>
  </cols>
  <sheetData>
    <row r="1" spans="1:18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R1" s="4"/>
    </row>
    <row r="2" spans="1:18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8"/>
      <c r="R2" s="9"/>
    </row>
    <row r="3" spans="1:18">
      <c r="A3" s="6" t="s">
        <v>0</v>
      </c>
      <c r="B3" s="8" t="s">
        <v>3</v>
      </c>
      <c r="C3" s="8" t="s">
        <v>7</v>
      </c>
      <c r="D3" s="8" t="s">
        <v>2</v>
      </c>
      <c r="E3" s="8" t="s">
        <v>4</v>
      </c>
      <c r="F3" s="8" t="s">
        <v>7</v>
      </c>
      <c r="G3" s="8" t="s">
        <v>2</v>
      </c>
      <c r="H3" s="8" t="s">
        <v>4</v>
      </c>
      <c r="I3" s="8" t="s">
        <v>7</v>
      </c>
      <c r="J3" s="8" t="s">
        <v>2</v>
      </c>
      <c r="K3" s="8" t="s">
        <v>4</v>
      </c>
      <c r="L3" s="8" t="s">
        <v>7</v>
      </c>
      <c r="M3" s="8" t="s">
        <v>2</v>
      </c>
      <c r="N3" s="8" t="s">
        <v>5</v>
      </c>
      <c r="O3" s="8" t="s">
        <v>7</v>
      </c>
      <c r="P3" s="8" t="s">
        <v>2</v>
      </c>
      <c r="Q3" s="8" t="s">
        <v>8</v>
      </c>
      <c r="R3" s="9" t="s">
        <v>2</v>
      </c>
    </row>
    <row r="4" spans="1:18">
      <c r="A4" s="6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</row>
    <row r="5" spans="1:18">
      <c r="A5" s="60" t="s">
        <v>28</v>
      </c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2"/>
    </row>
    <row r="6" spans="1:18" ht="17" thickBot="1">
      <c r="A6" s="10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2"/>
    </row>
    <row r="7" spans="1:18">
      <c r="A7" s="6" t="s">
        <v>61</v>
      </c>
      <c r="B7" s="7" t="s">
        <v>62</v>
      </c>
      <c r="C7" s="7">
        <v>1646</v>
      </c>
      <c r="D7" s="7" t="s">
        <v>9</v>
      </c>
      <c r="E7" s="7" t="s">
        <v>38</v>
      </c>
      <c r="F7" s="7">
        <v>0.04</v>
      </c>
      <c r="G7" s="7" t="s">
        <v>39</v>
      </c>
      <c r="H7" s="7" t="s">
        <v>41</v>
      </c>
      <c r="I7" s="7">
        <v>506</v>
      </c>
      <c r="J7" s="7" t="s">
        <v>9</v>
      </c>
      <c r="K7" s="7" t="s">
        <v>42</v>
      </c>
      <c r="L7" s="7">
        <v>613</v>
      </c>
      <c r="M7" s="7" t="s">
        <v>9</v>
      </c>
      <c r="N7" s="7" t="s">
        <v>4</v>
      </c>
      <c r="O7" s="7">
        <v>17</v>
      </c>
      <c r="P7" s="7" t="s">
        <v>9</v>
      </c>
      <c r="Q7" s="8">
        <f>C7+F7+I7+L7+O7</f>
        <v>2782.04</v>
      </c>
      <c r="R7" s="9" t="s">
        <v>12</v>
      </c>
    </row>
    <row r="8" spans="1:18" ht="17" thickBot="1">
      <c r="A8" s="10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1"/>
      <c r="R8" s="12"/>
    </row>
    <row r="9" spans="1:18">
      <c r="A9" s="6" t="s">
        <v>63</v>
      </c>
      <c r="B9" s="7" t="s">
        <v>62</v>
      </c>
      <c r="C9" s="7">
        <v>1432</v>
      </c>
      <c r="D9" s="7" t="s">
        <v>9</v>
      </c>
      <c r="E9" s="7" t="s">
        <v>38</v>
      </c>
      <c r="F9" s="7">
        <v>0.04</v>
      </c>
      <c r="G9" s="7" t="s">
        <v>39</v>
      </c>
      <c r="H9" s="7" t="s">
        <v>42</v>
      </c>
      <c r="I9" s="7">
        <v>652</v>
      </c>
      <c r="J9" s="7" t="s">
        <v>9</v>
      </c>
      <c r="K9" s="7"/>
      <c r="L9" s="7"/>
      <c r="M9" s="7"/>
      <c r="N9" s="7" t="s">
        <v>4</v>
      </c>
      <c r="O9" s="7">
        <v>33</v>
      </c>
      <c r="P9" s="7" t="s">
        <v>9</v>
      </c>
      <c r="Q9" s="8">
        <f t="shared" ref="Q9:Q12" si="0">C9+F9+I9+L9+O9</f>
        <v>2117.04</v>
      </c>
      <c r="R9" s="9" t="s">
        <v>12</v>
      </c>
    </row>
    <row r="10" spans="1:18">
      <c r="A10" s="6"/>
      <c r="B10" s="7" t="s">
        <v>64</v>
      </c>
      <c r="C10" s="7">
        <v>1237</v>
      </c>
      <c r="D10" s="7" t="s">
        <v>9</v>
      </c>
      <c r="E10" s="7" t="s">
        <v>38</v>
      </c>
      <c r="F10" s="7">
        <v>0.04</v>
      </c>
      <c r="G10" s="7" t="s">
        <v>39</v>
      </c>
      <c r="H10" s="7" t="s">
        <v>42</v>
      </c>
      <c r="I10" s="7">
        <v>652</v>
      </c>
      <c r="J10" s="7" t="s">
        <v>9</v>
      </c>
      <c r="K10" s="7"/>
      <c r="L10" s="7"/>
      <c r="M10" s="7"/>
      <c r="N10" s="7" t="s">
        <v>4</v>
      </c>
      <c r="O10" s="7">
        <v>33</v>
      </c>
      <c r="P10" s="7" t="s">
        <v>9</v>
      </c>
      <c r="Q10" s="8">
        <f t="shared" si="0"/>
        <v>1922.04</v>
      </c>
      <c r="R10" s="9" t="s">
        <v>12</v>
      </c>
    </row>
    <row r="11" spans="1:18" ht="17" thickBot="1">
      <c r="A11" s="10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1"/>
      <c r="R11" s="12"/>
    </row>
    <row r="12" spans="1:18">
      <c r="A12" s="6" t="s">
        <v>68</v>
      </c>
      <c r="B12" s="7" t="s">
        <v>62</v>
      </c>
      <c r="C12" s="7">
        <v>1794</v>
      </c>
      <c r="D12" s="7" t="s">
        <v>9</v>
      </c>
      <c r="E12" s="7" t="s">
        <v>38</v>
      </c>
      <c r="F12" s="7">
        <v>0.02</v>
      </c>
      <c r="G12" s="7" t="s">
        <v>9</v>
      </c>
      <c r="H12" s="7" t="s">
        <v>42</v>
      </c>
      <c r="I12" s="7">
        <v>326</v>
      </c>
      <c r="J12" s="7" t="s">
        <v>9</v>
      </c>
      <c r="K12" s="7"/>
      <c r="L12" s="7"/>
      <c r="M12" s="7"/>
      <c r="N12" s="7" t="s">
        <v>4</v>
      </c>
      <c r="O12" s="7">
        <v>35</v>
      </c>
      <c r="P12" s="7"/>
      <c r="Q12" s="8">
        <f t="shared" si="0"/>
        <v>2155.02</v>
      </c>
      <c r="R12" s="9" t="s">
        <v>12</v>
      </c>
    </row>
    <row r="13" spans="1:18" ht="17" thickBot="1">
      <c r="A13" s="10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1"/>
      <c r="R13" s="12"/>
    </row>
    <row r="14" spans="1:18">
      <c r="A14" s="6" t="s">
        <v>65</v>
      </c>
      <c r="B14" s="7" t="s">
        <v>62</v>
      </c>
      <c r="C14" s="7">
        <v>1879</v>
      </c>
      <c r="D14" s="7" t="s">
        <v>9</v>
      </c>
      <c r="E14" s="7" t="s">
        <v>38</v>
      </c>
      <c r="F14" s="7">
        <v>0.04</v>
      </c>
      <c r="G14" s="7" t="s">
        <v>9</v>
      </c>
      <c r="H14" s="7" t="s">
        <v>48</v>
      </c>
      <c r="I14" s="7">
        <v>1374</v>
      </c>
      <c r="J14" s="7" t="s">
        <v>9</v>
      </c>
      <c r="K14" s="7" t="s">
        <v>49</v>
      </c>
      <c r="L14" s="7">
        <v>652</v>
      </c>
      <c r="M14" s="7" t="s">
        <v>9</v>
      </c>
      <c r="N14" s="7" t="s">
        <v>4</v>
      </c>
      <c r="O14" s="7">
        <v>35</v>
      </c>
      <c r="P14" s="7"/>
      <c r="Q14" s="8">
        <f t="shared" ref="Q14:Q17" si="1">C14+F14+I14+L14+O14</f>
        <v>3940.04</v>
      </c>
      <c r="R14" s="9" t="s">
        <v>12</v>
      </c>
    </row>
    <row r="15" spans="1:18">
      <c r="A15" s="6"/>
      <c r="B15" s="7" t="s">
        <v>64</v>
      </c>
      <c r="C15" s="7">
        <v>1248</v>
      </c>
      <c r="D15" s="7" t="s">
        <v>9</v>
      </c>
      <c r="E15" s="7" t="s">
        <v>38</v>
      </c>
      <c r="F15" s="7">
        <v>0.04</v>
      </c>
      <c r="G15" s="7" t="s">
        <v>9</v>
      </c>
      <c r="H15" s="7" t="s">
        <v>48</v>
      </c>
      <c r="I15" s="7">
        <v>1374</v>
      </c>
      <c r="J15" s="7" t="s">
        <v>9</v>
      </c>
      <c r="K15" s="7" t="s">
        <v>49</v>
      </c>
      <c r="L15" s="7">
        <v>652</v>
      </c>
      <c r="M15" s="7" t="s">
        <v>9</v>
      </c>
      <c r="N15" s="7" t="s">
        <v>4</v>
      </c>
      <c r="O15" s="7">
        <v>35</v>
      </c>
      <c r="P15" s="7"/>
      <c r="Q15" s="8">
        <f t="shared" si="1"/>
        <v>3309.04</v>
      </c>
      <c r="R15" s="9" t="s">
        <v>12</v>
      </c>
    </row>
    <row r="16" spans="1:18">
      <c r="A16" s="6"/>
      <c r="B16" s="7" t="s">
        <v>66</v>
      </c>
      <c r="C16" s="7">
        <v>1663</v>
      </c>
      <c r="D16" s="7" t="s">
        <v>9</v>
      </c>
      <c r="E16" s="7" t="s">
        <v>38</v>
      </c>
      <c r="F16" s="7">
        <v>0.04</v>
      </c>
      <c r="G16" s="7" t="s">
        <v>39</v>
      </c>
      <c r="H16" s="7" t="s">
        <v>40</v>
      </c>
      <c r="I16" s="7">
        <v>1374</v>
      </c>
      <c r="J16" s="7" t="s">
        <v>45</v>
      </c>
      <c r="K16" s="7" t="s">
        <v>42</v>
      </c>
      <c r="L16" s="7">
        <v>652</v>
      </c>
      <c r="M16" s="7" t="s">
        <v>9</v>
      </c>
      <c r="N16" s="7" t="s">
        <v>4</v>
      </c>
      <c r="O16" s="7">
        <v>35</v>
      </c>
      <c r="P16" s="7"/>
      <c r="Q16" s="8">
        <f t="shared" si="1"/>
        <v>3724.04</v>
      </c>
      <c r="R16" s="9" t="s">
        <v>12</v>
      </c>
    </row>
    <row r="17" spans="1:18">
      <c r="A17" s="6"/>
      <c r="B17" s="7" t="s">
        <v>67</v>
      </c>
      <c r="C17" s="7">
        <v>1032</v>
      </c>
      <c r="D17" s="7" t="s">
        <v>9</v>
      </c>
      <c r="E17" s="7" t="s">
        <v>38</v>
      </c>
      <c r="F17" s="7">
        <v>0.04</v>
      </c>
      <c r="G17" s="7" t="s">
        <v>39</v>
      </c>
      <c r="H17" s="7" t="s">
        <v>40</v>
      </c>
      <c r="I17" s="7">
        <v>1374</v>
      </c>
      <c r="J17" s="7" t="s">
        <v>45</v>
      </c>
      <c r="K17" s="7" t="s">
        <v>42</v>
      </c>
      <c r="L17" s="7">
        <v>652</v>
      </c>
      <c r="M17" s="7" t="s">
        <v>9</v>
      </c>
      <c r="N17" s="7" t="s">
        <v>4</v>
      </c>
      <c r="O17" s="7">
        <v>35</v>
      </c>
      <c r="P17" s="7"/>
      <c r="Q17" s="8">
        <f t="shared" si="1"/>
        <v>3093.04</v>
      </c>
      <c r="R17" s="9" t="s">
        <v>12</v>
      </c>
    </row>
    <row r="18" spans="1:18" ht="17" thickBot="1">
      <c r="A18" s="6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8"/>
      <c r="R18" s="9"/>
    </row>
    <row r="19" spans="1:18">
      <c r="A19" s="63" t="s">
        <v>33</v>
      </c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5"/>
    </row>
    <row r="20" spans="1:18" ht="17" thickBot="1">
      <c r="A20" s="10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1"/>
      <c r="R20" s="12"/>
    </row>
    <row r="21" spans="1:18">
      <c r="A21" s="6"/>
      <c r="B21" s="7" t="s">
        <v>69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8"/>
      <c r="R21" s="9"/>
    </row>
    <row r="22" spans="1:18">
      <c r="A22" s="6"/>
      <c r="B22" s="7" t="s">
        <v>70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8"/>
      <c r="R22" s="9"/>
    </row>
    <row r="23" spans="1:18">
      <c r="A23" s="6"/>
      <c r="B23" s="7" t="s">
        <v>71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8"/>
      <c r="R23" s="9"/>
    </row>
    <row r="24" spans="1:18" ht="17" thickBot="1">
      <c r="A24" s="10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1"/>
      <c r="R24" s="12"/>
    </row>
    <row r="39" spans="1:18">
      <c r="A39" s="5"/>
      <c r="Q39" s="5"/>
      <c r="R39" s="5"/>
    </row>
    <row r="40" spans="1:18">
      <c r="A40" s="5"/>
      <c r="Q40" s="5"/>
      <c r="R40" s="5"/>
    </row>
    <row r="41" spans="1:18">
      <c r="A41" s="5"/>
      <c r="Q41" s="5"/>
      <c r="R41" s="5"/>
    </row>
    <row r="42" spans="1:18">
      <c r="A42" s="5"/>
      <c r="Q42" s="5"/>
      <c r="R42" s="5"/>
    </row>
  </sheetData>
  <mergeCells count="2">
    <mergeCell ref="A5:R5"/>
    <mergeCell ref="A19:R1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17C60-7911-454D-ADCF-22249E85649C}">
  <dimension ref="A1:R55"/>
  <sheetViews>
    <sheetView topLeftCell="A7" zoomScale="107" workbookViewId="0">
      <selection activeCell="D28" sqref="D28"/>
    </sheetView>
  </sheetViews>
  <sheetFormatPr baseColWidth="10" defaultRowHeight="16"/>
  <cols>
    <col min="1" max="1" width="19" style="14" bestFit="1" customWidth="1"/>
    <col min="2" max="2" width="57.33203125" style="5" bestFit="1" customWidth="1"/>
    <col min="3" max="3" width="11.33203125" style="5" bestFit="1" customWidth="1"/>
    <col min="4" max="4" width="6.1640625" style="5" bestFit="1" customWidth="1"/>
    <col min="5" max="5" width="29" style="5" bestFit="1" customWidth="1"/>
    <col min="6" max="6" width="11.33203125" style="5" bestFit="1" customWidth="1"/>
    <col min="7" max="7" width="6.1640625" style="5" bestFit="1" customWidth="1"/>
    <col min="8" max="8" width="37.5" style="5" bestFit="1" customWidth="1"/>
    <col min="9" max="9" width="11.33203125" style="5" bestFit="1" customWidth="1"/>
    <col min="10" max="10" width="6.1640625" style="5" bestFit="1" customWidth="1"/>
    <col min="11" max="11" width="24" style="5" bestFit="1" customWidth="1"/>
    <col min="12" max="12" width="11.33203125" style="5" bestFit="1" customWidth="1"/>
    <col min="13" max="13" width="9" style="5" bestFit="1" customWidth="1"/>
    <col min="14" max="14" width="13.5" style="5" bestFit="1" customWidth="1"/>
    <col min="15" max="15" width="11.33203125" style="5" bestFit="1" customWidth="1"/>
    <col min="16" max="16" width="6.1640625" style="5" bestFit="1" customWidth="1"/>
    <col min="17" max="17" width="9.33203125" style="14" bestFit="1" customWidth="1"/>
    <col min="18" max="18" width="8.1640625" style="14" bestFit="1" customWidth="1"/>
    <col min="19" max="16384" width="10.83203125" style="5"/>
  </cols>
  <sheetData>
    <row r="1" spans="1:18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R1" s="4"/>
    </row>
    <row r="2" spans="1:18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8"/>
      <c r="R2" s="9"/>
    </row>
    <row r="3" spans="1:18">
      <c r="A3" s="6" t="s">
        <v>0</v>
      </c>
      <c r="B3" s="8" t="s">
        <v>3</v>
      </c>
      <c r="C3" s="8" t="s">
        <v>7</v>
      </c>
      <c r="D3" s="8" t="s">
        <v>2</v>
      </c>
      <c r="E3" s="8" t="s">
        <v>4</v>
      </c>
      <c r="F3" s="8" t="s">
        <v>7</v>
      </c>
      <c r="G3" s="8" t="s">
        <v>2</v>
      </c>
      <c r="H3" s="8" t="s">
        <v>4</v>
      </c>
      <c r="I3" s="8" t="s">
        <v>7</v>
      </c>
      <c r="J3" s="8" t="s">
        <v>2</v>
      </c>
      <c r="K3" s="8" t="s">
        <v>4</v>
      </c>
      <c r="L3" s="8" t="s">
        <v>7</v>
      </c>
      <c r="M3" s="8" t="s">
        <v>2</v>
      </c>
      <c r="N3" s="8" t="s">
        <v>5</v>
      </c>
      <c r="O3" s="8" t="s">
        <v>7</v>
      </c>
      <c r="P3" s="8" t="s">
        <v>2</v>
      </c>
      <c r="Q3" s="8" t="s">
        <v>8</v>
      </c>
      <c r="R3" s="9" t="s">
        <v>2</v>
      </c>
    </row>
    <row r="4" spans="1:18">
      <c r="A4" s="6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</row>
    <row r="5" spans="1:18">
      <c r="A5" s="60" t="s">
        <v>28</v>
      </c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2"/>
    </row>
    <row r="6" spans="1:18" ht="17" thickBot="1">
      <c r="A6" s="10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2"/>
    </row>
    <row r="7" spans="1:18">
      <c r="A7" s="6" t="s">
        <v>61</v>
      </c>
      <c r="B7" s="7" t="s">
        <v>62</v>
      </c>
      <c r="C7" s="7">
        <v>1646</v>
      </c>
      <c r="D7" s="7" t="s">
        <v>9</v>
      </c>
      <c r="E7" s="7" t="s">
        <v>38</v>
      </c>
      <c r="F7" s="7">
        <v>0.04</v>
      </c>
      <c r="G7" s="7" t="s">
        <v>39</v>
      </c>
      <c r="H7" s="7" t="s">
        <v>41</v>
      </c>
      <c r="I7" s="7">
        <v>506</v>
      </c>
      <c r="J7" s="7" t="s">
        <v>9</v>
      </c>
      <c r="K7" s="7" t="s">
        <v>42</v>
      </c>
      <c r="L7" s="7">
        <v>613</v>
      </c>
      <c r="M7" s="7" t="s">
        <v>9</v>
      </c>
      <c r="N7" s="7" t="s">
        <v>4</v>
      </c>
      <c r="O7" s="7">
        <v>17</v>
      </c>
      <c r="P7" s="7" t="s">
        <v>9</v>
      </c>
      <c r="Q7" s="8">
        <f>C7+F7+I7+L7+O7</f>
        <v>2782.04</v>
      </c>
      <c r="R7" s="9" t="s">
        <v>12</v>
      </c>
    </row>
    <row r="8" spans="1:18" ht="17" thickBot="1">
      <c r="A8" s="10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1"/>
      <c r="R8" s="12"/>
    </row>
    <row r="9" spans="1:18">
      <c r="A9" s="6" t="s">
        <v>63</v>
      </c>
      <c r="B9" s="7" t="s">
        <v>62</v>
      </c>
      <c r="C9" s="7">
        <v>1432</v>
      </c>
      <c r="D9" s="7" t="s">
        <v>9</v>
      </c>
      <c r="E9" s="7" t="s">
        <v>38</v>
      </c>
      <c r="F9" s="7">
        <v>0.04</v>
      </c>
      <c r="G9" s="7" t="s">
        <v>39</v>
      </c>
      <c r="H9" s="7" t="s">
        <v>42</v>
      </c>
      <c r="I9" s="7">
        <v>652</v>
      </c>
      <c r="J9" s="7" t="s">
        <v>9</v>
      </c>
      <c r="K9" s="7"/>
      <c r="L9" s="7"/>
      <c r="M9" s="7"/>
      <c r="N9" s="7" t="s">
        <v>4</v>
      </c>
      <c r="O9" s="7">
        <v>33</v>
      </c>
      <c r="P9" s="7" t="s">
        <v>9</v>
      </c>
      <c r="Q9" s="8">
        <f t="shared" ref="Q9:Q12" si="0">C9+F9+I9+L9+O9</f>
        <v>2117.04</v>
      </c>
      <c r="R9" s="9" t="s">
        <v>12</v>
      </c>
    </row>
    <row r="10" spans="1:18">
      <c r="A10" s="6"/>
      <c r="B10" s="7" t="s">
        <v>64</v>
      </c>
      <c r="C10" s="7">
        <v>1237</v>
      </c>
      <c r="D10" s="7" t="s">
        <v>9</v>
      </c>
      <c r="E10" s="7" t="s">
        <v>38</v>
      </c>
      <c r="F10" s="7">
        <v>0.04</v>
      </c>
      <c r="G10" s="7" t="s">
        <v>39</v>
      </c>
      <c r="H10" s="7" t="s">
        <v>42</v>
      </c>
      <c r="I10" s="7">
        <v>652</v>
      </c>
      <c r="J10" s="7" t="s">
        <v>9</v>
      </c>
      <c r="K10" s="7"/>
      <c r="L10" s="7"/>
      <c r="M10" s="7"/>
      <c r="N10" s="7" t="s">
        <v>4</v>
      </c>
      <c r="O10" s="7">
        <v>33</v>
      </c>
      <c r="P10" s="7" t="s">
        <v>9</v>
      </c>
      <c r="Q10" s="8">
        <f t="shared" si="0"/>
        <v>1922.04</v>
      </c>
      <c r="R10" s="9" t="s">
        <v>12</v>
      </c>
    </row>
    <row r="11" spans="1:18" ht="17" thickBot="1">
      <c r="A11" s="10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1"/>
      <c r="R11" s="12"/>
    </row>
    <row r="12" spans="1:18">
      <c r="A12" s="6" t="s">
        <v>68</v>
      </c>
      <c r="B12" s="7" t="s">
        <v>62</v>
      </c>
      <c r="C12" s="7">
        <v>1794</v>
      </c>
      <c r="D12" s="7" t="s">
        <v>9</v>
      </c>
      <c r="E12" s="7" t="s">
        <v>38</v>
      </c>
      <c r="F12" s="7">
        <v>0.02</v>
      </c>
      <c r="G12" s="7" t="s">
        <v>9</v>
      </c>
      <c r="H12" s="7" t="s">
        <v>42</v>
      </c>
      <c r="I12" s="7">
        <v>326</v>
      </c>
      <c r="J12" s="7" t="s">
        <v>9</v>
      </c>
      <c r="K12" s="7"/>
      <c r="L12" s="7"/>
      <c r="M12" s="7"/>
      <c r="N12" s="7" t="s">
        <v>4</v>
      </c>
      <c r="O12" s="7">
        <v>35</v>
      </c>
      <c r="P12" s="7"/>
      <c r="Q12" s="8">
        <f t="shared" si="0"/>
        <v>2155.02</v>
      </c>
      <c r="R12" s="9" t="s">
        <v>12</v>
      </c>
    </row>
    <row r="13" spans="1:18" ht="17" thickBot="1">
      <c r="A13" s="10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1"/>
      <c r="R13" s="12"/>
    </row>
    <row r="14" spans="1:18">
      <c r="A14" s="6" t="s">
        <v>46</v>
      </c>
      <c r="B14" s="7" t="s">
        <v>47</v>
      </c>
      <c r="C14" s="7">
        <v>217</v>
      </c>
      <c r="D14" s="7" t="s">
        <v>9</v>
      </c>
      <c r="E14" s="7" t="s">
        <v>26</v>
      </c>
      <c r="F14" s="7">
        <v>130</v>
      </c>
      <c r="G14" s="7" t="s">
        <v>9</v>
      </c>
      <c r="H14" s="7" t="s">
        <v>55</v>
      </c>
      <c r="I14" s="7">
        <v>45</v>
      </c>
      <c r="J14" s="7" t="s">
        <v>9</v>
      </c>
      <c r="K14" s="7" t="s">
        <v>56</v>
      </c>
      <c r="L14" s="7">
        <v>2</v>
      </c>
      <c r="M14" s="7" t="s">
        <v>57</v>
      </c>
      <c r="N14" s="7" t="s">
        <v>4</v>
      </c>
      <c r="O14" s="7">
        <v>37</v>
      </c>
      <c r="P14" s="7"/>
      <c r="Q14" s="8">
        <f t="shared" ref="Q14:Q24" si="1">C14+F14+I14+L14+O14</f>
        <v>431</v>
      </c>
      <c r="R14" s="9" t="s">
        <v>12</v>
      </c>
    </row>
    <row r="15" spans="1:18">
      <c r="A15" s="6"/>
      <c r="B15" s="7" t="s">
        <v>47</v>
      </c>
      <c r="C15" s="7">
        <v>217</v>
      </c>
      <c r="D15" s="7" t="s">
        <v>9</v>
      </c>
      <c r="E15" s="7" t="s">
        <v>26</v>
      </c>
      <c r="F15" s="7">
        <v>130</v>
      </c>
      <c r="G15" s="7" t="s">
        <v>9</v>
      </c>
      <c r="H15" s="7" t="s">
        <v>55</v>
      </c>
      <c r="I15" s="7">
        <v>45</v>
      </c>
      <c r="J15" s="7" t="s">
        <v>9</v>
      </c>
      <c r="K15" s="7" t="s">
        <v>58</v>
      </c>
      <c r="L15" s="7">
        <v>0.6</v>
      </c>
      <c r="M15" s="7" t="s">
        <v>39</v>
      </c>
      <c r="N15" s="7" t="s">
        <v>4</v>
      </c>
      <c r="O15" s="7">
        <v>37</v>
      </c>
      <c r="P15" s="7"/>
      <c r="Q15" s="8">
        <f t="shared" si="1"/>
        <v>429.6</v>
      </c>
      <c r="R15" s="9" t="s">
        <v>12</v>
      </c>
    </row>
    <row r="16" spans="1:18">
      <c r="A16" s="6"/>
      <c r="B16" s="7" t="s">
        <v>47</v>
      </c>
      <c r="C16" s="7">
        <v>217</v>
      </c>
      <c r="D16" s="7" t="s">
        <v>9</v>
      </c>
      <c r="E16" s="7" t="s">
        <v>26</v>
      </c>
      <c r="F16" s="7">
        <v>130</v>
      </c>
      <c r="G16" s="7" t="s">
        <v>9</v>
      </c>
      <c r="H16" s="7" t="s">
        <v>55</v>
      </c>
      <c r="I16" s="7">
        <v>45</v>
      </c>
      <c r="J16" s="7" t="s">
        <v>9</v>
      </c>
      <c r="K16" s="7" t="s">
        <v>59</v>
      </c>
      <c r="L16" s="7">
        <v>0.03</v>
      </c>
      <c r="M16" s="7" t="s">
        <v>57</v>
      </c>
      <c r="N16" s="7" t="s">
        <v>4</v>
      </c>
      <c r="O16" s="7">
        <v>37</v>
      </c>
      <c r="P16" s="7"/>
      <c r="Q16" s="8">
        <f t="shared" si="1"/>
        <v>429.03</v>
      </c>
      <c r="R16" s="9" t="s">
        <v>12</v>
      </c>
    </row>
    <row r="17" spans="1:18" ht="17" thickBot="1">
      <c r="A17" s="10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1"/>
      <c r="R17" s="12"/>
    </row>
    <row r="18" spans="1:18">
      <c r="A18" s="6" t="s">
        <v>72</v>
      </c>
      <c r="B18" s="7" t="s">
        <v>73</v>
      </c>
      <c r="C18" s="7">
        <v>7716</v>
      </c>
      <c r="D18" s="7" t="s">
        <v>9</v>
      </c>
      <c r="E18" s="7" t="s">
        <v>75</v>
      </c>
      <c r="F18" s="7">
        <v>613</v>
      </c>
      <c r="G18" s="7" t="s">
        <v>9</v>
      </c>
      <c r="H18" s="7"/>
      <c r="I18" s="7"/>
      <c r="J18" s="7"/>
      <c r="K18" s="7"/>
      <c r="L18" s="7"/>
      <c r="M18" s="7"/>
      <c r="N18" s="7" t="s">
        <v>4</v>
      </c>
      <c r="O18" s="7">
        <v>17</v>
      </c>
      <c r="P18" s="7"/>
      <c r="Q18" s="8">
        <f t="shared" si="1"/>
        <v>8346</v>
      </c>
      <c r="R18" s="9" t="s">
        <v>12</v>
      </c>
    </row>
    <row r="19" spans="1:18">
      <c r="A19" s="6"/>
      <c r="B19" s="7" t="s">
        <v>74</v>
      </c>
      <c r="C19" s="7">
        <v>7456</v>
      </c>
      <c r="D19" s="7" t="s">
        <v>9</v>
      </c>
      <c r="E19" s="7" t="s">
        <v>75</v>
      </c>
      <c r="F19" s="7">
        <v>613</v>
      </c>
      <c r="G19" s="7" t="s">
        <v>9</v>
      </c>
      <c r="H19" s="7"/>
      <c r="I19" s="7"/>
      <c r="J19" s="7"/>
      <c r="K19" s="7"/>
      <c r="L19" s="7"/>
      <c r="M19" s="7"/>
      <c r="N19" s="7" t="s">
        <v>4</v>
      </c>
      <c r="O19" s="7">
        <v>17</v>
      </c>
      <c r="P19" s="7"/>
      <c r="Q19" s="8">
        <f t="shared" si="1"/>
        <v>8086</v>
      </c>
      <c r="R19" s="9" t="s">
        <v>12</v>
      </c>
    </row>
    <row r="20" spans="1:18" ht="17" thickBot="1">
      <c r="A20" s="10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1"/>
      <c r="R20" s="12"/>
    </row>
    <row r="21" spans="1:18">
      <c r="A21" s="6" t="s">
        <v>76</v>
      </c>
      <c r="B21" s="7" t="s">
        <v>77</v>
      </c>
      <c r="C21" s="7">
        <v>367</v>
      </c>
      <c r="D21" s="7" t="s">
        <v>9</v>
      </c>
      <c r="E21" s="7"/>
      <c r="F21" s="7"/>
      <c r="G21" s="7"/>
      <c r="H21" s="7"/>
      <c r="I21" s="7"/>
      <c r="J21" s="7"/>
      <c r="K21" s="7"/>
      <c r="L21" s="7"/>
      <c r="M21" s="7"/>
      <c r="N21" s="7" t="s">
        <v>4</v>
      </c>
      <c r="O21" s="7">
        <v>17</v>
      </c>
      <c r="P21" s="7"/>
      <c r="Q21" s="8">
        <f t="shared" si="1"/>
        <v>384</v>
      </c>
      <c r="R21" s="9" t="s">
        <v>12</v>
      </c>
    </row>
    <row r="22" spans="1:18" ht="17" thickBot="1">
      <c r="A22" s="10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1"/>
      <c r="R22" s="12"/>
    </row>
    <row r="23" spans="1:18">
      <c r="A23" s="6" t="s">
        <v>78</v>
      </c>
      <c r="B23" s="7" t="s">
        <v>62</v>
      </c>
      <c r="C23" s="7">
        <v>10163</v>
      </c>
      <c r="D23" s="7" t="s">
        <v>9</v>
      </c>
      <c r="E23" s="7" t="s">
        <v>38</v>
      </c>
      <c r="F23" s="7">
        <v>0.04</v>
      </c>
      <c r="G23" s="7" t="s">
        <v>39</v>
      </c>
      <c r="H23" s="7" t="s">
        <v>42</v>
      </c>
      <c r="I23" s="7">
        <v>613</v>
      </c>
      <c r="J23" s="7" t="s">
        <v>9</v>
      </c>
      <c r="K23" s="7"/>
      <c r="L23" s="7"/>
      <c r="M23" s="7"/>
      <c r="N23" s="7" t="s">
        <v>4</v>
      </c>
      <c r="O23" s="7">
        <v>17</v>
      </c>
      <c r="P23" s="7"/>
      <c r="Q23" s="8">
        <f>C23+F23+I23+L23+O23</f>
        <v>10793.04</v>
      </c>
      <c r="R23" s="9" t="s">
        <v>12</v>
      </c>
    </row>
    <row r="24" spans="1:18">
      <c r="A24" s="6"/>
      <c r="B24" s="7" t="s">
        <v>66</v>
      </c>
      <c r="C24" s="7">
        <v>9946</v>
      </c>
      <c r="D24" s="7" t="s">
        <v>9</v>
      </c>
      <c r="E24" s="7" t="s">
        <v>38</v>
      </c>
      <c r="F24" s="7">
        <v>0.04</v>
      </c>
      <c r="G24" s="7" t="s">
        <v>39</v>
      </c>
      <c r="H24" s="7" t="s">
        <v>42</v>
      </c>
      <c r="I24" s="7">
        <v>613</v>
      </c>
      <c r="J24" s="7" t="s">
        <v>9</v>
      </c>
      <c r="K24" s="7"/>
      <c r="L24" s="7"/>
      <c r="M24" s="7"/>
      <c r="N24" s="7" t="s">
        <v>4</v>
      </c>
      <c r="O24" s="7">
        <v>17</v>
      </c>
      <c r="P24" s="7"/>
      <c r="Q24" s="8">
        <f t="shared" si="1"/>
        <v>10576.04</v>
      </c>
      <c r="R24" s="9" t="s">
        <v>12</v>
      </c>
    </row>
    <row r="25" spans="1:18">
      <c r="A25" s="6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8"/>
      <c r="R25" s="9"/>
    </row>
    <row r="26" spans="1:18">
      <c r="A26" s="6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8"/>
      <c r="R26" s="9"/>
    </row>
    <row r="27" spans="1:18">
      <c r="A27" s="6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8"/>
      <c r="R27" s="9"/>
    </row>
    <row r="28" spans="1:18">
      <c r="A28" s="6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8"/>
      <c r="R28" s="9"/>
    </row>
    <row r="29" spans="1:18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8"/>
      <c r="R29" s="9"/>
    </row>
    <row r="30" spans="1:18">
      <c r="A30" s="6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8"/>
      <c r="R30" s="9"/>
    </row>
    <row r="31" spans="1:18" ht="17" thickBot="1">
      <c r="A31" s="6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8"/>
      <c r="R31" s="9"/>
    </row>
    <row r="32" spans="1:18">
      <c r="A32" s="63" t="s">
        <v>33</v>
      </c>
      <c r="B32" s="64"/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5"/>
    </row>
    <row r="33" spans="1:18" ht="17" thickBot="1">
      <c r="A33" s="10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1"/>
      <c r="R33" s="12"/>
    </row>
    <row r="34" spans="1:18">
      <c r="A34" s="6"/>
      <c r="B34" s="7" t="s">
        <v>69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8"/>
      <c r="R34" s="9"/>
    </row>
    <row r="35" spans="1:18">
      <c r="A35" s="6"/>
      <c r="B35" s="7" t="s">
        <v>70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8"/>
      <c r="R35" s="9"/>
    </row>
    <row r="36" spans="1:18">
      <c r="A36" s="6"/>
      <c r="B36" s="7" t="s">
        <v>71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8"/>
      <c r="R36" s="9"/>
    </row>
    <row r="37" spans="1:18" ht="17" thickBot="1">
      <c r="A37" s="10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1"/>
      <c r="R37" s="12"/>
    </row>
    <row r="52" spans="1:18">
      <c r="A52" s="5"/>
      <c r="Q52" s="5"/>
      <c r="R52" s="5"/>
    </row>
    <row r="53" spans="1:18">
      <c r="A53" s="5"/>
      <c r="Q53" s="5"/>
      <c r="R53" s="5"/>
    </row>
    <row r="54" spans="1:18">
      <c r="A54" s="5"/>
      <c r="Q54" s="5"/>
      <c r="R54" s="5"/>
    </row>
    <row r="55" spans="1:18">
      <c r="A55" s="5"/>
      <c r="Q55" s="5"/>
      <c r="R55" s="5"/>
    </row>
  </sheetData>
  <mergeCells count="2">
    <mergeCell ref="A5:R5"/>
    <mergeCell ref="A32:R3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08F53-47DF-FF44-8A02-BD5FF79BE49D}">
  <dimension ref="A1:E46"/>
  <sheetViews>
    <sheetView tabSelected="1" topLeftCell="A3" zoomScale="90" zoomScaleNormal="90" workbookViewId="0">
      <selection activeCell="F24" sqref="F24"/>
    </sheetView>
  </sheetViews>
  <sheetFormatPr baseColWidth="10" defaultRowHeight="16"/>
  <cols>
    <col min="2" max="2" width="34.6640625" customWidth="1"/>
    <col min="5" max="5" width="31.83203125" customWidth="1"/>
  </cols>
  <sheetData>
    <row r="1" spans="1:5">
      <c r="A1" s="80" t="s">
        <v>79</v>
      </c>
      <c r="B1" s="79"/>
      <c r="C1" s="77" t="s">
        <v>80</v>
      </c>
      <c r="D1" s="78"/>
      <c r="E1" s="79"/>
    </row>
    <row r="2" spans="1:5" ht="17" thickBot="1">
      <c r="A2" s="85" t="s">
        <v>408</v>
      </c>
      <c r="B2" s="76"/>
      <c r="C2" s="74" t="s">
        <v>408</v>
      </c>
      <c r="D2" s="75"/>
      <c r="E2" s="76"/>
    </row>
    <row r="3" spans="1:5">
      <c r="A3" s="77" t="s">
        <v>81</v>
      </c>
      <c r="B3" s="79"/>
      <c r="C3" s="77" t="s">
        <v>82</v>
      </c>
      <c r="D3" s="78"/>
      <c r="E3" s="79"/>
    </row>
    <row r="4" spans="1:5" ht="17" thickBot="1">
      <c r="A4" s="72" t="s">
        <v>409</v>
      </c>
      <c r="B4" s="73"/>
      <c r="C4" s="74" t="s">
        <v>408</v>
      </c>
      <c r="D4" s="75"/>
      <c r="E4" s="76"/>
    </row>
    <row r="5" spans="1:5">
      <c r="A5" s="77" t="s">
        <v>83</v>
      </c>
      <c r="B5" s="78"/>
      <c r="C5" s="78"/>
      <c r="D5" s="78"/>
      <c r="E5" s="79"/>
    </row>
    <row r="6" spans="1:5" ht="17" thickBot="1">
      <c r="A6" s="74" t="s">
        <v>408</v>
      </c>
      <c r="B6" s="75"/>
      <c r="C6" s="75"/>
      <c r="D6" s="75"/>
      <c r="E6" s="76"/>
    </row>
    <row r="7" spans="1:5">
      <c r="A7" s="77" t="s">
        <v>84</v>
      </c>
      <c r="B7" s="80"/>
      <c r="C7" s="80"/>
      <c r="D7" s="80"/>
      <c r="E7" s="81"/>
    </row>
    <row r="8" spans="1:5" ht="17" thickBot="1">
      <c r="A8" s="82" t="s">
        <v>85</v>
      </c>
      <c r="B8" s="83"/>
      <c r="C8" s="83"/>
      <c r="D8" s="83"/>
      <c r="E8" s="84"/>
    </row>
    <row r="9" spans="1:5" ht="33" thickBot="1">
      <c r="A9" s="18" t="s">
        <v>86</v>
      </c>
      <c r="B9" s="19" t="s">
        <v>87</v>
      </c>
      <c r="C9" s="19" t="s">
        <v>88</v>
      </c>
      <c r="D9" s="19" t="s">
        <v>89</v>
      </c>
      <c r="E9" s="19" t="s">
        <v>90</v>
      </c>
    </row>
    <row r="10" spans="1:5" ht="17" thickBot="1">
      <c r="A10" s="20" t="s">
        <v>24</v>
      </c>
      <c r="B10" s="21">
        <v>1</v>
      </c>
      <c r="C10" s="22" t="s">
        <v>401</v>
      </c>
      <c r="D10" s="23">
        <v>360</v>
      </c>
      <c r="E10" s="24">
        <f>IF(B10="","",B10*D10)</f>
        <v>360</v>
      </c>
    </row>
    <row r="11" spans="1:5" ht="17" thickBot="1">
      <c r="A11" s="20" t="s">
        <v>402</v>
      </c>
      <c r="B11" s="21">
        <v>1234</v>
      </c>
      <c r="C11" s="22" t="s">
        <v>403</v>
      </c>
      <c r="D11" s="23">
        <v>34</v>
      </c>
      <c r="E11" s="24">
        <f t="shared" ref="E11:E18" si="0">IF(B11="","",B11*D11)</f>
        <v>41956</v>
      </c>
    </row>
    <row r="12" spans="1:5" ht="17" thickBot="1">
      <c r="A12" s="20" t="s">
        <v>404</v>
      </c>
      <c r="B12" s="21">
        <v>1</v>
      </c>
      <c r="C12" s="25" t="s">
        <v>401</v>
      </c>
      <c r="D12" s="23">
        <v>69</v>
      </c>
      <c r="E12" s="24">
        <f>IF(B12="","",B12*D12)</f>
        <v>69</v>
      </c>
    </row>
    <row r="13" spans="1:5" ht="17" thickBot="1">
      <c r="A13" s="20"/>
      <c r="B13" s="21"/>
      <c r="C13" s="25"/>
      <c r="D13" s="23"/>
      <c r="E13" s="24" t="str">
        <f t="shared" si="0"/>
        <v/>
      </c>
    </row>
    <row r="14" spans="1:5" ht="17" thickBot="1">
      <c r="A14" s="20"/>
      <c r="B14" s="21"/>
      <c r="C14" s="25"/>
      <c r="D14" s="23"/>
      <c r="E14" s="24" t="str">
        <f t="shared" si="0"/>
        <v/>
      </c>
    </row>
    <row r="15" spans="1:5" ht="17" thickBot="1">
      <c r="A15" s="20"/>
      <c r="B15" s="21"/>
      <c r="C15" s="25"/>
      <c r="D15" s="23"/>
      <c r="E15" s="24" t="str">
        <f t="shared" si="0"/>
        <v/>
      </c>
    </row>
    <row r="16" spans="1:5" ht="17" thickBot="1">
      <c r="A16" s="20"/>
      <c r="B16" s="21"/>
      <c r="C16" s="25"/>
      <c r="D16" s="23"/>
      <c r="E16" s="24" t="str">
        <f t="shared" si="0"/>
        <v/>
      </c>
    </row>
    <row r="17" spans="1:5" ht="17" thickBot="1">
      <c r="A17" s="26"/>
      <c r="B17" s="27"/>
      <c r="C17" s="28"/>
      <c r="D17" s="29"/>
      <c r="E17" s="24" t="str">
        <f t="shared" si="0"/>
        <v/>
      </c>
    </row>
    <row r="18" spans="1:5" ht="17" thickBot="1">
      <c r="A18" s="26"/>
      <c r="B18" s="27"/>
      <c r="C18" s="28"/>
      <c r="D18" s="29"/>
      <c r="E18" s="24" t="str">
        <f t="shared" si="0"/>
        <v/>
      </c>
    </row>
    <row r="19" spans="1:5" ht="17" thickBot="1">
      <c r="A19" s="30" t="s">
        <v>91</v>
      </c>
      <c r="B19" s="31"/>
      <c r="C19" s="32"/>
      <c r="D19" s="33"/>
      <c r="E19" s="34">
        <f>SUM(E10:E18)</f>
        <v>42385</v>
      </c>
    </row>
    <row r="20" spans="1:5">
      <c r="A20" s="66" t="s">
        <v>92</v>
      </c>
      <c r="B20" s="67"/>
      <c r="C20" s="67"/>
      <c r="D20" s="67"/>
      <c r="E20" s="68"/>
    </row>
    <row r="21" spans="1:5" ht="17" thickBot="1">
      <c r="A21" s="69" t="s">
        <v>93</v>
      </c>
      <c r="B21" s="70"/>
      <c r="C21" s="70"/>
      <c r="D21" s="70"/>
      <c r="E21" s="71"/>
    </row>
    <row r="22" spans="1:5" ht="33" thickBot="1">
      <c r="A22" s="18" t="s">
        <v>94</v>
      </c>
      <c r="B22" s="19" t="s">
        <v>87</v>
      </c>
      <c r="C22" s="19" t="s">
        <v>88</v>
      </c>
      <c r="D22" s="19" t="s">
        <v>89</v>
      </c>
      <c r="E22" s="19" t="s">
        <v>90</v>
      </c>
    </row>
    <row r="23" spans="1:5" ht="33" thickBot="1">
      <c r="A23" s="35" t="s">
        <v>405</v>
      </c>
      <c r="B23" s="36">
        <v>1</v>
      </c>
      <c r="C23" s="37" t="s">
        <v>401</v>
      </c>
      <c r="D23" s="38">
        <v>2.1</v>
      </c>
      <c r="E23" s="39">
        <f>IF(B23="","",B23*D23)</f>
        <v>2.1</v>
      </c>
    </row>
    <row r="24" spans="1:5" ht="33" thickBot="1">
      <c r="A24" s="35" t="s">
        <v>406</v>
      </c>
      <c r="B24" s="36">
        <v>56</v>
      </c>
      <c r="C24" s="37" t="s">
        <v>407</v>
      </c>
      <c r="D24" s="38">
        <v>9.8000000000000004E-2</v>
      </c>
      <c r="E24" s="39">
        <f t="shared" ref="E24:E31" si="1">IF(B24="","",B24*D24)</f>
        <v>5.4880000000000004</v>
      </c>
    </row>
    <row r="25" spans="1:5" ht="17" thickBot="1">
      <c r="A25" s="35"/>
      <c r="B25" s="36"/>
      <c r="C25" s="37"/>
      <c r="D25" s="38"/>
      <c r="E25" s="39" t="str">
        <f t="shared" si="1"/>
        <v/>
      </c>
    </row>
    <row r="26" spans="1:5" ht="17" thickBot="1">
      <c r="A26" s="35"/>
      <c r="B26" s="36"/>
      <c r="C26" s="37"/>
      <c r="D26" s="38"/>
      <c r="E26" s="39" t="str">
        <f t="shared" si="1"/>
        <v/>
      </c>
    </row>
    <row r="27" spans="1:5" ht="17" thickBot="1">
      <c r="A27" s="35"/>
      <c r="B27" s="36"/>
      <c r="C27" s="37"/>
      <c r="D27" s="38"/>
      <c r="E27" s="39" t="str">
        <f t="shared" si="1"/>
        <v/>
      </c>
    </row>
    <row r="28" spans="1:5" ht="17" thickBot="1">
      <c r="A28" s="35"/>
      <c r="B28" s="36"/>
      <c r="C28" s="37"/>
      <c r="D28" s="38"/>
      <c r="E28" s="39" t="str">
        <f t="shared" si="1"/>
        <v/>
      </c>
    </row>
    <row r="29" spans="1:5" ht="17" thickBot="1">
      <c r="A29" s="35"/>
      <c r="B29" s="36"/>
      <c r="C29" s="37"/>
      <c r="D29" s="38"/>
      <c r="E29" s="39" t="str">
        <f t="shared" si="1"/>
        <v/>
      </c>
    </row>
    <row r="30" spans="1:5" ht="17" thickBot="1">
      <c r="A30" s="35"/>
      <c r="B30" s="36"/>
      <c r="C30" s="37"/>
      <c r="D30" s="38"/>
      <c r="E30" s="39" t="str">
        <f t="shared" si="1"/>
        <v/>
      </c>
    </row>
    <row r="31" spans="1:5" ht="17" thickBot="1">
      <c r="A31" s="40"/>
      <c r="B31" s="41"/>
      <c r="C31" s="42"/>
      <c r="D31" s="43"/>
      <c r="E31" s="39" t="str">
        <f t="shared" si="1"/>
        <v/>
      </c>
    </row>
    <row r="32" spans="1:5" ht="17" thickBot="1">
      <c r="A32" s="30" t="s">
        <v>91</v>
      </c>
      <c r="B32" s="31"/>
      <c r="C32" s="32"/>
      <c r="D32" s="33"/>
      <c r="E32" s="34">
        <f>SUM(E23:E31)</f>
        <v>7.588000000000001</v>
      </c>
    </row>
    <row r="33" spans="1:5">
      <c r="A33" s="66" t="s">
        <v>95</v>
      </c>
      <c r="B33" s="67"/>
      <c r="C33" s="67"/>
      <c r="D33" s="67"/>
      <c r="E33" s="68"/>
    </row>
    <row r="34" spans="1:5" ht="17" thickBot="1">
      <c r="A34" s="69" t="s">
        <v>96</v>
      </c>
      <c r="B34" s="70"/>
      <c r="C34" s="70"/>
      <c r="D34" s="70"/>
      <c r="E34" s="71"/>
    </row>
    <row r="35" spans="1:5" ht="49" thickBot="1">
      <c r="A35" s="18" t="s">
        <v>97</v>
      </c>
      <c r="B35" s="19" t="s">
        <v>87</v>
      </c>
      <c r="C35" s="19" t="s">
        <v>88</v>
      </c>
      <c r="D35" s="19" t="s">
        <v>89</v>
      </c>
      <c r="E35" s="19" t="s">
        <v>90</v>
      </c>
    </row>
    <row r="36" spans="1:5" ht="17" thickBot="1">
      <c r="A36" s="35" t="s">
        <v>283</v>
      </c>
      <c r="B36" s="36">
        <v>1</v>
      </c>
      <c r="C36" s="37" t="s">
        <v>401</v>
      </c>
      <c r="D36" s="86">
        <v>-240</v>
      </c>
      <c r="E36" s="39">
        <f>IF(B36="","",B36*D36)</f>
        <v>-240</v>
      </c>
    </row>
    <row r="37" spans="1:5" ht="17" thickBot="1">
      <c r="A37" s="35"/>
      <c r="B37" s="36"/>
      <c r="C37" s="37"/>
      <c r="D37" s="38"/>
      <c r="E37" s="39" t="str">
        <f t="shared" ref="E37:E44" si="2">IF(B37="","",B37*D37)</f>
        <v/>
      </c>
    </row>
    <row r="38" spans="1:5" ht="17" thickBot="1">
      <c r="A38" s="35"/>
      <c r="B38" s="36"/>
      <c r="C38" s="37"/>
      <c r="D38" s="38"/>
      <c r="E38" s="39" t="str">
        <f t="shared" si="2"/>
        <v/>
      </c>
    </row>
    <row r="39" spans="1:5" ht="17" thickBot="1">
      <c r="A39" s="35"/>
      <c r="B39" s="36"/>
      <c r="C39" s="37"/>
      <c r="D39" s="38"/>
      <c r="E39" s="39" t="str">
        <f t="shared" si="2"/>
        <v/>
      </c>
    </row>
    <row r="40" spans="1:5" ht="17" thickBot="1">
      <c r="A40" s="35"/>
      <c r="B40" s="36"/>
      <c r="C40" s="37"/>
      <c r="D40" s="38"/>
      <c r="E40" s="39" t="str">
        <f t="shared" si="2"/>
        <v/>
      </c>
    </row>
    <row r="41" spans="1:5" ht="17" thickBot="1">
      <c r="A41" s="35"/>
      <c r="B41" s="36"/>
      <c r="C41" s="37"/>
      <c r="D41" s="38"/>
      <c r="E41" s="39" t="str">
        <f t="shared" si="2"/>
        <v/>
      </c>
    </row>
    <row r="42" spans="1:5" ht="17" thickBot="1">
      <c r="A42" s="35"/>
      <c r="B42" s="36"/>
      <c r="C42" s="37"/>
      <c r="D42" s="38"/>
      <c r="E42" s="39" t="str">
        <f t="shared" si="2"/>
        <v/>
      </c>
    </row>
    <row r="43" spans="1:5" ht="17" thickBot="1">
      <c r="A43" s="35"/>
      <c r="B43" s="36"/>
      <c r="C43" s="37"/>
      <c r="D43" s="38"/>
      <c r="E43" s="39" t="str">
        <f t="shared" si="2"/>
        <v/>
      </c>
    </row>
    <row r="44" spans="1:5" ht="17" thickBot="1">
      <c r="A44" s="44"/>
      <c r="B44" s="45"/>
      <c r="C44" s="46"/>
      <c r="D44" s="47"/>
      <c r="E44" s="39" t="str">
        <f t="shared" si="2"/>
        <v/>
      </c>
    </row>
    <row r="45" spans="1:5" ht="17" thickBot="1">
      <c r="A45" s="30" t="s">
        <v>91</v>
      </c>
      <c r="B45" s="31"/>
      <c r="C45" s="32"/>
      <c r="D45" s="33"/>
      <c r="E45" s="34">
        <f>SUM(E36:E44)</f>
        <v>-240</v>
      </c>
    </row>
    <row r="46" spans="1:5" ht="35" thickBot="1">
      <c r="A46" s="48" t="s">
        <v>98</v>
      </c>
      <c r="B46" s="49"/>
      <c r="C46" s="48"/>
      <c r="D46" s="50"/>
      <c r="E46" s="51">
        <f>E19+E32+E45</f>
        <v>42152.588000000003</v>
      </c>
    </row>
  </sheetData>
  <mergeCells count="16">
    <mergeCell ref="A1:B1"/>
    <mergeCell ref="C1:E1"/>
    <mergeCell ref="A2:B2"/>
    <mergeCell ref="C2:E2"/>
    <mergeCell ref="A3:B3"/>
    <mergeCell ref="C3:E3"/>
    <mergeCell ref="A20:E20"/>
    <mergeCell ref="A21:E21"/>
    <mergeCell ref="A33:E33"/>
    <mergeCell ref="A34:E34"/>
    <mergeCell ref="A4:B4"/>
    <mergeCell ref="C4:E4"/>
    <mergeCell ref="A5:E5"/>
    <mergeCell ref="A6:E6"/>
    <mergeCell ref="A7:E7"/>
    <mergeCell ref="A8:E8"/>
  </mergeCells>
  <dataValidations count="2">
    <dataValidation type="decimal" operator="greaterThanOrEqual" allowBlank="1" showInputMessage="1" showErrorMessage="1" sqref="B10:B18 B23:B31 B36:B44 D10:D18 D23:D31 D36:D44" xr:uid="{4D2D3ADF-228D-D740-AFF6-48D53109AD98}">
      <formula1>0</formula1>
    </dataValidation>
    <dataValidation type="textLength" operator="greaterThanOrEqual" allowBlank="1" showInputMessage="1" showErrorMessage="1" sqref="A10:A18 C10:C18 A23:A31 C23:C31 A36:A44 C36:C44" xr:uid="{64FC4118-B545-6847-BF2F-86A01FD6806B}">
      <formula1>0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0B989-A7C0-4E4D-8C2C-C5BE60E49819}">
  <dimension ref="A1:C9"/>
  <sheetViews>
    <sheetView workbookViewId="0">
      <selection activeCell="D32" sqref="D32"/>
    </sheetView>
  </sheetViews>
  <sheetFormatPr baseColWidth="10" defaultColWidth="9.1640625" defaultRowHeight="15"/>
  <cols>
    <col min="1" max="1" width="16.1640625" style="53" customWidth="1"/>
    <col min="2" max="2" width="10.1640625" style="53" customWidth="1"/>
    <col min="3" max="3" width="61.5" style="53" bestFit="1" customWidth="1"/>
    <col min="4" max="16384" width="9.1640625" style="53"/>
  </cols>
  <sheetData>
    <row r="1" spans="1:3">
      <c r="A1" s="52" t="s">
        <v>99</v>
      </c>
    </row>
    <row r="2" spans="1:3">
      <c r="A2" s="52"/>
    </row>
    <row r="3" spans="1:3">
      <c r="A3" s="54"/>
      <c r="B3" s="55" t="s">
        <v>89</v>
      </c>
      <c r="C3" s="55" t="s">
        <v>100</v>
      </c>
    </row>
    <row r="4" spans="1:3">
      <c r="A4" s="54" t="s">
        <v>101</v>
      </c>
      <c r="B4" s="56">
        <v>240</v>
      </c>
      <c r="C4" s="54" t="s">
        <v>102</v>
      </c>
    </row>
    <row r="5" spans="1:3">
      <c r="A5" s="54" t="s">
        <v>103</v>
      </c>
      <c r="B5" s="56">
        <v>94</v>
      </c>
      <c r="C5" s="54" t="s">
        <v>104</v>
      </c>
    </row>
    <row r="6" spans="1:3">
      <c r="A6" s="54" t="s">
        <v>105</v>
      </c>
      <c r="B6" s="56">
        <v>24</v>
      </c>
      <c r="C6" s="54" t="s">
        <v>106</v>
      </c>
    </row>
    <row r="7" spans="1:3">
      <c r="A7" s="54" t="s">
        <v>107</v>
      </c>
      <c r="B7" s="56">
        <v>86</v>
      </c>
      <c r="C7" s="54" t="s">
        <v>108</v>
      </c>
    </row>
    <row r="8" spans="1:3">
      <c r="A8" s="54" t="s">
        <v>109</v>
      </c>
      <c r="B8" s="56">
        <v>910</v>
      </c>
      <c r="C8" s="54" t="s">
        <v>110</v>
      </c>
    </row>
    <row r="9" spans="1:3">
      <c r="A9" s="54" t="s">
        <v>111</v>
      </c>
      <c r="B9" s="56">
        <v>110</v>
      </c>
      <c r="C9" s="54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A5AF2-9E62-3040-BB8D-56F289BDA6D4}">
  <dimension ref="A1:C13"/>
  <sheetViews>
    <sheetView workbookViewId="0">
      <selection activeCell="C18" sqref="C18"/>
    </sheetView>
  </sheetViews>
  <sheetFormatPr baseColWidth="10" defaultColWidth="8.83203125" defaultRowHeight="16"/>
  <cols>
    <col min="1" max="1" width="21.5" customWidth="1"/>
    <col min="3" max="3" width="51.6640625" customWidth="1"/>
  </cols>
  <sheetData>
    <row r="1" spans="1:3">
      <c r="A1" s="57" t="s">
        <v>113</v>
      </c>
    </row>
    <row r="3" spans="1:3">
      <c r="A3" s="54"/>
      <c r="B3" s="55" t="s">
        <v>89</v>
      </c>
      <c r="C3" s="55" t="s">
        <v>100</v>
      </c>
    </row>
    <row r="4" spans="1:3">
      <c r="A4" s="54" t="s">
        <v>114</v>
      </c>
      <c r="B4" s="56">
        <v>60</v>
      </c>
      <c r="C4" s="54" t="s">
        <v>115</v>
      </c>
    </row>
    <row r="5" spans="1:3">
      <c r="A5" s="54" t="s">
        <v>116</v>
      </c>
      <c r="B5" s="56">
        <v>780</v>
      </c>
      <c r="C5" s="54" t="s">
        <v>117</v>
      </c>
    </row>
    <row r="6" spans="1:3">
      <c r="A6" s="54" t="s">
        <v>118</v>
      </c>
      <c r="B6" s="56">
        <v>970</v>
      </c>
      <c r="C6" s="54" t="s">
        <v>119</v>
      </c>
    </row>
    <row r="7" spans="1:3">
      <c r="A7" s="54" t="s">
        <v>120</v>
      </c>
      <c r="B7" s="56">
        <v>1400</v>
      </c>
      <c r="C7" s="54" t="s">
        <v>119</v>
      </c>
    </row>
    <row r="8" spans="1:3">
      <c r="A8" s="54" t="s">
        <v>121</v>
      </c>
      <c r="B8" s="56">
        <v>640</v>
      </c>
      <c r="C8" s="54" t="s">
        <v>122</v>
      </c>
    </row>
    <row r="9" spans="1:3">
      <c r="A9" s="54" t="s">
        <v>123</v>
      </c>
      <c r="B9" s="56">
        <v>5200</v>
      </c>
      <c r="C9" s="54" t="s">
        <v>119</v>
      </c>
    </row>
    <row r="10" spans="1:3">
      <c r="A10" s="54" t="s">
        <v>124</v>
      </c>
      <c r="B10" s="56">
        <v>4600000</v>
      </c>
      <c r="C10" s="54" t="s">
        <v>119</v>
      </c>
    </row>
    <row r="11" spans="1:3">
      <c r="A11" s="54" t="s">
        <v>125</v>
      </c>
      <c r="B11" s="56">
        <v>7000000</v>
      </c>
      <c r="C11" s="54" t="s">
        <v>119</v>
      </c>
    </row>
    <row r="12" spans="1:3">
      <c r="A12" s="54" t="s">
        <v>126</v>
      </c>
      <c r="B12" s="56">
        <v>12000000</v>
      </c>
      <c r="C12" s="54" t="s">
        <v>119</v>
      </c>
    </row>
    <row r="13" spans="1:3">
      <c r="A13" s="54" t="s">
        <v>127</v>
      </c>
      <c r="B13" s="56">
        <v>3200</v>
      </c>
      <c r="C13" s="54" t="s">
        <v>128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23751-CDDE-DF4C-899A-B85678317FA2}">
  <dimension ref="A1:C21"/>
  <sheetViews>
    <sheetView workbookViewId="0">
      <selection activeCell="C36" sqref="C36"/>
    </sheetView>
  </sheetViews>
  <sheetFormatPr baseColWidth="10" defaultColWidth="9.1640625" defaultRowHeight="15"/>
  <cols>
    <col min="1" max="1" width="27.83203125" style="53" customWidth="1"/>
    <col min="2" max="2" width="10.1640625" style="53" customWidth="1"/>
    <col min="3" max="3" width="67.5" style="53" customWidth="1"/>
    <col min="4" max="16384" width="9.1640625" style="53"/>
  </cols>
  <sheetData>
    <row r="1" spans="1:3">
      <c r="A1" s="52" t="s">
        <v>129</v>
      </c>
    </row>
    <row r="3" spans="1:3">
      <c r="A3" s="54"/>
      <c r="B3" s="55" t="s">
        <v>89</v>
      </c>
      <c r="C3" s="55" t="s">
        <v>100</v>
      </c>
    </row>
    <row r="4" spans="1:3">
      <c r="A4" s="54" t="s">
        <v>130</v>
      </c>
      <c r="B4" s="56">
        <v>4.6999999999999997E-5</v>
      </c>
      <c r="C4" s="54" t="s">
        <v>131</v>
      </c>
    </row>
    <row r="5" spans="1:3">
      <c r="A5" s="54" t="s">
        <v>132</v>
      </c>
      <c r="B5" s="56">
        <v>8.0000000000000007E-5</v>
      </c>
      <c r="C5" s="54" t="s">
        <v>131</v>
      </c>
    </row>
    <row r="6" spans="1:3">
      <c r="A6" s="54" t="s">
        <v>133</v>
      </c>
      <c r="B6" s="56">
        <v>1.1E-4</v>
      </c>
      <c r="C6" s="54" t="s">
        <v>131</v>
      </c>
    </row>
    <row r="7" spans="1:3">
      <c r="A7" s="54" t="s">
        <v>134</v>
      </c>
      <c r="B7" s="56">
        <v>4000</v>
      </c>
      <c r="C7" s="54" t="s">
        <v>135</v>
      </c>
    </row>
    <row r="8" spans="1:3">
      <c r="A8" s="54" t="s">
        <v>136</v>
      </c>
      <c r="B8" s="56">
        <v>18</v>
      </c>
      <c r="C8" s="54" t="s">
        <v>137</v>
      </c>
    </row>
    <row r="9" spans="1:3">
      <c r="A9" s="54" t="s">
        <v>138</v>
      </c>
      <c r="B9" s="56">
        <v>1100</v>
      </c>
      <c r="C9" s="54" t="s">
        <v>139</v>
      </c>
    </row>
    <row r="10" spans="1:3">
      <c r="A10" s="54" t="s">
        <v>140</v>
      </c>
      <c r="B10" s="56">
        <v>130</v>
      </c>
      <c r="C10" s="54" t="s">
        <v>141</v>
      </c>
    </row>
    <row r="11" spans="1:3">
      <c r="A11" s="54" t="s">
        <v>142</v>
      </c>
      <c r="B11" s="56">
        <v>72</v>
      </c>
      <c r="C11" s="54" t="s">
        <v>143</v>
      </c>
    </row>
    <row r="12" spans="1:3">
      <c r="A12" s="54" t="s">
        <v>144</v>
      </c>
      <c r="B12" s="56">
        <v>800</v>
      </c>
      <c r="C12" s="54" t="s">
        <v>145</v>
      </c>
    </row>
    <row r="13" spans="1:3">
      <c r="A13" s="54" t="s">
        <v>146</v>
      </c>
      <c r="B13" s="56">
        <v>23</v>
      </c>
      <c r="C13" s="54" t="s">
        <v>147</v>
      </c>
    </row>
    <row r="14" spans="1:3">
      <c r="A14" s="54" t="s">
        <v>148</v>
      </c>
      <c r="B14" s="56">
        <v>2.7</v>
      </c>
      <c r="C14" s="54" t="s">
        <v>149</v>
      </c>
    </row>
    <row r="15" spans="1:3">
      <c r="A15" s="54" t="s">
        <v>150</v>
      </c>
      <c r="B15" s="56">
        <v>3.6000000000000001E-5</v>
      </c>
      <c r="C15" s="54" t="s">
        <v>151</v>
      </c>
    </row>
    <row r="16" spans="1:3">
      <c r="A16" s="54" t="s">
        <v>152</v>
      </c>
      <c r="B16" s="56">
        <v>6.0000000000000002E-5</v>
      </c>
      <c r="C16" s="54" t="s">
        <v>151</v>
      </c>
    </row>
    <row r="17" spans="1:3">
      <c r="A17" s="54" t="s">
        <v>153</v>
      </c>
      <c r="B17" s="56">
        <v>8.6000000000000003E-5</v>
      </c>
      <c r="C17" s="54" t="s">
        <v>151</v>
      </c>
    </row>
    <row r="18" spans="1:3">
      <c r="A18" s="54" t="s">
        <v>154</v>
      </c>
      <c r="B18" s="56">
        <v>30</v>
      </c>
      <c r="C18" s="54" t="s">
        <v>155</v>
      </c>
    </row>
    <row r="19" spans="1:3">
      <c r="A19" s="54" t="s">
        <v>156</v>
      </c>
      <c r="B19" s="56">
        <v>4300</v>
      </c>
      <c r="C19" s="54" t="s">
        <v>157</v>
      </c>
    </row>
    <row r="20" spans="1:3">
      <c r="A20" s="54" t="s">
        <v>158</v>
      </c>
      <c r="B20" s="56">
        <v>3300</v>
      </c>
      <c r="C20" s="54" t="s">
        <v>159</v>
      </c>
    </row>
    <row r="21" spans="1:3">
      <c r="A21" s="54" t="s">
        <v>160</v>
      </c>
      <c r="B21" s="56">
        <v>49</v>
      </c>
      <c r="C21" s="54" t="s">
        <v>161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57FA4-946A-C446-8732-FB4602008FC4}">
  <dimension ref="A1:C22"/>
  <sheetViews>
    <sheetView workbookViewId="0">
      <selection activeCell="C31" sqref="C31"/>
    </sheetView>
  </sheetViews>
  <sheetFormatPr baseColWidth="10" defaultColWidth="9.1640625" defaultRowHeight="15"/>
  <cols>
    <col min="1" max="1" width="24" style="53" customWidth="1"/>
    <col min="2" max="2" width="9.1640625" style="53"/>
    <col min="3" max="3" width="74.5" style="53" customWidth="1"/>
    <col min="4" max="16384" width="9.1640625" style="53"/>
  </cols>
  <sheetData>
    <row r="1" spans="1:3">
      <c r="A1" s="52" t="s">
        <v>162</v>
      </c>
    </row>
    <row r="3" spans="1:3">
      <c r="A3" s="54"/>
      <c r="B3" s="55" t="s">
        <v>89</v>
      </c>
      <c r="C3" s="55" t="s">
        <v>100</v>
      </c>
    </row>
    <row r="4" spans="1:3">
      <c r="A4" s="54" t="s">
        <v>163</v>
      </c>
      <c r="B4" s="56">
        <v>400</v>
      </c>
      <c r="C4" s="54"/>
    </row>
    <row r="5" spans="1:3">
      <c r="A5" s="54" t="s">
        <v>21</v>
      </c>
      <c r="B5" s="56">
        <v>330</v>
      </c>
      <c r="C5" s="54"/>
    </row>
    <row r="6" spans="1:3">
      <c r="A6" s="54" t="s">
        <v>24</v>
      </c>
      <c r="B6" s="56">
        <v>360</v>
      </c>
      <c r="C6" s="54"/>
    </row>
    <row r="7" spans="1:3">
      <c r="A7" s="54" t="s">
        <v>164</v>
      </c>
      <c r="B7" s="56">
        <v>630</v>
      </c>
      <c r="C7" s="54"/>
    </row>
    <row r="8" spans="1:3">
      <c r="A8" s="54" t="s">
        <v>165</v>
      </c>
      <c r="B8" s="56">
        <v>510</v>
      </c>
      <c r="C8" s="54"/>
    </row>
    <row r="9" spans="1:3">
      <c r="A9" s="54" t="s">
        <v>166</v>
      </c>
      <c r="B9" s="56">
        <v>380</v>
      </c>
      <c r="C9" s="54"/>
    </row>
    <row r="10" spans="1:3">
      <c r="A10" s="54" t="s">
        <v>167</v>
      </c>
      <c r="B10" s="56">
        <v>390</v>
      </c>
      <c r="C10" s="54" t="s">
        <v>168</v>
      </c>
    </row>
    <row r="11" spans="1:3">
      <c r="A11" s="54" t="s">
        <v>169</v>
      </c>
      <c r="B11" s="56">
        <v>330</v>
      </c>
      <c r="C11" s="54"/>
    </row>
    <row r="12" spans="1:3">
      <c r="A12" s="54" t="s">
        <v>170</v>
      </c>
      <c r="B12" s="56">
        <v>370</v>
      </c>
      <c r="C12" s="54" t="s">
        <v>171</v>
      </c>
    </row>
    <row r="13" spans="1:3">
      <c r="A13" s="54" t="s">
        <v>172</v>
      </c>
      <c r="B13" s="56">
        <v>360</v>
      </c>
      <c r="C13" s="54" t="s">
        <v>173</v>
      </c>
    </row>
    <row r="14" spans="1:3">
      <c r="A14" s="54" t="s">
        <v>174</v>
      </c>
      <c r="B14" s="56">
        <v>360</v>
      </c>
      <c r="C14" s="54" t="s">
        <v>175</v>
      </c>
    </row>
    <row r="15" spans="1:3">
      <c r="A15" s="54" t="s">
        <v>176</v>
      </c>
      <c r="B15" s="56">
        <v>490</v>
      </c>
      <c r="C15" s="54"/>
    </row>
    <row r="16" spans="1:3">
      <c r="A16" s="54" t="s">
        <v>177</v>
      </c>
      <c r="B16" s="56">
        <v>480</v>
      </c>
      <c r="C16" s="54" t="s">
        <v>178</v>
      </c>
    </row>
    <row r="17" spans="1:3">
      <c r="A17" s="54" t="s">
        <v>179</v>
      </c>
      <c r="B17" s="56">
        <v>420</v>
      </c>
      <c r="C17" s="54" t="s">
        <v>180</v>
      </c>
    </row>
    <row r="18" spans="1:3">
      <c r="A18" s="54" t="s">
        <v>181</v>
      </c>
      <c r="B18" s="56">
        <v>480</v>
      </c>
      <c r="C18" s="54"/>
    </row>
    <row r="19" spans="1:3">
      <c r="A19" s="54" t="s">
        <v>182</v>
      </c>
      <c r="B19" s="56">
        <v>280</v>
      </c>
      <c r="C19" s="54" t="s">
        <v>183</v>
      </c>
    </row>
    <row r="20" spans="1:3">
      <c r="A20" s="54" t="s">
        <v>184</v>
      </c>
      <c r="B20" s="56">
        <v>270</v>
      </c>
      <c r="C20" s="54" t="s">
        <v>185</v>
      </c>
    </row>
    <row r="21" spans="1:3">
      <c r="A21" s="54" t="s">
        <v>186</v>
      </c>
      <c r="B21" s="56">
        <v>240</v>
      </c>
      <c r="C21" s="54" t="s">
        <v>187</v>
      </c>
    </row>
    <row r="22" spans="1:3">
      <c r="A22" s="54" t="s">
        <v>188</v>
      </c>
      <c r="B22" s="56">
        <v>440</v>
      </c>
      <c r="C22" s="54" t="s">
        <v>189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F6495-BB49-6A4B-9AB9-688C1157A4D1}">
  <dimension ref="A1:C12"/>
  <sheetViews>
    <sheetView workbookViewId="0">
      <selection activeCell="C19" sqref="C19"/>
    </sheetView>
  </sheetViews>
  <sheetFormatPr baseColWidth="10" defaultColWidth="9.1640625" defaultRowHeight="15"/>
  <cols>
    <col min="1" max="1" width="23" style="53" customWidth="1"/>
    <col min="2" max="2" width="9.1640625" style="53"/>
    <col min="3" max="3" width="63.33203125" style="53" customWidth="1"/>
    <col min="4" max="16384" width="9.1640625" style="53"/>
  </cols>
  <sheetData>
    <row r="1" spans="1:3">
      <c r="A1" s="52" t="s">
        <v>190</v>
      </c>
    </row>
    <row r="3" spans="1:3">
      <c r="A3" s="54"/>
      <c r="B3" s="55" t="s">
        <v>89</v>
      </c>
      <c r="C3" s="55" t="s">
        <v>100</v>
      </c>
    </row>
    <row r="4" spans="1:3">
      <c r="A4" s="54" t="s">
        <v>191</v>
      </c>
      <c r="B4" s="56">
        <v>2.1</v>
      </c>
      <c r="C4" s="54" t="s">
        <v>192</v>
      </c>
    </row>
    <row r="5" spans="1:3">
      <c r="A5" s="54" t="s">
        <v>193</v>
      </c>
      <c r="B5" s="56">
        <v>3.7</v>
      </c>
      <c r="C5" s="54" t="s">
        <v>194</v>
      </c>
    </row>
    <row r="6" spans="1:3">
      <c r="A6" s="54" t="s">
        <v>195</v>
      </c>
      <c r="B6" s="56">
        <v>21</v>
      </c>
      <c r="C6" s="54" t="s">
        <v>196</v>
      </c>
    </row>
    <row r="7" spans="1:3">
      <c r="A7" s="54" t="s">
        <v>197</v>
      </c>
      <c r="B7" s="56">
        <v>44</v>
      </c>
      <c r="C7" s="54" t="s">
        <v>198</v>
      </c>
    </row>
    <row r="8" spans="1:3">
      <c r="A8" s="54" t="s">
        <v>199</v>
      </c>
      <c r="B8" s="56">
        <v>6.4</v>
      </c>
      <c r="C8" s="54" t="s">
        <v>200</v>
      </c>
    </row>
    <row r="9" spans="1:3">
      <c r="A9" s="54" t="s">
        <v>201</v>
      </c>
      <c r="B9" s="56">
        <v>6.4</v>
      </c>
      <c r="C9" s="54" t="s">
        <v>143</v>
      </c>
    </row>
    <row r="10" spans="1:3">
      <c r="A10" s="54" t="s">
        <v>202</v>
      </c>
      <c r="B10" s="56">
        <v>12</v>
      </c>
      <c r="C10" s="54" t="s">
        <v>203</v>
      </c>
    </row>
    <row r="11" spans="1:3">
      <c r="A11" s="54" t="s">
        <v>204</v>
      </c>
      <c r="B11" s="56">
        <v>9.8000000000000004E-2</v>
      </c>
      <c r="C11" s="54" t="s">
        <v>205</v>
      </c>
    </row>
    <row r="12" spans="1:3">
      <c r="A12" s="54" t="s">
        <v>206</v>
      </c>
      <c r="B12" s="56">
        <v>9.1</v>
      </c>
      <c r="C12" s="54" t="s">
        <v>207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9F7CA-A317-2F41-AA13-23847E1ED257}">
  <dimension ref="A1:C4"/>
  <sheetViews>
    <sheetView workbookViewId="0">
      <selection sqref="A1:XFD1048576"/>
    </sheetView>
  </sheetViews>
  <sheetFormatPr baseColWidth="10" defaultColWidth="9.1640625" defaultRowHeight="15"/>
  <cols>
    <col min="1" max="1" width="19.1640625" style="53" customWidth="1"/>
    <col min="2" max="2" width="9.1640625" style="53"/>
    <col min="3" max="3" width="46.6640625" style="53" customWidth="1"/>
    <col min="4" max="16384" width="9.1640625" style="53"/>
  </cols>
  <sheetData>
    <row r="1" spans="1:3">
      <c r="A1" s="52" t="s">
        <v>208</v>
      </c>
    </row>
    <row r="3" spans="1:3">
      <c r="A3" s="54"/>
      <c r="B3" s="55" t="s">
        <v>89</v>
      </c>
      <c r="C3" s="55" t="s">
        <v>100</v>
      </c>
    </row>
    <row r="4" spans="1:3">
      <c r="A4" s="54" t="s">
        <v>209</v>
      </c>
      <c r="B4" s="56">
        <v>360</v>
      </c>
      <c r="C4" s="54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7F576-6876-8343-A7DE-66710D7EBAE1}">
  <dimension ref="A1:C8"/>
  <sheetViews>
    <sheetView workbookViewId="0">
      <selection activeCell="C22" sqref="C22"/>
    </sheetView>
  </sheetViews>
  <sheetFormatPr baseColWidth="10" defaultColWidth="9.1640625" defaultRowHeight="15"/>
  <cols>
    <col min="1" max="1" width="25.5" style="53" customWidth="1"/>
    <col min="2" max="2" width="9.1640625" style="53"/>
    <col min="3" max="3" width="65.83203125" style="53" customWidth="1"/>
    <col min="4" max="16384" width="9.1640625" style="53"/>
  </cols>
  <sheetData>
    <row r="1" spans="1:3">
      <c r="A1" s="52" t="s">
        <v>211</v>
      </c>
    </row>
    <row r="3" spans="1:3">
      <c r="A3" s="54"/>
      <c r="B3" s="55" t="s">
        <v>89</v>
      </c>
      <c r="C3" s="55" t="s">
        <v>100</v>
      </c>
    </row>
    <row r="4" spans="1:3">
      <c r="A4" s="54" t="s">
        <v>212</v>
      </c>
      <c r="B4" s="56">
        <v>69</v>
      </c>
      <c r="C4" s="54" t="s">
        <v>213</v>
      </c>
    </row>
    <row r="5" spans="1:3">
      <c r="A5" s="54" t="s">
        <v>214</v>
      </c>
      <c r="B5" s="56">
        <v>96</v>
      </c>
      <c r="C5" s="54" t="s">
        <v>215</v>
      </c>
    </row>
    <row r="6" spans="1:3">
      <c r="A6" s="54" t="s">
        <v>216</v>
      </c>
      <c r="B6" s="56">
        <v>50</v>
      </c>
      <c r="C6" s="54" t="s">
        <v>217</v>
      </c>
    </row>
    <row r="7" spans="1:3">
      <c r="A7" s="54" t="s">
        <v>218</v>
      </c>
      <c r="B7" s="56">
        <v>51</v>
      </c>
      <c r="C7" s="54" t="s">
        <v>219</v>
      </c>
    </row>
    <row r="8" spans="1:3">
      <c r="A8" s="54" t="s">
        <v>220</v>
      </c>
      <c r="B8" s="56">
        <v>58</v>
      </c>
      <c r="C8" s="54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0B933-C269-7A4F-8D6D-DB1ADC96EE83}">
  <dimension ref="A1:C34"/>
  <sheetViews>
    <sheetView workbookViewId="0">
      <selection activeCell="C39" sqref="C39"/>
    </sheetView>
  </sheetViews>
  <sheetFormatPr baseColWidth="10" defaultColWidth="9.1640625" defaultRowHeight="15"/>
  <cols>
    <col min="1" max="1" width="24.83203125" style="53" customWidth="1"/>
    <col min="2" max="2" width="9.1640625" style="53"/>
    <col min="3" max="3" width="76.6640625" style="53" customWidth="1"/>
    <col min="4" max="16384" width="9.1640625" style="53"/>
  </cols>
  <sheetData>
    <row r="1" spans="1:3">
      <c r="A1" s="52" t="s">
        <v>222</v>
      </c>
    </row>
    <row r="3" spans="1:3">
      <c r="B3" s="58" t="s">
        <v>89</v>
      </c>
      <c r="C3" s="58" t="s">
        <v>100</v>
      </c>
    </row>
    <row r="4" spans="1:3">
      <c r="A4" s="54" t="s">
        <v>223</v>
      </c>
      <c r="B4" s="56">
        <v>160</v>
      </c>
      <c r="C4" s="54" t="s">
        <v>224</v>
      </c>
    </row>
    <row r="5" spans="1:3">
      <c r="A5" s="54" t="s">
        <v>225</v>
      </c>
      <c r="B5" s="56">
        <v>7.8</v>
      </c>
      <c r="C5" s="54" t="s">
        <v>226</v>
      </c>
    </row>
    <row r="6" spans="1:3">
      <c r="A6" s="54" t="s">
        <v>227</v>
      </c>
      <c r="B6" s="56">
        <v>13</v>
      </c>
      <c r="C6" s="54" t="s">
        <v>228</v>
      </c>
    </row>
    <row r="7" spans="1:3">
      <c r="A7" s="54" t="s">
        <v>229</v>
      </c>
      <c r="B7" s="56">
        <v>180</v>
      </c>
      <c r="C7" s="54" t="s">
        <v>230</v>
      </c>
    </row>
    <row r="8" spans="1:3">
      <c r="A8" s="54" t="s">
        <v>231</v>
      </c>
      <c r="B8" s="56">
        <v>53</v>
      </c>
      <c r="C8" s="54" t="s">
        <v>232</v>
      </c>
    </row>
    <row r="9" spans="1:3">
      <c r="A9" s="54" t="s">
        <v>233</v>
      </c>
      <c r="B9" s="56">
        <v>99</v>
      </c>
      <c r="C9" s="54" t="s">
        <v>234</v>
      </c>
    </row>
    <row r="10" spans="1:3">
      <c r="A10" s="54" t="s">
        <v>235</v>
      </c>
      <c r="B10" s="56">
        <v>38</v>
      </c>
      <c r="C10" s="54" t="s">
        <v>236</v>
      </c>
    </row>
    <row r="11" spans="1:3">
      <c r="A11" s="54" t="s">
        <v>237</v>
      </c>
      <c r="B11" s="56">
        <v>190</v>
      </c>
      <c r="C11" s="54" t="s">
        <v>238</v>
      </c>
    </row>
    <row r="12" spans="1:3">
      <c r="A12" s="54" t="s">
        <v>239</v>
      </c>
      <c r="B12" s="56">
        <v>330</v>
      </c>
      <c r="C12" s="54" t="s">
        <v>240</v>
      </c>
    </row>
    <row r="13" spans="1:3">
      <c r="A13" s="54" t="s">
        <v>241</v>
      </c>
      <c r="B13" s="56">
        <v>180</v>
      </c>
      <c r="C13" s="54" t="s">
        <v>242</v>
      </c>
    </row>
    <row r="14" spans="1:3">
      <c r="A14" s="54" t="s">
        <v>243</v>
      </c>
      <c r="B14" s="56">
        <v>210</v>
      </c>
      <c r="C14" s="54" t="s">
        <v>242</v>
      </c>
    </row>
    <row r="15" spans="1:3">
      <c r="A15" s="54" t="s">
        <v>244</v>
      </c>
      <c r="B15" s="56">
        <v>180</v>
      </c>
      <c r="C15" s="54" t="s">
        <v>242</v>
      </c>
    </row>
    <row r="16" spans="1:3">
      <c r="A16" s="54" t="s">
        <v>245</v>
      </c>
      <c r="B16" s="56">
        <v>830</v>
      </c>
      <c r="C16" s="54" t="s">
        <v>246</v>
      </c>
    </row>
    <row r="17" spans="1:3">
      <c r="A17" s="54" t="s">
        <v>247</v>
      </c>
      <c r="B17" s="56">
        <v>22</v>
      </c>
      <c r="C17" s="54" t="s">
        <v>248</v>
      </c>
    </row>
    <row r="18" spans="1:3">
      <c r="A18" s="54" t="s">
        <v>249</v>
      </c>
      <c r="B18" s="56">
        <v>39</v>
      </c>
      <c r="C18" s="54" t="s">
        <v>250</v>
      </c>
    </row>
    <row r="19" spans="1:3">
      <c r="A19" s="54" t="s">
        <v>251</v>
      </c>
      <c r="B19" s="56">
        <v>140</v>
      </c>
      <c r="C19" s="54" t="s">
        <v>252</v>
      </c>
    </row>
    <row r="20" spans="1:3">
      <c r="A20" s="54" t="s">
        <v>253</v>
      </c>
      <c r="B20" s="56">
        <v>12</v>
      </c>
      <c r="C20" s="54" t="s">
        <v>254</v>
      </c>
    </row>
    <row r="21" spans="1:3">
      <c r="A21" s="54" t="s">
        <v>255</v>
      </c>
      <c r="B21" s="56">
        <v>6.6</v>
      </c>
      <c r="C21" s="54" t="s">
        <v>256</v>
      </c>
    </row>
    <row r="22" spans="1:3">
      <c r="A22" s="54" t="s">
        <v>257</v>
      </c>
      <c r="B22" s="56">
        <v>38</v>
      </c>
      <c r="C22" s="54" t="s">
        <v>258</v>
      </c>
    </row>
    <row r="23" spans="1:3">
      <c r="A23" s="54" t="s">
        <v>259</v>
      </c>
      <c r="B23" s="56">
        <v>55</v>
      </c>
      <c r="C23" s="54" t="s">
        <v>260</v>
      </c>
    </row>
    <row r="24" spans="1:3">
      <c r="A24" s="54" t="s">
        <v>261</v>
      </c>
      <c r="B24" s="56">
        <v>12</v>
      </c>
      <c r="C24" s="54" t="s">
        <v>262</v>
      </c>
    </row>
    <row r="25" spans="1:3">
      <c r="A25" s="54" t="s">
        <v>263</v>
      </c>
      <c r="B25" s="56">
        <v>99</v>
      </c>
      <c r="C25" s="54" t="s">
        <v>264</v>
      </c>
    </row>
    <row r="26" spans="1:3">
      <c r="A26" s="54" t="s">
        <v>265</v>
      </c>
      <c r="B26" s="56">
        <v>200</v>
      </c>
      <c r="C26" s="54" t="s">
        <v>266</v>
      </c>
    </row>
    <row r="27" spans="1:3">
      <c r="A27" s="54" t="s">
        <v>267</v>
      </c>
      <c r="B27" s="56">
        <v>150</v>
      </c>
      <c r="C27" s="54" t="s">
        <v>268</v>
      </c>
    </row>
    <row r="28" spans="1:3">
      <c r="A28" s="54" t="s">
        <v>269</v>
      </c>
      <c r="B28" s="56">
        <v>240</v>
      </c>
      <c r="C28" s="54" t="s">
        <v>270</v>
      </c>
    </row>
    <row r="29" spans="1:3">
      <c r="A29" s="54" t="s">
        <v>271</v>
      </c>
      <c r="B29" s="56">
        <v>60</v>
      </c>
      <c r="C29" s="54" t="s">
        <v>272</v>
      </c>
    </row>
    <row r="30" spans="1:3">
      <c r="A30" s="54" t="s">
        <v>273</v>
      </c>
      <c r="B30" s="56">
        <v>45</v>
      </c>
      <c r="C30" s="54" t="s">
        <v>274</v>
      </c>
    </row>
    <row r="31" spans="1:3">
      <c r="A31" s="54" t="s">
        <v>275</v>
      </c>
      <c r="B31" s="56">
        <v>130</v>
      </c>
      <c r="C31" s="54" t="s">
        <v>276</v>
      </c>
    </row>
    <row r="32" spans="1:3">
      <c r="A32" s="54" t="s">
        <v>277</v>
      </c>
      <c r="B32" s="56">
        <v>2.5999999999999999E-3</v>
      </c>
      <c r="C32" s="54" t="s">
        <v>278</v>
      </c>
    </row>
    <row r="33" spans="1:3">
      <c r="A33" s="54" t="s">
        <v>279</v>
      </c>
      <c r="B33" s="56">
        <v>2.5999999999999999E-2</v>
      </c>
      <c r="C33" s="54" t="s">
        <v>278</v>
      </c>
    </row>
    <row r="34" spans="1:3">
      <c r="A34" s="54" t="s">
        <v>280</v>
      </c>
      <c r="B34" s="56">
        <v>160</v>
      </c>
      <c r="C34" s="54" t="s">
        <v>281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040BFF-4556-B845-8837-50CF7B3EC28B}">
  <dimension ref="A1:C18"/>
  <sheetViews>
    <sheetView workbookViewId="0">
      <selection activeCell="A12" sqref="A12"/>
    </sheetView>
  </sheetViews>
  <sheetFormatPr baseColWidth="10" defaultColWidth="9.1640625" defaultRowHeight="15"/>
  <cols>
    <col min="1" max="1" width="33.33203125" style="53" customWidth="1"/>
    <col min="2" max="2" width="9.1640625" style="53"/>
    <col min="3" max="3" width="119.33203125" style="53" customWidth="1"/>
    <col min="4" max="16384" width="9.1640625" style="53"/>
  </cols>
  <sheetData>
    <row r="1" spans="1:3">
      <c r="A1" s="52" t="s">
        <v>373</v>
      </c>
    </row>
    <row r="2" spans="1:3">
      <c r="A2" s="52"/>
    </row>
    <row r="3" spans="1:3">
      <c r="A3" s="54"/>
      <c r="B3" s="55" t="s">
        <v>89</v>
      </c>
      <c r="C3" s="55" t="s">
        <v>100</v>
      </c>
    </row>
    <row r="4" spans="1:3">
      <c r="A4" s="54" t="s">
        <v>374</v>
      </c>
      <c r="B4" s="56">
        <v>140</v>
      </c>
      <c r="C4" s="59" t="s">
        <v>375</v>
      </c>
    </row>
    <row r="5" spans="1:3">
      <c r="A5" s="54" t="s">
        <v>376</v>
      </c>
      <c r="B5" s="56">
        <v>34</v>
      </c>
      <c r="C5" s="59" t="s">
        <v>377</v>
      </c>
    </row>
    <row r="6" spans="1:3">
      <c r="A6" s="54" t="s">
        <v>378</v>
      </c>
      <c r="B6" s="56">
        <v>22</v>
      </c>
      <c r="C6" s="54" t="s">
        <v>377</v>
      </c>
    </row>
    <row r="7" spans="1:3">
      <c r="A7" s="54" t="s">
        <v>379</v>
      </c>
      <c r="B7" s="56">
        <v>8</v>
      </c>
      <c r="C7" s="54" t="s">
        <v>380</v>
      </c>
    </row>
    <row r="8" spans="1:3">
      <c r="A8" s="54" t="s">
        <v>381</v>
      </c>
      <c r="B8" s="56">
        <v>15</v>
      </c>
      <c r="C8" s="54" t="s">
        <v>382</v>
      </c>
    </row>
    <row r="9" spans="1:3">
      <c r="A9" s="54" t="s">
        <v>383</v>
      </c>
      <c r="B9" s="56">
        <v>29</v>
      </c>
      <c r="C9" s="54" t="s">
        <v>384</v>
      </c>
    </row>
    <row r="10" spans="1:3">
      <c r="A10" s="54" t="s">
        <v>385</v>
      </c>
      <c r="B10" s="56">
        <v>3.9</v>
      </c>
      <c r="C10" s="54" t="s">
        <v>386</v>
      </c>
    </row>
    <row r="11" spans="1:3">
      <c r="A11" s="54" t="s">
        <v>387</v>
      </c>
      <c r="B11" s="56">
        <v>5</v>
      </c>
      <c r="C11" s="54" t="s">
        <v>388</v>
      </c>
    </row>
    <row r="12" spans="1:3">
      <c r="A12" s="54" t="s">
        <v>389</v>
      </c>
      <c r="B12" s="56">
        <v>0.8</v>
      </c>
      <c r="C12" s="54" t="s">
        <v>390</v>
      </c>
    </row>
    <row r="13" spans="1:3">
      <c r="A13" s="54" t="s">
        <v>391</v>
      </c>
      <c r="B13" s="56">
        <v>5.0999999999999996</v>
      </c>
      <c r="C13" s="54" t="s">
        <v>392</v>
      </c>
    </row>
    <row r="14" spans="1:3">
      <c r="A14" s="54" t="s">
        <v>393</v>
      </c>
      <c r="B14" s="56">
        <v>1.1000000000000001</v>
      </c>
      <c r="C14" s="54" t="s">
        <v>392</v>
      </c>
    </row>
    <row r="15" spans="1:3">
      <c r="A15" s="54" t="s">
        <v>394</v>
      </c>
      <c r="B15" s="56">
        <v>78</v>
      </c>
      <c r="C15" s="54" t="s">
        <v>395</v>
      </c>
    </row>
    <row r="16" spans="1:3">
      <c r="A16" s="54" t="s">
        <v>396</v>
      </c>
      <c r="B16" s="56">
        <v>120</v>
      </c>
      <c r="C16" s="54" t="s">
        <v>397</v>
      </c>
    </row>
    <row r="17" spans="1:3">
      <c r="A17" s="54" t="s">
        <v>398</v>
      </c>
      <c r="B17" s="56">
        <v>80</v>
      </c>
      <c r="C17" s="54" t="s">
        <v>399</v>
      </c>
    </row>
    <row r="18" spans="1:3">
      <c r="A18" s="54" t="s">
        <v>398</v>
      </c>
      <c r="B18" s="56">
        <v>72</v>
      </c>
      <c r="C18" s="54" t="s">
        <v>400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7CFEE5-8AD5-DB4F-9988-274DF6B9980F}">
  <dimension ref="A1:C12"/>
  <sheetViews>
    <sheetView workbookViewId="0">
      <selection activeCell="B4" sqref="B4"/>
    </sheetView>
  </sheetViews>
  <sheetFormatPr baseColWidth="10" defaultColWidth="9.1640625" defaultRowHeight="15"/>
  <cols>
    <col min="1" max="1" width="23.5" style="53" customWidth="1"/>
    <col min="2" max="2" width="9.1640625" style="53"/>
    <col min="3" max="3" width="43.83203125" style="53" customWidth="1"/>
    <col min="4" max="16384" width="9.1640625" style="53"/>
  </cols>
  <sheetData>
    <row r="1" spans="1:3">
      <c r="A1" s="52" t="s">
        <v>282</v>
      </c>
    </row>
    <row r="3" spans="1:3">
      <c r="A3" s="54"/>
      <c r="B3" s="55" t="s">
        <v>89</v>
      </c>
      <c r="C3" s="55" t="s">
        <v>100</v>
      </c>
    </row>
    <row r="4" spans="1:3">
      <c r="A4" s="59" t="s">
        <v>283</v>
      </c>
      <c r="B4" s="56">
        <v>-240</v>
      </c>
      <c r="C4" s="54" t="s">
        <v>284</v>
      </c>
    </row>
    <row r="5" spans="1:3">
      <c r="A5" s="54" t="s">
        <v>285</v>
      </c>
      <c r="B5" s="56">
        <v>-210</v>
      </c>
      <c r="C5" s="54" t="s">
        <v>284</v>
      </c>
    </row>
    <row r="6" spans="1:3">
      <c r="A6" s="54" t="s">
        <v>286</v>
      </c>
      <c r="B6" s="56">
        <v>-240</v>
      </c>
      <c r="C6" s="54" t="s">
        <v>284</v>
      </c>
    </row>
    <row r="7" spans="1:3">
      <c r="A7" s="54" t="s">
        <v>287</v>
      </c>
      <c r="B7" s="56">
        <v>-170</v>
      </c>
      <c r="C7" s="54" t="s">
        <v>284</v>
      </c>
    </row>
    <row r="8" spans="1:3">
      <c r="A8" s="54" t="s">
        <v>288</v>
      </c>
      <c r="B8" s="56">
        <v>-1.2</v>
      </c>
      <c r="C8" s="54" t="s">
        <v>289</v>
      </c>
    </row>
    <row r="9" spans="1:3">
      <c r="A9" s="54" t="s">
        <v>290</v>
      </c>
      <c r="B9" s="56">
        <v>-8.3000000000000007</v>
      </c>
      <c r="C9" s="54" t="s">
        <v>291</v>
      </c>
    </row>
    <row r="10" spans="1:3">
      <c r="A10" s="54" t="s">
        <v>292</v>
      </c>
      <c r="B10" s="56">
        <v>-15</v>
      </c>
      <c r="C10" s="54" t="s">
        <v>293</v>
      </c>
    </row>
    <row r="11" spans="1:3">
      <c r="A11" s="54" t="s">
        <v>294</v>
      </c>
      <c r="B11" s="56">
        <v>-720</v>
      </c>
      <c r="C11" s="54" t="s">
        <v>295</v>
      </c>
    </row>
    <row r="12" spans="1:3">
      <c r="A12" s="54" t="s">
        <v>296</v>
      </c>
      <c r="B12" s="56">
        <v>-70</v>
      </c>
      <c r="C12" s="54" t="s">
        <v>297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7C8D5-7A48-3E40-9778-44ABA6136FF3}">
  <dimension ref="A1:C51"/>
  <sheetViews>
    <sheetView workbookViewId="0">
      <selection activeCell="A13" sqref="A13"/>
    </sheetView>
  </sheetViews>
  <sheetFormatPr baseColWidth="10" defaultColWidth="9.1640625" defaultRowHeight="15"/>
  <cols>
    <col min="1" max="1" width="27.33203125" style="53" customWidth="1"/>
    <col min="2" max="2" width="9.1640625" style="53"/>
    <col min="3" max="3" width="124.5" style="53" customWidth="1"/>
    <col min="4" max="16384" width="9.1640625" style="53"/>
  </cols>
  <sheetData>
    <row r="1" spans="1:3">
      <c r="A1" s="52" t="s">
        <v>298</v>
      </c>
    </row>
    <row r="3" spans="1:3">
      <c r="A3" s="54"/>
      <c r="B3" s="55" t="s">
        <v>89</v>
      </c>
      <c r="C3" s="55" t="s">
        <v>100</v>
      </c>
    </row>
    <row r="4" spans="1:3">
      <c r="A4" s="55" t="s">
        <v>299</v>
      </c>
      <c r="B4" s="54"/>
      <c r="C4" s="59" t="s">
        <v>300</v>
      </c>
    </row>
    <row r="5" spans="1:3">
      <c r="A5" s="54" t="s">
        <v>301</v>
      </c>
      <c r="B5" s="56">
        <v>-19</v>
      </c>
      <c r="C5" s="59" t="s">
        <v>302</v>
      </c>
    </row>
    <row r="6" spans="1:3">
      <c r="A6" s="54" t="s">
        <v>303</v>
      </c>
      <c r="B6" s="56">
        <v>-13</v>
      </c>
      <c r="C6" s="54"/>
    </row>
    <row r="7" spans="1:3">
      <c r="A7" s="54" t="s">
        <v>304</v>
      </c>
      <c r="B7" s="56">
        <v>2.8</v>
      </c>
      <c r="C7" s="54" t="s">
        <v>305</v>
      </c>
    </row>
    <row r="8" spans="1:3">
      <c r="A8" s="54" t="s">
        <v>306</v>
      </c>
      <c r="B8" s="56">
        <v>-6.3</v>
      </c>
      <c r="C8" s="54"/>
    </row>
    <row r="9" spans="1:3">
      <c r="A9" s="54" t="s">
        <v>307</v>
      </c>
      <c r="B9" s="56">
        <v>-5.3</v>
      </c>
      <c r="C9" s="54" t="s">
        <v>308</v>
      </c>
    </row>
    <row r="10" spans="1:3">
      <c r="A10" s="54" t="s">
        <v>309</v>
      </c>
      <c r="B10" s="56">
        <v>1.1000000000000001</v>
      </c>
      <c r="C10" s="54" t="s">
        <v>310</v>
      </c>
    </row>
    <row r="11" spans="1:3">
      <c r="A11" s="54" t="s">
        <v>311</v>
      </c>
      <c r="B11" s="56">
        <v>37</v>
      </c>
      <c r="C11" s="54" t="s">
        <v>310</v>
      </c>
    </row>
    <row r="12" spans="1:3">
      <c r="A12" s="54" t="s">
        <v>312</v>
      </c>
      <c r="B12" s="56">
        <v>66</v>
      </c>
      <c r="C12" s="54" t="s">
        <v>310</v>
      </c>
    </row>
    <row r="13" spans="1:3">
      <c r="A13" s="54" t="s">
        <v>313</v>
      </c>
      <c r="B13" s="56">
        <v>-12</v>
      </c>
      <c r="C13" s="54" t="s">
        <v>314</v>
      </c>
    </row>
    <row r="14" spans="1:3">
      <c r="A14" s="54" t="s">
        <v>315</v>
      </c>
      <c r="B14" s="56">
        <v>-12</v>
      </c>
      <c r="C14" s="54" t="s">
        <v>314</v>
      </c>
    </row>
    <row r="15" spans="1:3">
      <c r="A15" s="54" t="s">
        <v>316</v>
      </c>
      <c r="B15" s="56">
        <v>-32</v>
      </c>
      <c r="C15" s="54" t="s">
        <v>317</v>
      </c>
    </row>
    <row r="16" spans="1:3">
      <c r="A16" s="54" t="s">
        <v>318</v>
      </c>
      <c r="B16" s="56">
        <v>-110</v>
      </c>
      <c r="C16" s="54" t="s">
        <v>319</v>
      </c>
    </row>
    <row r="17" spans="1:3">
      <c r="A17" s="54" t="s">
        <v>320</v>
      </c>
      <c r="B17" s="56">
        <v>5.0999999999999996</v>
      </c>
      <c r="C17" s="54" t="s">
        <v>321</v>
      </c>
    </row>
    <row r="18" spans="1:3">
      <c r="A18" s="55" t="s">
        <v>322</v>
      </c>
      <c r="B18" s="54"/>
      <c r="C18" s="54" t="s">
        <v>323</v>
      </c>
    </row>
    <row r="19" spans="1:3">
      <c r="A19" s="54" t="s">
        <v>324</v>
      </c>
      <c r="B19" s="56">
        <v>3.9</v>
      </c>
      <c r="C19" s="54"/>
    </row>
    <row r="20" spans="1:3">
      <c r="A20" s="54" t="s">
        <v>325</v>
      </c>
      <c r="B20" s="56">
        <v>3.5</v>
      </c>
      <c r="C20" s="54"/>
    </row>
    <row r="21" spans="1:3">
      <c r="A21" s="54" t="s">
        <v>326</v>
      </c>
      <c r="B21" s="56">
        <v>3.1</v>
      </c>
      <c r="C21" s="54"/>
    </row>
    <row r="22" spans="1:3">
      <c r="A22" s="54" t="s">
        <v>327</v>
      </c>
      <c r="B22" s="56">
        <v>4.0999999999999996</v>
      </c>
      <c r="C22" s="54" t="s">
        <v>328</v>
      </c>
    </row>
    <row r="23" spans="1:3">
      <c r="A23" s="54" t="s">
        <v>329</v>
      </c>
      <c r="B23" s="56">
        <v>7.4</v>
      </c>
      <c r="C23" s="54" t="s">
        <v>330</v>
      </c>
    </row>
    <row r="24" spans="1:3">
      <c r="A24" s="54" t="s">
        <v>331</v>
      </c>
      <c r="B24" s="56">
        <v>9.6999999999999993</v>
      </c>
      <c r="C24" s="54" t="s">
        <v>332</v>
      </c>
    </row>
    <row r="25" spans="1:3">
      <c r="A25" s="54" t="s">
        <v>333</v>
      </c>
      <c r="B25" s="56">
        <v>4.3</v>
      </c>
      <c r="C25" s="54" t="s">
        <v>334</v>
      </c>
    </row>
    <row r="26" spans="1:3">
      <c r="A26" s="54" t="s">
        <v>335</v>
      </c>
      <c r="B26" s="56">
        <v>3.6</v>
      </c>
      <c r="C26" s="54"/>
    </row>
    <row r="27" spans="1:3">
      <c r="A27" s="54" t="s">
        <v>336</v>
      </c>
      <c r="B27" s="56">
        <v>2.8</v>
      </c>
      <c r="C27" s="54" t="s">
        <v>337</v>
      </c>
    </row>
    <row r="28" spans="1:3">
      <c r="A28" s="54" t="s">
        <v>338</v>
      </c>
      <c r="B28" s="56">
        <v>2.2000000000000002</v>
      </c>
      <c r="C28" s="54"/>
    </row>
    <row r="29" spans="1:3">
      <c r="A29" s="54" t="s">
        <v>339</v>
      </c>
      <c r="B29" s="56">
        <v>4.3</v>
      </c>
      <c r="C29" s="54" t="s">
        <v>340</v>
      </c>
    </row>
    <row r="30" spans="1:3">
      <c r="A30" s="54" t="s">
        <v>341</v>
      </c>
      <c r="B30" s="56">
        <v>4.2</v>
      </c>
      <c r="C30" s="54" t="s">
        <v>340</v>
      </c>
    </row>
    <row r="31" spans="1:3">
      <c r="A31" s="54" t="s">
        <v>342</v>
      </c>
      <c r="B31" s="56">
        <v>1.4</v>
      </c>
      <c r="C31" s="54" t="s">
        <v>343</v>
      </c>
    </row>
    <row r="32" spans="1:3">
      <c r="A32" s="54" t="s">
        <v>344</v>
      </c>
      <c r="B32" s="56">
        <v>1.4</v>
      </c>
      <c r="C32" s="54" t="s">
        <v>345</v>
      </c>
    </row>
    <row r="33" spans="1:3">
      <c r="A33" s="54" t="s">
        <v>346</v>
      </c>
      <c r="B33" s="56">
        <v>1.4</v>
      </c>
      <c r="C33" s="54" t="s">
        <v>347</v>
      </c>
    </row>
    <row r="34" spans="1:3">
      <c r="A34" s="54" t="s">
        <v>348</v>
      </c>
      <c r="B34" s="56">
        <v>140</v>
      </c>
      <c r="C34" s="54" t="s">
        <v>349</v>
      </c>
    </row>
    <row r="35" spans="1:3">
      <c r="A35" s="55" t="s">
        <v>350</v>
      </c>
      <c r="B35" s="54"/>
      <c r="C35" s="59" t="s">
        <v>351</v>
      </c>
    </row>
    <row r="36" spans="1:3">
      <c r="A36" s="54" t="s">
        <v>352</v>
      </c>
      <c r="B36" s="56">
        <v>-1.1000000000000001</v>
      </c>
      <c r="C36" s="54"/>
    </row>
    <row r="37" spans="1:3">
      <c r="A37" s="54" t="s">
        <v>353</v>
      </c>
      <c r="B37" s="56">
        <v>-0.13</v>
      </c>
      <c r="C37" s="54"/>
    </row>
    <row r="38" spans="1:3">
      <c r="A38" s="54" t="s">
        <v>354</v>
      </c>
      <c r="B38" s="56">
        <v>1</v>
      </c>
      <c r="C38" s="54"/>
    </row>
    <row r="39" spans="1:3">
      <c r="A39" s="54" t="s">
        <v>355</v>
      </c>
      <c r="B39" s="56">
        <v>2</v>
      </c>
      <c r="C39" s="54" t="s">
        <v>356</v>
      </c>
    </row>
    <row r="40" spans="1:3">
      <c r="A40" s="54" t="s">
        <v>357</v>
      </c>
      <c r="B40" s="56">
        <v>3.1</v>
      </c>
      <c r="C40" s="54"/>
    </row>
    <row r="41" spans="1:3">
      <c r="A41" s="54" t="s">
        <v>358</v>
      </c>
      <c r="B41" s="56">
        <v>10</v>
      </c>
      <c r="C41" s="54"/>
    </row>
    <row r="42" spans="1:3">
      <c r="A42" s="54" t="s">
        <v>359</v>
      </c>
      <c r="B42" s="56">
        <v>16</v>
      </c>
      <c r="C42" s="54"/>
    </row>
    <row r="43" spans="1:3">
      <c r="A43" s="54" t="s">
        <v>360</v>
      </c>
      <c r="B43" s="56">
        <v>0.71</v>
      </c>
      <c r="C43" s="54"/>
    </row>
    <row r="44" spans="1:3">
      <c r="A44" s="54" t="s">
        <v>361</v>
      </c>
      <c r="B44" s="56">
        <v>0.64</v>
      </c>
      <c r="C44" s="54"/>
    </row>
    <row r="45" spans="1:3">
      <c r="A45" s="54" t="s">
        <v>362</v>
      </c>
      <c r="B45" s="56">
        <v>-5.9</v>
      </c>
      <c r="C45" s="54" t="s">
        <v>363</v>
      </c>
    </row>
    <row r="46" spans="1:3">
      <c r="A46" s="54" t="s">
        <v>364</v>
      </c>
      <c r="B46" s="56">
        <v>-23</v>
      </c>
      <c r="C46" s="54" t="s">
        <v>365</v>
      </c>
    </row>
    <row r="47" spans="1:3">
      <c r="A47" s="54" t="s">
        <v>366</v>
      </c>
      <c r="B47" s="56">
        <v>2.2000000000000002</v>
      </c>
      <c r="C47" s="54"/>
    </row>
    <row r="48" spans="1:3">
      <c r="A48" s="55" t="s">
        <v>367</v>
      </c>
      <c r="B48" s="54"/>
      <c r="C48" s="54" t="s">
        <v>368</v>
      </c>
    </row>
    <row r="49" spans="1:3">
      <c r="A49" s="54" t="s">
        <v>214</v>
      </c>
      <c r="B49" s="56">
        <v>-0.13</v>
      </c>
      <c r="C49" s="54" t="s">
        <v>369</v>
      </c>
    </row>
    <row r="50" spans="1:3">
      <c r="A50" s="54" t="s">
        <v>370</v>
      </c>
      <c r="B50" s="56">
        <v>-3.3</v>
      </c>
      <c r="C50" s="54" t="s">
        <v>369</v>
      </c>
    </row>
    <row r="51" spans="1:3">
      <c r="A51" s="54" t="s">
        <v>371</v>
      </c>
      <c r="B51" s="56">
        <v>-6.9</v>
      </c>
      <c r="C51" s="54" t="s">
        <v>372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BOITES</vt:lpstr>
      <vt:lpstr>SHOPPING BAG</vt:lpstr>
      <vt:lpstr>TOTEBAG</vt:lpstr>
      <vt:lpstr>HOUSSES VETEMENT</vt:lpstr>
      <vt:lpstr>POCHONS_TROUSSES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Feuil17</vt:lpstr>
      <vt:lpstr>Feuil15</vt:lpstr>
      <vt:lpstr>Feuil16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2020-12-07T09:55:32Z</dcterms:created>
  <dcterms:modified xsi:type="dcterms:W3CDTF">2020-12-08T10:34:59Z</dcterms:modified>
</cp:coreProperties>
</file>