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07005858\Downloads\"/>
    </mc:Choice>
  </mc:AlternateContent>
  <xr:revisionPtr revIDLastSave="0" documentId="13_ncr:1_{66C77CCE-DC18-453F-9D83-3196EAFC69E7}" xr6:coauthVersionLast="36" xr6:coauthVersionMax="47" xr10:uidLastSave="{00000000-0000-0000-0000-000000000000}"/>
  <bookViews>
    <workbookView xWindow="0" yWindow="0" windowWidth="15300" windowHeight="7485" tabRatio="835" firstSheet="4" activeTab="8" xr2:uid="{00000000-000D-0000-FFFF-FFFF00000000}"/>
  </bookViews>
  <sheets>
    <sheet name="TCDJ" sheetId="46" state="hidden" r:id="rId1"/>
    <sheet name="Feuil1" sheetId="50" state="hidden" r:id="rId2"/>
    <sheet name="boite" sheetId="49" state="hidden" r:id="rId3"/>
    <sheet name="tonnage" sheetId="48" state="hidden" r:id="rId4"/>
    <sheet name="avril" sheetId="52" r:id="rId5"/>
    <sheet name="mars" sheetId="51" r:id="rId6"/>
    <sheet name="janvier" sheetId="45" r:id="rId7"/>
    <sheet name="gestion budgitaire " sheetId="2" r:id="rId8"/>
    <sheet name="systeme" sheetId="4" r:id="rId9"/>
  </sheets>
  <externalReferences>
    <externalReference r:id="rId10"/>
  </externalReferences>
  <calcPr calcId="179021" calcMode="manual"/>
  <pivotCaches>
    <pivotCache cacheId="10" r:id="rId11"/>
  </pivotCaches>
</workbook>
</file>

<file path=xl/calcChain.xml><?xml version="1.0" encoding="utf-8"?>
<calcChain xmlns="http://schemas.openxmlformats.org/spreadsheetml/2006/main">
  <c r="R34" i="52" l="1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R10" i="52"/>
  <c r="R9" i="52"/>
  <c r="R8" i="52"/>
  <c r="R7" i="52"/>
  <c r="R6" i="52"/>
  <c r="R5" i="52"/>
  <c r="R4" i="52"/>
  <c r="A1" i="52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R10" i="51"/>
  <c r="R9" i="51"/>
  <c r="R8" i="51"/>
  <c r="R7" i="51"/>
  <c r="R6" i="51"/>
  <c r="R5" i="51"/>
  <c r="R4" i="51"/>
  <c r="A1" i="51"/>
  <c r="J3" i="2" l="1"/>
  <c r="J4" i="2"/>
  <c r="J28" i="2"/>
  <c r="J27" i="2"/>
  <c r="A1" i="45"/>
  <c r="R9" i="45" l="1"/>
  <c r="R10" i="45"/>
  <c r="R11" i="45"/>
  <c r="R12" i="45"/>
  <c r="R13" i="45"/>
  <c r="R14" i="45"/>
  <c r="R15" i="45"/>
  <c r="R16" i="45"/>
  <c r="R17" i="45"/>
  <c r="R18" i="45"/>
  <c r="R19" i="45"/>
  <c r="R20" i="45"/>
  <c r="R21" i="45"/>
  <c r="R22" i="45"/>
  <c r="R23" i="45"/>
  <c r="R24" i="45"/>
  <c r="R25" i="45"/>
  <c r="R26" i="45"/>
  <c r="R27" i="45"/>
  <c r="R28" i="45"/>
  <c r="R29" i="45"/>
  <c r="R30" i="45"/>
  <c r="R31" i="45"/>
  <c r="R32" i="45"/>
  <c r="R33" i="45"/>
  <c r="R34" i="45"/>
  <c r="R8" i="45"/>
  <c r="R7" i="45"/>
  <c r="R6" i="45"/>
  <c r="R5" i="45"/>
  <c r="R4" i="45"/>
</calcChain>
</file>

<file path=xl/sharedStrings.xml><?xml version="1.0" encoding="utf-8"?>
<sst xmlns="http://schemas.openxmlformats.org/spreadsheetml/2006/main" count="247" uniqueCount="72">
  <si>
    <t>Année du suivi</t>
  </si>
  <si>
    <t>Position évaluée du compte en fin de mois de Février</t>
  </si>
  <si>
    <t>Position évaluée du compte en fin de mois d'Avril</t>
  </si>
  <si>
    <t>Position évaluée du compte en fin de mois de Juin</t>
  </si>
  <si>
    <t>Position évaluée du compte en fin de mois de Juillet</t>
  </si>
  <si>
    <t>Position évaluée du compte en fin de mois de Septembre</t>
  </si>
  <si>
    <t>Position évaluée du compte en fin de mois d'Octobre</t>
  </si>
  <si>
    <t>Observation(s) :</t>
  </si>
  <si>
    <t xml:space="preserve">nombre de poulet </t>
  </si>
  <si>
    <t>EF TAR1</t>
  </si>
  <si>
    <t xml:space="preserve">jour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</si>
  <si>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</si>
  <si>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</si>
  <si>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</si>
  <si>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</si>
  <si>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</si>
  <si>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</si>
  <si>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</si>
  <si>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</si>
  <si>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 xml:space="preserve">EC QUAI ATLAS </t>
  </si>
  <si>
    <t>Gestion d'eau</t>
  </si>
  <si>
    <t>Étiquettes de lignes</t>
  </si>
  <si>
    <t>Total général</t>
  </si>
  <si>
    <t xml:space="preserve">Somme de tonnage </t>
  </si>
  <si>
    <t xml:space="preserve">Nbr de poulet </t>
  </si>
  <si>
    <t>EC caisses/Pal</t>
  </si>
  <si>
    <t>MP 25b</t>
  </si>
  <si>
    <t>EC Bac echaudage</t>
  </si>
  <si>
    <t xml:space="preserve">EC Sortie Ballon </t>
  </si>
  <si>
    <t>Boite noire</t>
  </si>
  <si>
    <t>EC entrée Pac</t>
  </si>
  <si>
    <t>Aujourd'hui, nous sommes le mardi 28 décembre 2021</t>
  </si>
  <si>
    <t>JOURS</t>
  </si>
  <si>
    <t xml:space="preserve"> consommation totale de l'usine </t>
  </si>
  <si>
    <t xml:space="preserve">Somme de consommation totale de l'usine </t>
  </si>
  <si>
    <t xml:space="preserve"> Boite noire</t>
  </si>
  <si>
    <t>HP 40 BAR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</si>
  <si>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</si>
  <si>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</si>
  <si>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</si>
  <si>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</si>
  <si>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</si>
  <si>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</si>
  <si>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</si>
  <si>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</si>
  <si>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</si>
  <si>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</si>
  <si>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</si>
  <si>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</si>
  <si>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</si>
  <si>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</si>
  <si>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</si>
  <si>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</si>
  <si>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</si>
  <si>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</si>
  <si>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</si>
  <si>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</si>
  <si>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</si>
  <si>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</si>
  <si>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</si>
  <si>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</si>
  <si>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</si>
  <si>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</si>
  <si>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</si>
  <si>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</si>
  <si>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</si>
  <si>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</si>
  <si>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</si>
  <si>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 xml:space="preserve">TONNAGE </t>
  </si>
  <si>
    <t xml:space="preserve"> Dépenses budgétées pour le mois de janvier </t>
  </si>
  <si>
    <t>Position évaluée du compte en fin de mois de Janvier</t>
  </si>
  <si>
    <t>Position évaluée du compte en fin de mois de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</si>
</sst>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mm"/>
    <numFmt numFmtId="165" formatCode="0#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sz val="16"/>
      <color rgb="FFFF0000"/>
      <name val="Cambria"/>
      <family val="1"/>
      <scheme val="major"/>
    </font>
    <font>
      <b/>
      <u/>
      <sz val="12"/>
      <name val="Cambr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1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6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0" borderId="8" xfId="0" applyFont="1" applyBorder="1" applyAlignment="1">
      <alignment vertical="top" wrapText="1"/>
    </xf>
    <xf numFmtId="0" fontId="5" fillId="0" borderId="5" xfId="0" applyFont="1" applyBorder="1" applyAlignment="1">
      <alignment vertical="top" wrapText="1"/>
    </xf>
    <xf numFmtId="0" fontId="8" fillId="6" borderId="4" xfId="0" applyFont="1" applyFill="1" applyBorder="1" applyAlignment="1">
      <alignment vertical="center"/>
    </xf>
    <xf numFmtId="0" fontId="7" fillId="6" borderId="3" xfId="0" applyFont="1" applyFill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7" fillId="6" borderId="4" xfId="0" applyFont="1" applyFill="1" applyBorder="1" applyAlignment="1">
      <alignment horizontal="left" vertical="center"/>
    </xf>
    <xf numFmtId="0" fontId="0" fillId="7" borderId="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5" fillId="0" borderId="15" xfId="0" applyFont="1" applyBorder="1" applyAlignment="1">
      <alignment vertical="top" wrapText="1"/>
    </xf>
    <xf numFmtId="0" fontId="1" fillId="8" borderId="1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/>
    <xf numFmtId="16" fontId="0" fillId="0" borderId="0" xfId="0" applyNumberFormat="1" applyAlignment="1">
      <alignment horizontal="left"/>
    </xf>
    <xf numFmtId="0" fontId="5" fillId="0" borderId="9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5" xfId="0" applyFont="1" applyFill="1" applyBorder="1" applyAlignment="1">
      <alignment horizontal="center" vertical="center"/>
    </xf>
    <xf numFmtId="164" fontId="4" fillId="2" borderId="17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2" fillId="8" borderId="6" xfId="0" applyFont="1" applyFill="1" applyBorder="1" applyAlignment="1">
      <alignment horizontal="center" vertical="center"/>
    </xf>
    <xf numFmtId="164" fontId="6" fillId="5" borderId="17" xfId="0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8" fillId="6" borderId="4" xfId="0" applyFont="1" applyFill="1" applyBorder="1" applyAlignment="1">
      <alignment horizontal="left" vertical="center" indent="22"/>
    </xf>
    <xf numFmtId="0" fontId="2" fillId="3" borderId="5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2" fillId="3" borderId="12" xfId="0" applyFont="1" applyFill="1" applyBorder="1" applyAlignment="1">
      <alignment horizontal="center" vertical="center"/>
    </xf>
    <xf numFmtId="0" fontId="13" fillId="0" borderId="5" xfId="0" applyFont="1" applyBorder="1" applyAlignment="1">
      <alignment vertical="top" wrapText="1"/>
    </xf>
    <xf numFmtId="0" fontId="3" fillId="0" borderId="15" xfId="0" applyFont="1" applyBorder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11"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rgb="FF000000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10"/>
      <tableStyleElement type="headerRow" dxfId="9"/>
      <tableStyleElement type="firstRowStripe" dxfId="8"/>
      <tableStyleElement type="secondRowStripe" dxfId="7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 eau.xlsm]TCDJ!Tableau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9F-469A-B661-BFFCFFADC007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A9F-469A-B661-BFFCFFADC0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21176760"/>
        <c:axId val="521182992"/>
      </c:lineChart>
      <c:catAx>
        <c:axId val="521176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182992"/>
        <c:crosses val="autoZero"/>
        <c:auto val="1"/>
        <c:lblAlgn val="ctr"/>
        <c:lblOffset val="100"/>
        <c:noMultiLvlLbl val="0"/>
      </c:catAx>
      <c:valAx>
        <c:axId val="521182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176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 eau.xlsm]TCDJ!Tableau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14-4E15-8BB1-267EDD1ECBC4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14-4E15-8BB1-267EDD1ECB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88937640"/>
        <c:axId val="488936000"/>
      </c:lineChart>
      <c:catAx>
        <c:axId val="488937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936000"/>
        <c:crosses val="autoZero"/>
        <c:auto val="1"/>
        <c:lblAlgn val="ctr"/>
        <c:lblOffset val="100"/>
        <c:noMultiLvlLbl val="0"/>
      </c:catAx>
      <c:valAx>
        <c:axId val="488936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937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 eau.xlsm]TCDJ!Tableau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44-4DA3-A75F-9F742B94642C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F44-4DA3-A75F-9F742B946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48489136"/>
        <c:axId val="648491760"/>
      </c:lineChart>
      <c:catAx>
        <c:axId val="648489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491760"/>
        <c:crosses val="autoZero"/>
        <c:auto val="1"/>
        <c:lblAlgn val="ctr"/>
        <c:lblOffset val="100"/>
        <c:noMultiLvlLbl val="0"/>
      </c:catAx>
      <c:valAx>
        <c:axId val="648491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489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 eau.xlsm]TCDJ!Tableau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TCDJ!$B$3</c:f>
              <c:strCache>
                <c:ptCount val="1"/>
                <c:pt idx="0">
                  <c:v>Nbr de poulet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TCDJ!$B$4:$B$35</c:f>
              <c:numCache>
                <c:formatCode>General</c:formatCode>
                <c:ptCount val="31"/>
                <c:pt idx="0">
                  <c:v>80555</c:v>
                </c:pt>
                <c:pt idx="1">
                  <c:v>78410</c:v>
                </c:pt>
                <c:pt idx="2">
                  <c:v>36573</c:v>
                </c:pt>
                <c:pt idx="3">
                  <c:v>77560</c:v>
                </c:pt>
                <c:pt idx="4">
                  <c:v>72506</c:v>
                </c:pt>
                <c:pt idx="5">
                  <c:v>72506</c:v>
                </c:pt>
                <c:pt idx="6">
                  <c:v>72506</c:v>
                </c:pt>
                <c:pt idx="7">
                  <c:v>72506</c:v>
                </c:pt>
                <c:pt idx="8">
                  <c:v>72506</c:v>
                </c:pt>
                <c:pt idx="9">
                  <c:v>72506</c:v>
                </c:pt>
                <c:pt idx="10">
                  <c:v>72506</c:v>
                </c:pt>
                <c:pt idx="11">
                  <c:v>72506</c:v>
                </c:pt>
                <c:pt idx="12">
                  <c:v>72506</c:v>
                </c:pt>
                <c:pt idx="13">
                  <c:v>72506</c:v>
                </c:pt>
                <c:pt idx="14">
                  <c:v>72506</c:v>
                </c:pt>
                <c:pt idx="15">
                  <c:v>72506</c:v>
                </c:pt>
                <c:pt idx="16">
                  <c:v>72506</c:v>
                </c:pt>
                <c:pt idx="17">
                  <c:v>72506</c:v>
                </c:pt>
                <c:pt idx="18">
                  <c:v>72506</c:v>
                </c:pt>
                <c:pt idx="19">
                  <c:v>72506</c:v>
                </c:pt>
                <c:pt idx="20">
                  <c:v>72506</c:v>
                </c:pt>
                <c:pt idx="21">
                  <c:v>72506</c:v>
                </c:pt>
                <c:pt idx="22">
                  <c:v>72506</c:v>
                </c:pt>
                <c:pt idx="23">
                  <c:v>72506</c:v>
                </c:pt>
                <c:pt idx="24">
                  <c:v>72506</c:v>
                </c:pt>
                <c:pt idx="25">
                  <c:v>72506</c:v>
                </c:pt>
                <c:pt idx="26">
                  <c:v>72506</c:v>
                </c:pt>
                <c:pt idx="27">
                  <c:v>72506</c:v>
                </c:pt>
                <c:pt idx="28">
                  <c:v>72506</c:v>
                </c:pt>
                <c:pt idx="29">
                  <c:v>72506</c:v>
                </c:pt>
                <c:pt idx="30">
                  <c:v>72506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351-45DE-9C2B-931A595547DA}"/>
            </c:ext>
          </c:extLst>
        </c:ser>
        <c:ser>
          <c:idx val="1"/>
          <c:order val="1"/>
          <c:tx>
            <c:strRef>
              <c:f>TCDJ!$C$3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TCDJ!$A$4:$A$35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TCDJ!$C$4:$C$35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351-45DE-9C2B-931A59554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21176760"/>
        <c:axId val="521182992"/>
      </c:lineChart>
      <c:catAx>
        <c:axId val="521176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182992"/>
        <c:crosses val="autoZero"/>
        <c:auto val="1"/>
        <c:lblAlgn val="ctr"/>
        <c:lblOffset val="100"/>
        <c:noMultiLvlLbl val="0"/>
      </c:catAx>
      <c:valAx>
        <c:axId val="521182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1176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 eau.xlsm]TCDJ!Tableau croisé dynamique3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TCDJ!$G$40</c:f>
              <c:strCache>
                <c:ptCount val="1"/>
                <c:pt idx="0">
                  <c:v> consommation totale de l'usine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TCDJ!$G$41:$G$72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74-4987-AE3C-D55203D1BC27}"/>
            </c:ext>
          </c:extLst>
        </c:ser>
        <c:ser>
          <c:idx val="1"/>
          <c:order val="1"/>
          <c:tx>
            <c:strRef>
              <c:f>TCDJ!$H$40</c:f>
              <c:strCache>
                <c:ptCount val="1"/>
                <c:pt idx="0">
                  <c:v> Boite noire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TCDJ!$F$41:$F$72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TCDJ!$H$41:$H$72</c:f>
              <c:numCache>
                <c:formatCode>General</c:formatCode>
                <c:ptCount val="31"/>
                <c:pt idx="0">
                  <c:v>2940</c:v>
                </c:pt>
                <c:pt idx="1">
                  <c:v>3188.1400000000003</c:v>
                </c:pt>
                <c:pt idx="2">
                  <c:v>3272.3199999999997</c:v>
                </c:pt>
                <c:pt idx="3">
                  <c:v>3208.19</c:v>
                </c:pt>
                <c:pt idx="4">
                  <c:v>3231.75</c:v>
                </c:pt>
                <c:pt idx="5">
                  <c:v>3797.94</c:v>
                </c:pt>
                <c:pt idx="6">
                  <c:v>2174.4</c:v>
                </c:pt>
                <c:pt idx="7">
                  <c:v>2534.04</c:v>
                </c:pt>
                <c:pt idx="8">
                  <c:v>2732.7100000000005</c:v>
                </c:pt>
                <c:pt idx="9">
                  <c:v>2179.23</c:v>
                </c:pt>
                <c:pt idx="10">
                  <c:v>2261.3199999999997</c:v>
                </c:pt>
                <c:pt idx="11">
                  <c:v>2237.69</c:v>
                </c:pt>
                <c:pt idx="12">
                  <c:v>2185.7399999999998</c:v>
                </c:pt>
                <c:pt idx="13">
                  <c:v>2276.8599999999997</c:v>
                </c:pt>
                <c:pt idx="14">
                  <c:v>2119.1800000000003</c:v>
                </c:pt>
                <c:pt idx="15">
                  <c:v>2748.91</c:v>
                </c:pt>
                <c:pt idx="16">
                  <c:v>2601.2900000000004</c:v>
                </c:pt>
                <c:pt idx="17">
                  <c:v>2695.02</c:v>
                </c:pt>
                <c:pt idx="18">
                  <c:v>2593.6600000000003</c:v>
                </c:pt>
                <c:pt idx="19">
                  <c:v>1997.6099999999997</c:v>
                </c:pt>
                <c:pt idx="20">
                  <c:v>2104.64</c:v>
                </c:pt>
                <c:pt idx="21">
                  <c:v>2237.2800000000002</c:v>
                </c:pt>
                <c:pt idx="22">
                  <c:v>1085151</c:v>
                </c:pt>
                <c:pt idx="23">
                  <c:v>995996</c:v>
                </c:pt>
                <c:pt idx="24">
                  <c:v>1264746</c:v>
                </c:pt>
                <c:pt idx="25">
                  <c:v>1285874</c:v>
                </c:pt>
                <c:pt idx="26">
                  <c:v>1287460</c:v>
                </c:pt>
                <c:pt idx="27">
                  <c:v>463.35</c:v>
                </c:pt>
                <c:pt idx="28">
                  <c:v>412.36</c:v>
                </c:pt>
                <c:pt idx="29">
                  <c:v>166.78999999999996</c:v>
                </c:pt>
                <c:pt idx="30">
                  <c:v>459.76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74-4987-AE3C-D55203D1B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48489136"/>
        <c:axId val="648491760"/>
      </c:lineChart>
      <c:catAx>
        <c:axId val="648489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491760"/>
        <c:crosses val="autoZero"/>
        <c:auto val="1"/>
        <c:lblAlgn val="ctr"/>
        <c:lblOffset val="100"/>
        <c:noMultiLvlLbl val="0"/>
      </c:catAx>
      <c:valAx>
        <c:axId val="648491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489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[suivi-compte eau.xlsm]TCDJ!Tableau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TCDJ!$H$4</c:f>
              <c:strCache>
                <c:ptCount val="1"/>
                <c:pt idx="0">
                  <c:v>Somme de tonnage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TCDJ!$H$5:$H$36</c:f>
              <c:numCache>
                <c:formatCode>General</c:formatCode>
                <c:ptCount val="31"/>
                <c:pt idx="0">
                  <c:v>272780</c:v>
                </c:pt>
                <c:pt idx="1">
                  <c:v>263720</c:v>
                </c:pt>
                <c:pt idx="2">
                  <c:v>125220</c:v>
                </c:pt>
                <c:pt idx="3">
                  <c:v>255114</c:v>
                </c:pt>
                <c:pt idx="4">
                  <c:v>231500</c:v>
                </c:pt>
                <c:pt idx="5">
                  <c:v>231500</c:v>
                </c:pt>
                <c:pt idx="6">
                  <c:v>231500</c:v>
                </c:pt>
                <c:pt idx="7">
                  <c:v>231500</c:v>
                </c:pt>
                <c:pt idx="8">
                  <c:v>231500</c:v>
                </c:pt>
                <c:pt idx="9">
                  <c:v>231500</c:v>
                </c:pt>
                <c:pt idx="10">
                  <c:v>231500</c:v>
                </c:pt>
                <c:pt idx="11">
                  <c:v>231500</c:v>
                </c:pt>
                <c:pt idx="12">
                  <c:v>231500</c:v>
                </c:pt>
                <c:pt idx="13">
                  <c:v>231500</c:v>
                </c:pt>
                <c:pt idx="14">
                  <c:v>231500</c:v>
                </c:pt>
                <c:pt idx="15">
                  <c:v>231500</c:v>
                </c:pt>
                <c:pt idx="16">
                  <c:v>231500</c:v>
                </c:pt>
                <c:pt idx="17">
                  <c:v>231500</c:v>
                </c:pt>
                <c:pt idx="18">
                  <c:v>231500</c:v>
                </c:pt>
                <c:pt idx="19">
                  <c:v>231500</c:v>
                </c:pt>
                <c:pt idx="20">
                  <c:v>231500</c:v>
                </c:pt>
                <c:pt idx="21">
                  <c:v>231500</c:v>
                </c:pt>
                <c:pt idx="22">
                  <c:v>231500</c:v>
                </c:pt>
                <c:pt idx="23">
                  <c:v>231500</c:v>
                </c:pt>
                <c:pt idx="24">
                  <c:v>231500</c:v>
                </c:pt>
                <c:pt idx="25">
                  <c:v>231500</c:v>
                </c:pt>
                <c:pt idx="26">
                  <c:v>231500</c:v>
                </c:pt>
                <c:pt idx="27">
                  <c:v>231500</c:v>
                </c:pt>
                <c:pt idx="28">
                  <c:v>231500</c:v>
                </c:pt>
                <c:pt idx="29">
                  <c:v>231500</c:v>
                </c:pt>
                <c:pt idx="30">
                  <c:v>231500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38-42C7-827F-28E0A8677268}"/>
            </c:ext>
          </c:extLst>
        </c:ser>
        <c:ser>
          <c:idx val="1"/>
          <c:order val="1"/>
          <c:tx>
            <c:strRef>
              <c:f>TCDJ!$I$4</c:f>
              <c:strCache>
                <c:ptCount val="1"/>
                <c:pt idx="0">
                  <c:v>Somme de consommation totale de l'usine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TCDJ!$G$5:$G$36</c:f>
              <c:strCache>
                <c:ptCount val="31"/>
                <c:pt idx="0">
                  <c:v>01-déc</c:v>
                </c:pt>
                <c:pt idx="1">
                  <c:v>02-déc</c:v>
                </c:pt>
                <c:pt idx="2">
                  <c:v>03-déc</c:v>
                </c:pt>
                <c:pt idx="3">
                  <c:v>04-déc</c:v>
                </c:pt>
                <c:pt idx="4">
                  <c:v>05-déc</c:v>
                </c:pt>
                <c:pt idx="5">
                  <c:v>06-déc</c:v>
                </c:pt>
                <c:pt idx="6">
                  <c:v>07-déc</c:v>
                </c:pt>
                <c:pt idx="7">
                  <c:v>08-déc</c:v>
                </c:pt>
                <c:pt idx="8">
                  <c:v>09-déc</c:v>
                </c:pt>
                <c:pt idx="9">
                  <c:v>10-déc</c:v>
                </c:pt>
                <c:pt idx="10">
                  <c:v>11-déc</c:v>
                </c:pt>
                <c:pt idx="11">
                  <c:v>12-déc</c:v>
                </c:pt>
                <c:pt idx="12">
                  <c:v>13-déc</c:v>
                </c:pt>
                <c:pt idx="13">
                  <c:v>14-déc</c:v>
                </c:pt>
                <c:pt idx="14">
                  <c:v>15-déc</c:v>
                </c:pt>
                <c:pt idx="15">
                  <c:v>16-déc</c:v>
                </c:pt>
                <c:pt idx="16">
                  <c:v>17-déc</c:v>
                </c:pt>
                <c:pt idx="17">
                  <c:v>18-déc</c:v>
                </c:pt>
                <c:pt idx="18">
                  <c:v>19-déc</c:v>
                </c:pt>
                <c:pt idx="19">
                  <c:v>20-déc</c:v>
                </c:pt>
                <c:pt idx="20">
                  <c:v>21-déc</c:v>
                </c:pt>
                <c:pt idx="21">
                  <c:v>22-déc</c:v>
                </c:pt>
                <c:pt idx="22">
                  <c:v>23-déc</c:v>
                </c:pt>
                <c:pt idx="23">
                  <c:v>24-déc</c:v>
                </c:pt>
                <c:pt idx="24">
                  <c:v>25-déc</c:v>
                </c:pt>
                <c:pt idx="25">
                  <c:v>26-déc</c:v>
                </c:pt>
                <c:pt idx="26">
                  <c:v>27-déc</c:v>
                </c:pt>
                <c:pt idx="27">
                  <c:v>28-déc</c:v>
                </c:pt>
                <c:pt idx="28">
                  <c:v>29-déc</c:v>
                </c:pt>
                <c:pt idx="29">
                  <c:v>30-déc</c:v>
                </c:pt>
                <c:pt idx="30">
                  <c:v>31-déc</c:v>
                </c:pt>
              </c:strCache>
            </c:strRef>
          </c:cat>
          <c:val>
            <c:numRef>
              <c:f>TCDJ!$I$5:$I$36</c:f>
              <c:numCache>
                <c:formatCode>General</c:formatCode>
                <c:ptCount val="31"/>
                <c:pt idx="0">
                  <c:v>808.9</c:v>
                </c:pt>
                <c:pt idx="1">
                  <c:v>894.8</c:v>
                </c:pt>
                <c:pt idx="2">
                  <c:v>561.5</c:v>
                </c:pt>
                <c:pt idx="3">
                  <c:v>905.6</c:v>
                </c:pt>
                <c:pt idx="4">
                  <c:v>852.2</c:v>
                </c:pt>
                <c:pt idx="5">
                  <c:v>852.2</c:v>
                </c:pt>
                <c:pt idx="6">
                  <c:v>852.2</c:v>
                </c:pt>
                <c:pt idx="7">
                  <c:v>852.2</c:v>
                </c:pt>
                <c:pt idx="8">
                  <c:v>852.2</c:v>
                </c:pt>
                <c:pt idx="9">
                  <c:v>852.2</c:v>
                </c:pt>
                <c:pt idx="10">
                  <c:v>852.2</c:v>
                </c:pt>
                <c:pt idx="11">
                  <c:v>852.2</c:v>
                </c:pt>
                <c:pt idx="12">
                  <c:v>852.2</c:v>
                </c:pt>
                <c:pt idx="13">
                  <c:v>852.2</c:v>
                </c:pt>
                <c:pt idx="14">
                  <c:v>852.2</c:v>
                </c:pt>
                <c:pt idx="15">
                  <c:v>852.2</c:v>
                </c:pt>
                <c:pt idx="16">
                  <c:v>852.2</c:v>
                </c:pt>
                <c:pt idx="17">
                  <c:v>852.2</c:v>
                </c:pt>
                <c:pt idx="18">
                  <c:v>852.2</c:v>
                </c:pt>
                <c:pt idx="19">
                  <c:v>852.2</c:v>
                </c:pt>
                <c:pt idx="20">
                  <c:v>852.2</c:v>
                </c:pt>
                <c:pt idx="21">
                  <c:v>852.2</c:v>
                </c:pt>
                <c:pt idx="22">
                  <c:v>852.2</c:v>
                </c:pt>
                <c:pt idx="23">
                  <c:v>852.2</c:v>
                </c:pt>
                <c:pt idx="24">
                  <c:v>852.2</c:v>
                </c:pt>
                <c:pt idx="25">
                  <c:v>852.2</c:v>
                </c:pt>
                <c:pt idx="26">
                  <c:v>852.2</c:v>
                </c:pt>
                <c:pt idx="27">
                  <c:v>852.2</c:v>
                </c:pt>
                <c:pt idx="28">
                  <c:v>852.2</c:v>
                </c:pt>
                <c:pt idx="29">
                  <c:v>852.2</c:v>
                </c:pt>
                <c:pt idx="30">
                  <c:v>852.2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38-42C7-827F-28E0A86772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88937640"/>
        <c:axId val="488936000"/>
      </c:lineChart>
      <c:catAx>
        <c:axId val="488937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936000"/>
        <c:crosses val="autoZero"/>
        <c:auto val="1"/>
        <c:lblAlgn val="ctr"/>
        <c:lblOffset val="100"/>
        <c:noMultiLvlLbl val="0"/>
      </c:catAx>
      <c:valAx>
        <c:axId val="488936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937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223837</xdr:colOff>
      <xdr:row>1</xdr:row>
      <xdr:rowOff>90487</xdr:rowOff>
    </xdr:from>
    <xdr:to>
      <xdr:col>15</xdr:col>
      <xdr:colOff>223837</xdr:colOff>
      <xdr:row>15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E51A69A-D629-4E35-B535-ACD3C70974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261937</xdr:colOff>
      <xdr:row>18</xdr:row>
      <xdr:rowOff>119062</xdr:rowOff>
    </xdr:from>
    <xdr:to>
      <xdr:col>15</xdr:col>
      <xdr:colOff>261937</xdr:colOff>
      <xdr:row>33</xdr:row>
      <xdr:rowOff>4762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49D8211-D375-48C2-BC07-4E9BA49341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1604962</xdr:colOff>
      <xdr:row>40</xdr:row>
      <xdr:rowOff>166687</xdr:rowOff>
    </xdr:from>
    <xdr:to>
      <xdr:col>13</xdr:col>
      <xdr:colOff>461962</xdr:colOff>
      <xdr:row>55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AFD85EB-7910-429A-8D4F-30D74F7D20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400050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C2701E2-693A-4DF3-9247-3700F2DDC3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D96D858-5DF1-4586-96D0-5375D579148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7ACAFB8-A49E-4EFF-90A1-1F94929D0FE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676C2EE1-35C5-426C-90C7-3AD180513A3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59953280-7137-46BD-80EF-97BA98AB233D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55712132-A118-473A-833C-25BB7D8C6568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E1F0DEEF-3237-4AA0-83F6-4C4D4CF5D82B}"/>
            </a:ext>
          </a:extLst>
        </xdr:cNvPr>
        <xdr:cNvSpPr/>
      </xdr:nvSpPr>
      <xdr:spPr>
        <a:xfrm>
          <a:off x="9220199" y="104775"/>
          <a:ext cx="1809751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F609186C-7ADC-4683-8605-72899CD59CE9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D8DABF01-1858-42E3-8AA8-D8FBBC37D71A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323849</xdr:colOff>
      <xdr:row>0</xdr:row>
      <xdr:rowOff>104775</xdr:rowOff>
    </xdr:from>
    <xdr:to>
      <xdr:col>10</xdr:col>
      <xdr:colOff>57150</xdr:colOff>
      <xdr:row>0</xdr:row>
      <xdr:rowOff>561975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6FD9D3F4-D2CF-492C-A1FB-47C0C0774E70}"/>
            </a:ext>
          </a:extLst>
        </xdr:cNvPr>
        <xdr:cNvSpPr/>
      </xdr:nvSpPr>
      <xdr:spPr>
        <a:xfrm>
          <a:off x="9223771" y="10477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10</xdr:col>
      <xdr:colOff>171451</xdr:colOff>
      <xdr:row>0</xdr:row>
      <xdr:rowOff>85725</xdr:rowOff>
    </xdr:from>
    <xdr:to>
      <xdr:col>11</xdr:col>
      <xdr:colOff>638175</xdr:colOff>
      <xdr:row>0</xdr:row>
      <xdr:rowOff>561975</xdr:rowOff>
    </xdr:to>
    <xdr:sp macro="[0]!affiche1" textlink="">
      <xdr:nvSpPr>
        <xdr:cNvPr id="3" name="Rectangle 2">
          <a:extLst>
            <a:ext uri="{FF2B5EF4-FFF2-40B4-BE49-F238E27FC236}">
              <a16:creationId xmlns:a16="http://schemas.microsoft.com/office/drawing/2014/main" id="{885A18BD-89A7-4CBF-BBEE-7DD69B1FE654}"/>
            </a:ext>
          </a:extLst>
        </xdr:cNvPr>
        <xdr:cNvSpPr/>
      </xdr:nvSpPr>
      <xdr:spPr>
        <a:xfrm>
          <a:off x="11144251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0</xdr:row>
      <xdr:rowOff>85725</xdr:rowOff>
    </xdr:from>
    <xdr:to>
      <xdr:col>13</xdr:col>
      <xdr:colOff>742950</xdr:colOff>
      <xdr:row>0</xdr:row>
      <xdr:rowOff>561975</xdr:rowOff>
    </xdr:to>
    <xdr:sp macro="[0]!affiche2" textlink="">
      <xdr:nvSpPr>
        <xdr:cNvPr id="4" name="Rectangle 3">
          <a:extLst>
            <a:ext uri="{FF2B5EF4-FFF2-40B4-BE49-F238E27FC236}">
              <a16:creationId xmlns:a16="http://schemas.microsoft.com/office/drawing/2014/main" id="{A6E6E814-566E-4996-AA1E-52018B4AC8BD}"/>
            </a:ext>
          </a:extLst>
        </xdr:cNvPr>
        <xdr:cNvSpPr/>
      </xdr:nvSpPr>
      <xdr:spPr>
        <a:xfrm>
          <a:off x="13077826" y="85725"/>
          <a:ext cx="1771649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100853</xdr:colOff>
      <xdr:row>1</xdr:row>
      <xdr:rowOff>63873</xdr:rowOff>
    </xdr:from>
    <xdr:to>
      <xdr:col>6</xdr:col>
      <xdr:colOff>619149</xdr:colOff>
      <xdr:row>1</xdr:row>
      <xdr:rowOff>521073</xdr:rowOff>
    </xdr:to>
    <xdr:sp macro="[0]!afficher" textlink="">
      <xdr:nvSpPr>
        <xdr:cNvPr id="5" name="Rectangle 4">
          <a:extLst>
            <a:ext uri="{FF2B5EF4-FFF2-40B4-BE49-F238E27FC236}">
              <a16:creationId xmlns:a16="http://schemas.microsoft.com/office/drawing/2014/main" id="{F88BBD21-923A-4F29-BCE1-D5AEF6F8C073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</xdr:row>
      <xdr:rowOff>44823</xdr:rowOff>
    </xdr:from>
    <xdr:to>
      <xdr:col>7</xdr:col>
      <xdr:colOff>862596</xdr:colOff>
      <xdr:row>1</xdr:row>
      <xdr:rowOff>521073</xdr:rowOff>
    </xdr:to>
    <xdr:sp macro="[0]!affiche1" textlink="">
      <xdr:nvSpPr>
        <xdr:cNvPr id="6" name="Rectangle 5">
          <a:extLst>
            <a:ext uri="{FF2B5EF4-FFF2-40B4-BE49-F238E27FC236}">
              <a16:creationId xmlns:a16="http://schemas.microsoft.com/office/drawing/2014/main" id="{E63BED1C-FEC8-48CD-A6B4-8097F37B2298}"/>
            </a:ext>
          </a:extLst>
        </xdr:cNvPr>
        <xdr:cNvSpPr/>
      </xdr:nvSpPr>
      <xdr:spPr>
        <a:xfrm>
          <a:off x="8263803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</xdr:row>
      <xdr:rowOff>44823</xdr:rowOff>
    </xdr:from>
    <xdr:to>
      <xdr:col>8</xdr:col>
      <xdr:colOff>1940065</xdr:colOff>
      <xdr:row>1</xdr:row>
      <xdr:rowOff>521073</xdr:rowOff>
    </xdr:to>
    <xdr:sp macro="[0]!affiche2" textlink="">
      <xdr:nvSpPr>
        <xdr:cNvPr id="7" name="Rectangle 6">
          <a:extLst>
            <a:ext uri="{FF2B5EF4-FFF2-40B4-BE49-F238E27FC236}">
              <a16:creationId xmlns:a16="http://schemas.microsoft.com/office/drawing/2014/main" id="{B5C23ED7-28DA-46B8-93AD-4E181F2AC8AE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7</xdr:row>
      <xdr:rowOff>63873</xdr:rowOff>
    </xdr:from>
    <xdr:to>
      <xdr:col>6</xdr:col>
      <xdr:colOff>619149</xdr:colOff>
      <xdr:row>7</xdr:row>
      <xdr:rowOff>521073</xdr:rowOff>
    </xdr:to>
    <xdr:sp macro="[0]!afficher" textlink="">
      <xdr:nvSpPr>
        <xdr:cNvPr id="8" name="Rectangle 7">
          <a:extLst>
            <a:ext uri="{FF2B5EF4-FFF2-40B4-BE49-F238E27FC236}">
              <a16:creationId xmlns:a16="http://schemas.microsoft.com/office/drawing/2014/main" id="{99471B5E-0B4B-402D-8256-863ED3CB5DE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7</xdr:row>
      <xdr:rowOff>44823</xdr:rowOff>
    </xdr:from>
    <xdr:to>
      <xdr:col>7</xdr:col>
      <xdr:colOff>862596</xdr:colOff>
      <xdr:row>7</xdr:row>
      <xdr:rowOff>521073</xdr:rowOff>
    </xdr:to>
    <xdr:sp macro="[0]!affiche1" textlink="">
      <xdr:nvSpPr>
        <xdr:cNvPr id="9" name="Rectangle 8">
          <a:extLst>
            <a:ext uri="{FF2B5EF4-FFF2-40B4-BE49-F238E27FC236}">
              <a16:creationId xmlns:a16="http://schemas.microsoft.com/office/drawing/2014/main" id="{7C5B26AF-6571-4C1E-8681-E041F5D023F2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7</xdr:row>
      <xdr:rowOff>44823</xdr:rowOff>
    </xdr:from>
    <xdr:to>
      <xdr:col>8</xdr:col>
      <xdr:colOff>1940065</xdr:colOff>
      <xdr:row>7</xdr:row>
      <xdr:rowOff>521073</xdr:rowOff>
    </xdr:to>
    <xdr:sp macro="[0]!affiche2" textlink="">
      <xdr:nvSpPr>
        <xdr:cNvPr id="10" name="Rectangle 9">
          <a:extLst>
            <a:ext uri="{FF2B5EF4-FFF2-40B4-BE49-F238E27FC236}">
              <a16:creationId xmlns:a16="http://schemas.microsoft.com/office/drawing/2014/main" id="{69E20ED0-E22C-4F03-9694-638BE81CBFF2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13</xdr:row>
      <xdr:rowOff>63873</xdr:rowOff>
    </xdr:from>
    <xdr:to>
      <xdr:col>6</xdr:col>
      <xdr:colOff>619149</xdr:colOff>
      <xdr:row>13</xdr:row>
      <xdr:rowOff>521073</xdr:rowOff>
    </xdr:to>
    <xdr:sp macro="[0]!afficher" textlink="">
      <xdr:nvSpPr>
        <xdr:cNvPr id="11" name="Rectangle 10">
          <a:extLst>
            <a:ext uri="{FF2B5EF4-FFF2-40B4-BE49-F238E27FC236}">
              <a16:creationId xmlns:a16="http://schemas.microsoft.com/office/drawing/2014/main" id="{82963C74-BCC8-4B10-A77A-EBCBFA2C3570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13</xdr:row>
      <xdr:rowOff>44823</xdr:rowOff>
    </xdr:from>
    <xdr:to>
      <xdr:col>7</xdr:col>
      <xdr:colOff>862596</xdr:colOff>
      <xdr:row>13</xdr:row>
      <xdr:rowOff>521073</xdr:rowOff>
    </xdr:to>
    <xdr:sp macro="[0]!affiche1" textlink="">
      <xdr:nvSpPr>
        <xdr:cNvPr id="12" name="Rectangle 11">
          <a:extLst>
            <a:ext uri="{FF2B5EF4-FFF2-40B4-BE49-F238E27FC236}">
              <a16:creationId xmlns:a16="http://schemas.microsoft.com/office/drawing/2014/main" id="{3510AE3B-B839-4BB3-AE93-69C17127FDA7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13</xdr:row>
      <xdr:rowOff>44823</xdr:rowOff>
    </xdr:from>
    <xdr:to>
      <xdr:col>8</xdr:col>
      <xdr:colOff>1940065</xdr:colOff>
      <xdr:row>13</xdr:row>
      <xdr:rowOff>521073</xdr:rowOff>
    </xdr:to>
    <xdr:sp macro="[0]!affiche2" textlink="">
      <xdr:nvSpPr>
        <xdr:cNvPr id="13" name="Rectangle 12">
          <a:extLst>
            <a:ext uri="{FF2B5EF4-FFF2-40B4-BE49-F238E27FC236}">
              <a16:creationId xmlns:a16="http://schemas.microsoft.com/office/drawing/2014/main" id="{E26CF75F-190B-4B13-B490-A58FE4D343FE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19</xdr:row>
      <xdr:rowOff>63873</xdr:rowOff>
    </xdr:from>
    <xdr:to>
      <xdr:col>6</xdr:col>
      <xdr:colOff>619149</xdr:colOff>
      <xdr:row>19</xdr:row>
      <xdr:rowOff>521073</xdr:rowOff>
    </xdr:to>
    <xdr:sp macro="[0]!afficher" textlink="">
      <xdr:nvSpPr>
        <xdr:cNvPr id="14" name="Rectangle 13">
          <a:extLst>
            <a:ext uri="{FF2B5EF4-FFF2-40B4-BE49-F238E27FC236}">
              <a16:creationId xmlns:a16="http://schemas.microsoft.com/office/drawing/2014/main" id="{9C1FCFF9-C374-47A8-A418-70A5CBA42B79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19</xdr:row>
      <xdr:rowOff>44823</xdr:rowOff>
    </xdr:from>
    <xdr:to>
      <xdr:col>7</xdr:col>
      <xdr:colOff>862596</xdr:colOff>
      <xdr:row>19</xdr:row>
      <xdr:rowOff>521073</xdr:rowOff>
    </xdr:to>
    <xdr:sp macro="[0]!affiche1" textlink="">
      <xdr:nvSpPr>
        <xdr:cNvPr id="15" name="Rectangle 14">
          <a:extLst>
            <a:ext uri="{FF2B5EF4-FFF2-40B4-BE49-F238E27FC236}">
              <a16:creationId xmlns:a16="http://schemas.microsoft.com/office/drawing/2014/main" id="{75259D04-BBF7-4A4E-9178-0A67B672F20A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19</xdr:row>
      <xdr:rowOff>44823</xdr:rowOff>
    </xdr:from>
    <xdr:to>
      <xdr:col>8</xdr:col>
      <xdr:colOff>1940065</xdr:colOff>
      <xdr:row>19</xdr:row>
      <xdr:rowOff>521073</xdr:rowOff>
    </xdr:to>
    <xdr:sp macro="[0]!affiche2" textlink="">
      <xdr:nvSpPr>
        <xdr:cNvPr id="16" name="Rectangle 15">
          <a:extLst>
            <a:ext uri="{FF2B5EF4-FFF2-40B4-BE49-F238E27FC236}">
              <a16:creationId xmlns:a16="http://schemas.microsoft.com/office/drawing/2014/main" id="{8FC5E46C-500B-4966-9BE7-712D1B02DFBC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25</xdr:row>
      <xdr:rowOff>63873</xdr:rowOff>
    </xdr:from>
    <xdr:to>
      <xdr:col>6</xdr:col>
      <xdr:colOff>619149</xdr:colOff>
      <xdr:row>25</xdr:row>
      <xdr:rowOff>521073</xdr:rowOff>
    </xdr:to>
    <xdr:sp macro="[0]!afficher" textlink="">
      <xdr:nvSpPr>
        <xdr:cNvPr id="17" name="Rectangle 16">
          <a:extLst>
            <a:ext uri="{FF2B5EF4-FFF2-40B4-BE49-F238E27FC236}">
              <a16:creationId xmlns:a16="http://schemas.microsoft.com/office/drawing/2014/main" id="{BF51186B-B662-452B-AD51-B57C0616BA78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25</xdr:row>
      <xdr:rowOff>44823</xdr:rowOff>
    </xdr:from>
    <xdr:to>
      <xdr:col>7</xdr:col>
      <xdr:colOff>862596</xdr:colOff>
      <xdr:row>25</xdr:row>
      <xdr:rowOff>521073</xdr:rowOff>
    </xdr:to>
    <xdr:sp macro="[0]!affiche1" textlink="">
      <xdr:nvSpPr>
        <xdr:cNvPr id="18" name="Rectangle 17">
          <a:extLst>
            <a:ext uri="{FF2B5EF4-FFF2-40B4-BE49-F238E27FC236}">
              <a16:creationId xmlns:a16="http://schemas.microsoft.com/office/drawing/2014/main" id="{159387AC-E8B0-4F7D-BB70-B856D0BE499E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25</xdr:row>
      <xdr:rowOff>44823</xdr:rowOff>
    </xdr:from>
    <xdr:to>
      <xdr:col>8</xdr:col>
      <xdr:colOff>1940065</xdr:colOff>
      <xdr:row>25</xdr:row>
      <xdr:rowOff>521073</xdr:rowOff>
    </xdr:to>
    <xdr:sp macro="[0]!affiche2" textlink="">
      <xdr:nvSpPr>
        <xdr:cNvPr id="19" name="Rectangle 18">
          <a:extLst>
            <a:ext uri="{FF2B5EF4-FFF2-40B4-BE49-F238E27FC236}">
              <a16:creationId xmlns:a16="http://schemas.microsoft.com/office/drawing/2014/main" id="{565558CB-4D2C-41C3-86CD-7385C5A6C5EF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31</xdr:row>
      <xdr:rowOff>63873</xdr:rowOff>
    </xdr:from>
    <xdr:to>
      <xdr:col>6</xdr:col>
      <xdr:colOff>619149</xdr:colOff>
      <xdr:row>31</xdr:row>
      <xdr:rowOff>521073</xdr:rowOff>
    </xdr:to>
    <xdr:sp macro="[0]!afficher" textlink="">
      <xdr:nvSpPr>
        <xdr:cNvPr id="20" name="Rectangle 19">
          <a:extLst>
            <a:ext uri="{FF2B5EF4-FFF2-40B4-BE49-F238E27FC236}">
              <a16:creationId xmlns:a16="http://schemas.microsoft.com/office/drawing/2014/main" id="{536A7DC1-C8F7-4AD6-8534-9A03006487B4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31</xdr:row>
      <xdr:rowOff>44823</xdr:rowOff>
    </xdr:from>
    <xdr:to>
      <xdr:col>7</xdr:col>
      <xdr:colOff>862596</xdr:colOff>
      <xdr:row>31</xdr:row>
      <xdr:rowOff>521073</xdr:rowOff>
    </xdr:to>
    <xdr:sp macro="[0]!affiche1" textlink="">
      <xdr:nvSpPr>
        <xdr:cNvPr id="21" name="Rectangle 20">
          <a:extLst>
            <a:ext uri="{FF2B5EF4-FFF2-40B4-BE49-F238E27FC236}">
              <a16:creationId xmlns:a16="http://schemas.microsoft.com/office/drawing/2014/main" id="{643C069A-8466-49CA-82EE-82D34803061F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31</xdr:row>
      <xdr:rowOff>44823</xdr:rowOff>
    </xdr:from>
    <xdr:to>
      <xdr:col>8</xdr:col>
      <xdr:colOff>1940065</xdr:colOff>
      <xdr:row>31</xdr:row>
      <xdr:rowOff>521073</xdr:rowOff>
    </xdr:to>
    <xdr:sp macro="[0]!affiche2" textlink="">
      <xdr:nvSpPr>
        <xdr:cNvPr id="22" name="Rectangle 21">
          <a:extLst>
            <a:ext uri="{FF2B5EF4-FFF2-40B4-BE49-F238E27FC236}">
              <a16:creationId xmlns:a16="http://schemas.microsoft.com/office/drawing/2014/main" id="{D10610EA-F98D-45C3-8C77-F4BC94677FC0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37</xdr:row>
      <xdr:rowOff>63873</xdr:rowOff>
    </xdr:from>
    <xdr:to>
      <xdr:col>6</xdr:col>
      <xdr:colOff>619149</xdr:colOff>
      <xdr:row>37</xdr:row>
      <xdr:rowOff>521073</xdr:rowOff>
    </xdr:to>
    <xdr:sp macro="[0]!afficher" textlink="">
      <xdr:nvSpPr>
        <xdr:cNvPr id="23" name="Rectangle 22">
          <a:extLst>
            <a:ext uri="{FF2B5EF4-FFF2-40B4-BE49-F238E27FC236}">
              <a16:creationId xmlns:a16="http://schemas.microsoft.com/office/drawing/2014/main" id="{ED84D320-8184-4F38-BDF4-74EEE9F4886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37</xdr:row>
      <xdr:rowOff>44823</xdr:rowOff>
    </xdr:from>
    <xdr:to>
      <xdr:col>7</xdr:col>
      <xdr:colOff>862596</xdr:colOff>
      <xdr:row>37</xdr:row>
      <xdr:rowOff>521073</xdr:rowOff>
    </xdr:to>
    <xdr:sp macro="[0]!affiche1" textlink="">
      <xdr:nvSpPr>
        <xdr:cNvPr id="24" name="Rectangle 23">
          <a:extLst>
            <a:ext uri="{FF2B5EF4-FFF2-40B4-BE49-F238E27FC236}">
              <a16:creationId xmlns:a16="http://schemas.microsoft.com/office/drawing/2014/main" id="{626C4FE3-0ECA-4931-8976-7F977BE3DBEA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37</xdr:row>
      <xdr:rowOff>44823</xdr:rowOff>
    </xdr:from>
    <xdr:to>
      <xdr:col>8</xdr:col>
      <xdr:colOff>1940065</xdr:colOff>
      <xdr:row>37</xdr:row>
      <xdr:rowOff>521073</xdr:rowOff>
    </xdr:to>
    <xdr:sp macro="[0]!affiche2" textlink="">
      <xdr:nvSpPr>
        <xdr:cNvPr id="25" name="Rectangle 24">
          <a:extLst>
            <a:ext uri="{FF2B5EF4-FFF2-40B4-BE49-F238E27FC236}">
              <a16:creationId xmlns:a16="http://schemas.microsoft.com/office/drawing/2014/main" id="{28C5206F-3255-45FE-AE84-8674F42FB255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47</xdr:row>
      <xdr:rowOff>63873</xdr:rowOff>
    </xdr:from>
    <xdr:to>
      <xdr:col>6</xdr:col>
      <xdr:colOff>619149</xdr:colOff>
      <xdr:row>47</xdr:row>
      <xdr:rowOff>521073</xdr:rowOff>
    </xdr:to>
    <xdr:sp macro="[0]!afficher" textlink="">
      <xdr:nvSpPr>
        <xdr:cNvPr id="26" name="Rectangle 25">
          <a:extLst>
            <a:ext uri="{FF2B5EF4-FFF2-40B4-BE49-F238E27FC236}">
              <a16:creationId xmlns:a16="http://schemas.microsoft.com/office/drawing/2014/main" id="{09957D57-949D-4ECA-9F8D-C7170DBCA14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47</xdr:row>
      <xdr:rowOff>44823</xdr:rowOff>
    </xdr:from>
    <xdr:to>
      <xdr:col>7</xdr:col>
      <xdr:colOff>862596</xdr:colOff>
      <xdr:row>47</xdr:row>
      <xdr:rowOff>521073</xdr:rowOff>
    </xdr:to>
    <xdr:sp macro="[0]!affiche1" textlink="">
      <xdr:nvSpPr>
        <xdr:cNvPr id="27" name="Rectangle 26">
          <a:extLst>
            <a:ext uri="{FF2B5EF4-FFF2-40B4-BE49-F238E27FC236}">
              <a16:creationId xmlns:a16="http://schemas.microsoft.com/office/drawing/2014/main" id="{806B0696-290C-425D-BE72-F825B94CC618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47</xdr:row>
      <xdr:rowOff>44823</xdr:rowOff>
    </xdr:from>
    <xdr:to>
      <xdr:col>8</xdr:col>
      <xdr:colOff>1940065</xdr:colOff>
      <xdr:row>47</xdr:row>
      <xdr:rowOff>521073</xdr:rowOff>
    </xdr:to>
    <xdr:sp macro="[0]!affiche2" textlink="">
      <xdr:nvSpPr>
        <xdr:cNvPr id="28" name="Rectangle 27">
          <a:extLst>
            <a:ext uri="{FF2B5EF4-FFF2-40B4-BE49-F238E27FC236}">
              <a16:creationId xmlns:a16="http://schemas.microsoft.com/office/drawing/2014/main" id="{0483FA68-75B8-48EE-B31A-6996CB62FCE2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52</xdr:row>
      <xdr:rowOff>63873</xdr:rowOff>
    </xdr:from>
    <xdr:to>
      <xdr:col>6</xdr:col>
      <xdr:colOff>619149</xdr:colOff>
      <xdr:row>52</xdr:row>
      <xdr:rowOff>521073</xdr:rowOff>
    </xdr:to>
    <xdr:sp macro="[0]!afficher" textlink="">
      <xdr:nvSpPr>
        <xdr:cNvPr id="29" name="Rectangle 28">
          <a:extLst>
            <a:ext uri="{FF2B5EF4-FFF2-40B4-BE49-F238E27FC236}">
              <a16:creationId xmlns:a16="http://schemas.microsoft.com/office/drawing/2014/main" id="{4B64A201-0C6B-41E9-B091-BFF303D8CC35}"/>
            </a:ext>
          </a:extLst>
        </xdr:cNvPr>
        <xdr:cNvSpPr/>
      </xdr:nvSpPr>
      <xdr:spPr>
        <a:xfrm>
          <a:off x="6342529" y="601755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52</xdr:row>
      <xdr:rowOff>44823</xdr:rowOff>
    </xdr:from>
    <xdr:to>
      <xdr:col>7</xdr:col>
      <xdr:colOff>862596</xdr:colOff>
      <xdr:row>52</xdr:row>
      <xdr:rowOff>521073</xdr:rowOff>
    </xdr:to>
    <xdr:sp macro="[0]!affiche1" textlink="">
      <xdr:nvSpPr>
        <xdr:cNvPr id="30" name="Rectangle 29">
          <a:extLst>
            <a:ext uri="{FF2B5EF4-FFF2-40B4-BE49-F238E27FC236}">
              <a16:creationId xmlns:a16="http://schemas.microsoft.com/office/drawing/2014/main" id="{40134567-0EAD-43DF-841E-08A2A1A4840E}"/>
            </a:ext>
          </a:extLst>
        </xdr:cNvPr>
        <xdr:cNvSpPr/>
      </xdr:nvSpPr>
      <xdr:spPr>
        <a:xfrm>
          <a:off x="8263803" y="582705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52</xdr:row>
      <xdr:rowOff>44823</xdr:rowOff>
    </xdr:from>
    <xdr:to>
      <xdr:col>8</xdr:col>
      <xdr:colOff>1940065</xdr:colOff>
      <xdr:row>52</xdr:row>
      <xdr:rowOff>521073</xdr:rowOff>
    </xdr:to>
    <xdr:sp macro="[0]!affiche2" textlink="">
      <xdr:nvSpPr>
        <xdr:cNvPr id="31" name="Rectangle 30">
          <a:extLst>
            <a:ext uri="{FF2B5EF4-FFF2-40B4-BE49-F238E27FC236}">
              <a16:creationId xmlns:a16="http://schemas.microsoft.com/office/drawing/2014/main" id="{744F4176-6D3C-4479-8F52-F538B009ACC9}"/>
            </a:ext>
          </a:extLst>
        </xdr:cNvPr>
        <xdr:cNvSpPr/>
      </xdr:nvSpPr>
      <xdr:spPr>
        <a:xfrm>
          <a:off x="10204125" y="582705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  <xdr:twoCellAnchor>
    <xdr:from>
      <xdr:col>5</xdr:col>
      <xdr:colOff>100853</xdr:colOff>
      <xdr:row>44</xdr:row>
      <xdr:rowOff>63873</xdr:rowOff>
    </xdr:from>
    <xdr:to>
      <xdr:col>6</xdr:col>
      <xdr:colOff>619149</xdr:colOff>
      <xdr:row>44</xdr:row>
      <xdr:rowOff>521073</xdr:rowOff>
    </xdr:to>
    <xdr:sp macro="[0]!afficher" textlink="">
      <xdr:nvSpPr>
        <xdr:cNvPr id="32" name="Rectangle 31">
          <a:extLst>
            <a:ext uri="{FF2B5EF4-FFF2-40B4-BE49-F238E27FC236}">
              <a16:creationId xmlns:a16="http://schemas.microsoft.com/office/drawing/2014/main" id="{32B1D38E-3DF2-4A74-9CA9-50E047046A96}"/>
            </a:ext>
          </a:extLst>
        </xdr:cNvPr>
        <xdr:cNvSpPr/>
      </xdr:nvSpPr>
      <xdr:spPr>
        <a:xfrm>
          <a:off x="6342529" y="20436167"/>
          <a:ext cx="1806973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Nbr de poulet en fonction de la conso</a:t>
          </a:r>
          <a:endParaRPr lang="fr-FR" sz="1100"/>
        </a:p>
      </xdr:txBody>
    </xdr:sp>
    <xdr:clientData/>
  </xdr:twoCellAnchor>
  <xdr:twoCellAnchor>
    <xdr:from>
      <xdr:col>6</xdr:col>
      <xdr:colOff>733450</xdr:colOff>
      <xdr:row>44</xdr:row>
      <xdr:rowOff>44823</xdr:rowOff>
    </xdr:from>
    <xdr:to>
      <xdr:col>7</xdr:col>
      <xdr:colOff>862596</xdr:colOff>
      <xdr:row>44</xdr:row>
      <xdr:rowOff>521073</xdr:rowOff>
    </xdr:to>
    <xdr:sp macro="[0]!affiche1" textlink="">
      <xdr:nvSpPr>
        <xdr:cNvPr id="33" name="Rectangle 32">
          <a:extLst>
            <a:ext uri="{FF2B5EF4-FFF2-40B4-BE49-F238E27FC236}">
              <a16:creationId xmlns:a16="http://schemas.microsoft.com/office/drawing/2014/main" id="{960EFBF7-C574-40AD-85BD-CECB7E367434}"/>
            </a:ext>
          </a:extLst>
        </xdr:cNvPr>
        <xdr:cNvSpPr/>
      </xdr:nvSpPr>
      <xdr:spPr>
        <a:xfrm>
          <a:off x="8263803" y="20417117"/>
          <a:ext cx="1766886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tonnage en fonction de la conso</a:t>
          </a:r>
          <a:endParaRPr lang="fr-FR" sz="1100"/>
        </a:p>
      </xdr:txBody>
    </xdr:sp>
    <xdr:clientData/>
  </xdr:twoCellAnchor>
  <xdr:twoCellAnchor>
    <xdr:from>
      <xdr:col>8</xdr:col>
      <xdr:colOff>163654</xdr:colOff>
      <xdr:row>44</xdr:row>
      <xdr:rowOff>44823</xdr:rowOff>
    </xdr:from>
    <xdr:to>
      <xdr:col>8</xdr:col>
      <xdr:colOff>1940065</xdr:colOff>
      <xdr:row>44</xdr:row>
      <xdr:rowOff>521073</xdr:rowOff>
    </xdr:to>
    <xdr:sp macro="[0]!affiche2" textlink="">
      <xdr:nvSpPr>
        <xdr:cNvPr id="34" name="Rectangle 33">
          <a:extLst>
            <a:ext uri="{FF2B5EF4-FFF2-40B4-BE49-F238E27FC236}">
              <a16:creationId xmlns:a16="http://schemas.microsoft.com/office/drawing/2014/main" id="{7ED2E0C6-FA7E-4279-8AFE-572A5BE64A7D}"/>
            </a:ext>
          </a:extLst>
        </xdr:cNvPr>
        <xdr:cNvSpPr/>
      </xdr:nvSpPr>
      <xdr:spPr>
        <a:xfrm>
          <a:off x="10204125" y="20417117"/>
          <a:ext cx="1776411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graph.</a:t>
          </a:r>
          <a:r>
            <a:rPr lang="fr-FR" sz="1100" baseline="0"/>
            <a:t> boite noir en fonction de la conso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  <xdr:twoCellAnchor>
    <xdr:from>
      <xdr:col>0</xdr:col>
      <xdr:colOff>1028699</xdr:colOff>
      <xdr:row>9</xdr:row>
      <xdr:rowOff>19051</xdr:rowOff>
    </xdr:from>
    <xdr:to>
      <xdr:col>1</xdr:col>
      <xdr:colOff>2752725</xdr:colOff>
      <xdr:row>10</xdr:row>
      <xdr:rowOff>209551</xdr:rowOff>
    </xdr:to>
    <xdr:sp macro="[0]!Ajouter_un_comp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028699" y="3257551"/>
          <a:ext cx="5153026" cy="381000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Ajouter une feuille de suivi de compte autre que le compte courant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ommun\04%20-%20MAINTENANCE\Conso%20d'eau\Compteur%20EC-EF%20Coprod%20V3%20(Antoi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age"/>
      <sheetName val="Graphique"/>
      <sheetName val="BD "/>
      <sheetName val="TCD Eviscération "/>
      <sheetName val="TCD Globale abattage"/>
      <sheetName val="Action"/>
      <sheetName val="Compteur Laveuse"/>
      <sheetName val="conso quai atlas"/>
      <sheetName val="Report LEDU Conso d'eau"/>
      <sheetName val="Compteur EC-EF Coprod V3 (Ant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58.634133680556" createdVersion="7" refreshedVersion="6" minRefreshableVersion="3" recordCount="31" xr:uid="{0D1A9C03-B462-4523-A48D-E238A2CBB3A7}">
  <cacheSource type="worksheet">
    <worksheetSource name="Tableau122"/>
  </cacheSource>
  <cacheFields count="20">
    <cacheField name="jour " numFmtId="16">
      <sharedItems containsSemiMixedTypes="0" containsNonDate="0" containsDate="1" containsString="0" minDate="2021-12-01T00:00:00" maxDate="2022-01-01T00:00:00" count="31"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</sharedItems>
      <fieldGroup par="19" base="0">
        <rangePr groupBy="days" startDate="2021-12-01T00:00:00" endDate="2022-01-01T00:00:00"/>
        <groupItems count="368">
          <s v="&lt;01/12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nombre de poulet " numFmtId="3">
      <sharedItems containsSemiMixedTypes="0" containsString="0" containsNumber="1" containsInteger="1" minValue="36573" maxValue="80555"/>
    </cacheField>
    <cacheField name="tonnage " numFmtId="3">
      <sharedItems containsSemiMixedTypes="0" containsString="0" containsNumber="1" containsInteger="1" minValue="125220" maxValue="272780"/>
    </cacheField>
    <cacheField name="consommation totale de l'usine " numFmtId="0">
      <sharedItems containsSemiMixedTypes="0" containsString="0" containsNumber="1" minValue="561.5" maxValue="905.6"/>
    </cacheField>
    <cacheField name="EF TAR1" numFmtId="0">
      <sharedItems containsSemiMixedTypes="0" containsString="0" containsNumber="1" minValue="0.1" maxValue="0.8"/>
    </cacheField>
    <cacheField name="EF TAR2" numFmtId="0">
      <sharedItems containsSemiMixedTypes="0" containsString="0" containsNumber="1" minValue="0" maxValue="0.1"/>
    </cacheField>
    <cacheField name="EF EVISC" numFmtId="0">
      <sharedItems containsSemiMixedTypes="0" containsString="0" containsNumber="1" minValue="23.7" maxValue="53.4"/>
    </cacheField>
    <cacheField name="EF SURPR EVISC" numFmtId="0">
      <sharedItems containsSemiMixedTypes="0" containsString="0" containsNumber="1" minValue="41.4" maxValue="90.2"/>
    </cacheField>
    <cacheField name="EF TOTALE EVISC" numFmtId="0">
      <sharedItems containsSemiMixedTypes="0" containsString="0" containsNumber="1" minValue="65.150000000000006" maxValue="143.52000000000001"/>
    </cacheField>
    <cacheField name="EF RESSUAGE" numFmtId="0">
      <sharedItems containsSemiMixedTypes="0" containsString="0" containsNumber="1" minValue="29.3" maxValue="63"/>
    </cacheField>
    <cacheField name="EF QUAI ATLAS " numFmtId="0">
      <sharedItems containsSemiMixedTypes="0" containsString="0" containsNumber="1" minValue="21" maxValue="25.8"/>
    </cacheField>
    <cacheField name="EC QUAI ATLAS " numFmtId="0">
      <sharedItems containsSemiMixedTypes="0" containsString="0" containsNumber="1" minValue="0" maxValue="11.5"/>
    </cacheField>
    <cacheField name="EC caisses/Pal" numFmtId="0">
      <sharedItems containsSemiMixedTypes="0" containsString="0" containsNumber="1" minValue="19.5" maxValue="31"/>
    </cacheField>
    <cacheField name="MP 25b" numFmtId="0">
      <sharedItems containsSemiMixedTypes="0" containsString="0" containsNumber="1" minValue="81.349999999999994" maxValue="157.71"/>
    </cacheField>
    <cacheField name="HP 40 BAR" numFmtId="0">
      <sharedItems containsString="0" containsBlank="1" containsNumber="1" containsInteger="1" minValue="75" maxValue="93"/>
    </cacheField>
    <cacheField name="EC Bac echaudage" numFmtId="0">
      <sharedItems containsString="0" containsBlank="1" containsNumber="1" containsInteger="1" minValue="30" maxValue="30"/>
    </cacheField>
    <cacheField name="EC Sortie Ballon " numFmtId="0">
      <sharedItems containsString="0" containsBlank="1" containsNumber="1" containsInteger="1" minValue="30" maxValue="60"/>
    </cacheField>
    <cacheField name="Boite noire" numFmtId="0">
      <sharedItems containsSemiMixedTypes="0" containsString="0" containsNumber="1" minValue="166.78999999999996" maxValue="1287460"/>
    </cacheField>
    <cacheField name="EC entrée Pac" numFmtId="0">
      <sharedItems containsSemiMixedTypes="0" containsString="0" containsNumber="1" containsInteger="1" minValue="30" maxValue="30"/>
    </cacheField>
    <cacheField name="Mois" numFmtId="0" databaseField="0">
      <fieldGroup base="0">
        <rangePr groupBy="months" startDate="2021-12-01T00:00:00" endDate="2022-01-01T00:00:00"/>
        <groupItems count="14">
          <s v="&lt;0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n v="80555"/>
    <n v="272780"/>
    <n v="808.9"/>
    <n v="0.8"/>
    <n v="0"/>
    <n v="53.4"/>
    <n v="90.2"/>
    <n v="143.52000000000001"/>
    <n v="63"/>
    <n v="25.8"/>
    <n v="0"/>
    <n v="31"/>
    <n v="81.349999999999994"/>
    <m/>
    <m/>
    <m/>
    <n v="2940"/>
    <n v="30"/>
  </r>
  <r>
    <x v="1"/>
    <n v="78410"/>
    <n v="263720"/>
    <n v="894.8"/>
    <n v="0.3"/>
    <n v="0.1"/>
    <n v="48.4"/>
    <n v="90.2"/>
    <n v="138.57"/>
    <n v="59.8"/>
    <n v="23.1"/>
    <n v="0"/>
    <n v="24.5"/>
    <n v="143.04"/>
    <n v="93"/>
    <m/>
    <m/>
    <n v="3188.1400000000003"/>
    <n v="30"/>
  </r>
  <r>
    <x v="2"/>
    <n v="36573"/>
    <n v="125220"/>
    <n v="561.5"/>
    <n v="0.4"/>
    <n v="0"/>
    <n v="23.7"/>
    <n v="41.4"/>
    <n v="65.150000000000006"/>
    <n v="29.3"/>
    <n v="22.1"/>
    <n v="10.6"/>
    <n v="19.5"/>
    <n v="157.71"/>
    <n v="90"/>
    <m/>
    <m/>
    <n v="3272.3199999999997"/>
    <n v="30"/>
  </r>
  <r>
    <x v="3"/>
    <n v="77560"/>
    <n v="255114"/>
    <n v="905.6"/>
    <n v="0.4"/>
    <n v="0.1"/>
    <n v="45.4"/>
    <n v="84.4"/>
    <n v="129.77000000000001"/>
    <n v="59.8"/>
    <n v="21"/>
    <n v="11.5"/>
    <n v="30"/>
    <n v="118.24"/>
    <n v="75"/>
    <m/>
    <m/>
    <n v="3208.19"/>
    <n v="30"/>
  </r>
  <r>
    <x v="4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231.75"/>
    <n v="30"/>
  </r>
  <r>
    <x v="5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3797.94"/>
    <n v="30"/>
  </r>
  <r>
    <x v="6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4.4"/>
    <n v="30"/>
  </r>
  <r>
    <x v="7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534.04"/>
    <n v="30"/>
  </r>
  <r>
    <x v="8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732.7100000000005"/>
    <n v="30"/>
  </r>
  <r>
    <x v="9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179.23"/>
    <n v="30"/>
  </r>
  <r>
    <x v="10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61.3199999999997"/>
    <n v="30"/>
  </r>
  <r>
    <x v="11"/>
    <n v="72506"/>
    <n v="231500"/>
    <n v="852.2"/>
    <n v="0.1"/>
    <n v="0.1"/>
    <n v="45.5"/>
    <n v="79.400000000000006"/>
    <n v="124.89"/>
    <n v="53.8"/>
    <n v="21.9"/>
    <n v="9.5"/>
    <n v="19.5"/>
    <n v="107.89"/>
    <n v="85"/>
    <m/>
    <m/>
    <n v="2237.69"/>
    <n v="30"/>
  </r>
  <r>
    <x v="1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85.7399999999998"/>
    <n v="30"/>
  </r>
  <r>
    <x v="1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276.8599999999997"/>
    <n v="30"/>
  </r>
  <r>
    <x v="1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119.1800000000003"/>
    <n v="30"/>
  </r>
  <r>
    <x v="1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748.91"/>
    <n v="30"/>
  </r>
  <r>
    <x v="1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2601.2900000000004"/>
    <n v="30"/>
  </r>
  <r>
    <x v="1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695.02"/>
    <n v="30"/>
  </r>
  <r>
    <x v="1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593.6600000000003"/>
    <n v="30"/>
  </r>
  <r>
    <x v="1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997.6099999999997"/>
    <n v="30"/>
  </r>
  <r>
    <x v="2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104.64"/>
    <n v="30"/>
  </r>
  <r>
    <x v="21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2237.2800000000002"/>
    <n v="30"/>
  </r>
  <r>
    <x v="22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085151"/>
    <n v="30"/>
  </r>
  <r>
    <x v="23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995996"/>
    <n v="30"/>
  </r>
  <r>
    <x v="24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60"/>
    <n v="1264746"/>
    <n v="30"/>
  </r>
  <r>
    <x v="25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5874"/>
    <n v="30"/>
  </r>
  <r>
    <x v="26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287460"/>
    <n v="30"/>
  </r>
  <r>
    <x v="27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63.35"/>
    <n v="30"/>
  </r>
  <r>
    <x v="28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12.36"/>
    <n v="30"/>
  </r>
  <r>
    <x v="29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166.78999999999996"/>
    <n v="30"/>
  </r>
  <r>
    <x v="30"/>
    <n v="72506"/>
    <n v="231500"/>
    <n v="852.2"/>
    <n v="0.1"/>
    <n v="0.1"/>
    <n v="45.5"/>
    <n v="79.400000000000006"/>
    <n v="124.89"/>
    <n v="53.8"/>
    <n v="21.9"/>
    <n v="9.5"/>
    <n v="19.5"/>
    <n v="107.89"/>
    <n v="85"/>
    <n v="30"/>
    <n v="30"/>
    <n v="459.76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C0CAC7-1130-415E-BC1B-C2228ED78DCD}" name="Tableau croisé dynamique5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J61:J93" firstHeaderRow="1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4E2EAB-35E3-45DD-930D-84697A600432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F40:H72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 consommation totale de l'usine " fld="3" baseField="0" baseItem="0"/>
    <dataField name=" Boite noire" fld="17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BB1BD4-A618-4A1C-9432-FDC3B47DB2A7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3">
  <location ref="G4:I36" firstHeaderRow="0" firstDataRow="1" firstDataCol="1"/>
  <pivotFields count="20">
    <pivotField axis="axisRow" numFmtId="16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nnage " fld="2" baseField="0" baseItem="0"/>
    <dataField name="Somme de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92B0E9-2B1F-40DD-98FE-64B479EE7173}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4" rowHeaderCaption="JOURS">
  <location ref="A3:C35" firstHeaderRow="0" firstDataRow="1" firstDataCol="1"/>
  <pivotFields count="20"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32"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1">
    <field x="-2"/>
  </colFields>
  <colItems count="2">
    <i>
      <x/>
    </i>
    <i i="1">
      <x v="1"/>
    </i>
  </colItems>
  <dataFields count="2">
    <dataField name="Nbr de poulet " fld="1" baseField="0" baseItem="0"/>
    <dataField name=" consommation totale de l'usine 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B8EA79-1789-41C1-8DAF-AD804D9DDFDC}" name="Tableau12234" displayName="Tableau12234" ref="A3:S34" totalsRowShown="0" headerRowDxfId="1" tableBorderDxfId="0">
  <autoFilter ref="A3:S34" xr:uid="{03E8EE2A-D0B4-4784-AB8D-B4458EC81C91}"/>
  <tableColumns count="19">
    <tableColumn id="1" xr3:uid="{0CC36054-7D5C-4D85-978A-B23F6474A71C}" name="jour "/>
    <tableColumn id="5" xr3:uid="{A3F92467-5F30-41C0-A02F-CA97D0DB9BF3}" name="nombre de poulet "/>
    <tableColumn id="6" xr3:uid="{30364804-344C-42BD-B385-793DFC3C5A96}" name="tonnage "/>
    <tableColumn id="7" xr3:uid="{C0DD8764-4147-422E-BA9A-9EC65662747B}" name="consommation totale de l'usine "/>
    <tableColumn id="8" xr3:uid="{AB759D7A-7165-431F-BE5E-02DFCDFE0D82}" name="EF TAR1"/>
    <tableColumn id="9" xr3:uid="{0DF89C55-DA15-494D-856C-0ED1F0FF83F5}" name="EF TAR2"/>
    <tableColumn id="10" xr3:uid="{CE2B0207-B824-45D4-B12F-CBAD373E9429}" name="EF EVISC"/>
    <tableColumn id="11" xr3:uid="{24A5D1C0-B555-43C7-84BD-022ADAFCBA69}" name="EF SURPR EVISC"/>
    <tableColumn id="12" xr3:uid="{E9962949-0C1A-47EA-9971-3ED692A6B46C}" name="EF TOTALE EVISC"/>
    <tableColumn id="13" xr3:uid="{28BC08DA-0987-4BD7-949E-176A59BE6153}" name="EF RESSUAGE"/>
    <tableColumn id="14" xr3:uid="{50149CF0-B7AF-4475-8BD9-C6BA93A8FD3E}" name="EF QUAI ATLAS "/>
    <tableColumn id="15" xr3:uid="{36A2EAC8-A45C-4F29-9BBB-FD815D0EB4C6}" name="EC QUAI ATLAS "/>
    <tableColumn id="16" xr3:uid="{BF89C9A1-5AAD-4628-B6B4-01A47A19C9D9}" name="EC caisses/Pal"/>
    <tableColumn id="17" xr3:uid="{3890B839-D33E-41FF-B2F0-31E22226830D}" name="MP 25b"/>
    <tableColumn id="20" xr3:uid="{DFE90FFD-DFCB-4B1B-AABA-5B99BF508747}" name="HP 40 BAR"/>
    <tableColumn id="18" xr3:uid="{A6E8F3CA-A599-4867-9745-0233E5981F46}" name="EC Bac echaudage"/>
    <tableColumn id="19" xr3:uid="{7D92752F-A99C-4DB8-A9DE-D8BF6E4DEC40}" name="EC Sortie Ballon "/>
    <tableColumn id="2" xr3:uid="{B3D195DF-62B4-4B11-B39F-88192A2DC573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DCBBBD8E-17E0-4ADC-95CD-F1298863773B}" name="EC entrée Pac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A40F65-5361-4E0D-BB25-21F202EFD17C}" name="Tableau1223" displayName="Tableau1223" ref="A3:S34" totalsRowShown="0" headerRowDxfId="3" tableBorderDxfId="2">
  <autoFilter ref="A3:S34" xr:uid="{03E8EE2A-D0B4-4784-AB8D-B4458EC81C91}"/>
  <tableColumns count="19">
    <tableColumn id="1" xr3:uid="{152FFEF6-8C37-4273-9D9A-4888E3C34A10}" name="jour "/>
    <tableColumn id="5" xr3:uid="{3985539A-5D7A-478A-A4B1-1EEF1F12B83F}" name="nombre de poulet "/>
    <tableColumn id="6" xr3:uid="{FA6FDF79-AD2E-45EE-80C1-535A8B5C102C}" name="tonnage "/>
    <tableColumn id="7" xr3:uid="{D7E69487-327F-418E-A68E-556D56AA2AD5}" name="consommation totale de l'usine "/>
    <tableColumn id="8" xr3:uid="{C296A52C-8513-4660-95B4-12BFAF0E6553}" name="EF TAR1"/>
    <tableColumn id="9" xr3:uid="{66026763-0B84-413C-971D-B876FA18F1C4}" name="EF TAR2"/>
    <tableColumn id="10" xr3:uid="{1D450C99-508B-41A7-B078-77717DB33DC6}" name="EF EVISC"/>
    <tableColumn id="11" xr3:uid="{E382BDD0-4882-4F73-BF07-EF102EA3F265}" name="EF SURPR EVISC"/>
    <tableColumn id="12" xr3:uid="{569B7730-5AC5-43BD-9753-BAAFF3A2C4B2}" name="EF TOTALE EVISC"/>
    <tableColumn id="13" xr3:uid="{99FBB958-C78E-4BC1-AC78-95918596F084}" name="EF RESSUAGE"/>
    <tableColumn id="14" xr3:uid="{2A0D7635-CB68-49F5-A4D8-74D3BA8C119E}" name="EF QUAI ATLAS "/>
    <tableColumn id="15" xr3:uid="{F0E9BDC4-1778-4F7F-8DE1-3043F158A8CC}" name="EC QUAI ATLAS "/>
    <tableColumn id="16" xr3:uid="{E4A903B2-A480-4800-BB4C-ECA443D28410}" name="EC caisses/Pal"/>
    <tableColumn id="17" xr3:uid="{179E1F5F-9F7C-4F57-89A4-D2DABD3CC136}" name="MP 25b"/>
    <tableColumn id="20" xr3:uid="{006C6F4F-3867-467C-A1AA-8005F8921DD4}" name="HP 40 BAR"/>
    <tableColumn id="18" xr3:uid="{BCAC1386-F9F2-4A33-B935-9A52D6D4C90C}" name="EC Bac echaudage"/>
    <tableColumn id="19" xr3:uid="{8B91BF5B-6851-4F6F-8AFA-3D29EE449402}" name="EC Sortie Ballon "/>
    <tableColumn id="2" xr3:uid="{05CA079C-F64B-4645-9AE9-BD260F3AFBB1}" name="Boite noire">
      <calculatedColumnFormula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calculatedColumnFormula>
    </tableColumn>
    <tableColumn id="3" xr3:uid="{0ED03138-5B2C-4866-A2AE-4E0657445DED}" name="EC entrée Pac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F302B-6C43-4750-B973-74FCFC8699D4}" name="Tableau122" displayName="Tableau122" ref="A3:S34" totalsRowShown="0" headerRowDxfId="6" tableBorderDxfId="5">
  <autoFilter ref="A3:S34" xr:uid="{03E8EE2A-D0B4-4784-AB8D-B4458EC81C91}"/>
  <tableColumns count="19">
    <tableColumn id="1" xr3:uid="{C63A5964-C155-4B91-AA8A-E9BE092A0701}" name="jour "/>
    <tableColumn id="5" xr3:uid="{1B881C7B-3FBE-468B-B4BD-CDE574FEFDC5}" name="nombre de poulet "/>
    <tableColumn id="6" xr3:uid="{7976C382-D0AF-4F90-A628-15EE8B3DC912}" name="tonnage "/>
    <tableColumn id="7" xr3:uid="{E885A9C7-6CAE-453A-8732-0AD9D737A6B2}" name="consommation totale de l'usine "/>
    <tableColumn id="8" xr3:uid="{7B0A76CA-0E70-4B47-B0C0-A9DE3B12BE9E}" name="EF TAR1"/>
    <tableColumn id="9" xr3:uid="{62EF56EC-48A1-425D-B6DB-AE5862D52096}" name="EF TAR2"/>
    <tableColumn id="10" xr3:uid="{F924D4A8-9A98-4B2E-AFAA-21D9744727C2}" name="EF EVISC"/>
    <tableColumn id="11" xr3:uid="{6EBA4B7F-D524-4AF0-B969-75D97981D5E8}" name="EF SURPR EVISC"/>
    <tableColumn id="12" xr3:uid="{269EEEF8-5586-40E3-8872-002A99989089}" name="EF TOTALE EVISC"/>
    <tableColumn id="13" xr3:uid="{2A3C8B28-33EC-4245-AB21-277EF2757EAA}" name="EF RESSUAGE"/>
    <tableColumn id="14" xr3:uid="{FC871242-D8CC-4AC4-9C4F-A06AD7B01F58}" name="EF QUAI ATLAS "/>
    <tableColumn id="15" xr3:uid="{7C0C02C8-F3E6-40B6-A1B4-8B29D936C8D3}" name="EC QUAI ATLAS "/>
    <tableColumn id="16" xr3:uid="{F66D4E04-7666-421A-8B5F-9B538475F6C0}" name="EC caisses/Pal"/>
    <tableColumn id="17" xr3:uid="{5185177F-B5D4-489D-B684-AF451AFCF61A}" name="MP 25b"/>
    <tableColumn id="20" xr3:uid="{E45D0CEA-1163-4F27-9912-4E85C88E1898}" name="HP 40 BAR"/>
    <tableColumn id="18" xr3:uid="{EE6AAF4E-2B41-4A22-9516-0BA3AE6981AA}" name="EC Bac echaudage"/>
    <tableColumn id="19" xr3:uid="{737F82C4-0AAE-42B2-878C-D312BE3C02BF}" name="EC Sortie Ballon "/>
    <tableColumn id="2" xr3:uid="{D24E6729-3DBA-43FB-B578-60A9A4A5AF8C}" name="Boite noire"/>
    <tableColumn id="3" xr3:uid="{591C2ABF-25EC-4438-BD09-23130D7D07A3}" name="EC entrée Pac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81B36-1714-4943-BFBF-FD39E994745B}">
  <sheetPr codeName="Feuil5"/>
  <dimension ref="A3:J93"/>
  <sheetViews>
    <sheetView topLeftCell="I1" workbookViewId="0">
      <selection activeCell="J61" sqref="J61"/>
    </sheetView>
  </sheetViews>
  <sheetFormatPr baseColWidth="10" defaultRowHeight="15" x14ac:dyDescent="0.25"/>
  <cols>
    <col min="1" max="1" width="12.5703125" bestFit="1" customWidth="1"/>
    <col min="2" max="2" width="13.7109375" bestFit="1" customWidth="1"/>
    <col min="3" max="3" width="30.28515625" bestFit="1" customWidth="1"/>
    <col min="6" max="7" width="21" bestFit="1" customWidth="1"/>
    <col min="8" max="8" width="18.7109375" bestFit="1" customWidth="1"/>
    <col min="9" max="9" width="40" bestFit="1" customWidth="1"/>
    <col min="10" max="10" width="21" bestFit="1" customWidth="1"/>
    <col min="11" max="15" width="22.140625" bestFit="1" customWidth="1"/>
    <col min="16" max="17" width="25.5703125" bestFit="1" customWidth="1"/>
    <col min="18" max="20" width="22.140625" bestFit="1" customWidth="1"/>
  </cols>
  <sheetData>
    <row r="3" spans="1:9" x14ac:dyDescent="0.25">
      <c r="A3" s="25" t="s">
        <v>32</v>
      </c>
      <c r="B3" t="s">
        <v>24</v>
      </c>
      <c r="C3" t="s">
        <v>33</v>
      </c>
    </row>
    <row r="4" spans="1:9" x14ac:dyDescent="0.25">
      <c r="A4" s="26" t="s">
        <v>37</v>
      </c>
      <c r="B4" s="27">
        <v>80555</v>
      </c>
      <c r="C4" s="27">
        <v>808.9</v>
      </c>
      <c r="G4" s="25" t="s">
        <v>21</v>
      </c>
      <c r="H4" t="s">
        <v>23</v>
      </c>
      <c r="I4" t="s">
        <v>34</v>
      </c>
    </row>
    <row r="5" spans="1:9" x14ac:dyDescent="0.25">
      <c r="A5" s="26" t="s">
        <v>38</v>
      </c>
      <c r="B5" s="27">
        <v>78410</v>
      </c>
      <c r="C5" s="27">
        <v>894.8</v>
      </c>
      <c r="G5" s="29" t="s">
        <v>37</v>
      </c>
      <c r="H5" s="27">
        <v>272780</v>
      </c>
      <c r="I5" s="27">
        <v>808.9</v>
      </c>
    </row>
    <row r="6" spans="1:9" x14ac:dyDescent="0.25">
      <c r="A6" s="26" t="s">
        <v>39</v>
      </c>
      <c r="B6" s="27">
        <v>36573</v>
      </c>
      <c r="C6" s="27">
        <v>561.5</v>
      </c>
      <c r="G6" s="29" t="s">
        <v>38</v>
      </c>
      <c r="H6" s="27">
        <v>263720</v>
      </c>
      <c r="I6" s="27">
        <v>894.8</v>
      </c>
    </row>
    <row r="7" spans="1:9" x14ac:dyDescent="0.25">
      <c r="A7" s="26" t="s">
        <v>40</v>
      </c>
      <c r="B7" s="27">
        <v>77560</v>
      </c>
      <c r="C7" s="27">
        <v>905.6</v>
      </c>
      <c r="G7" s="29" t="s">
        <v>39</v>
      </c>
      <c r="H7" s="27">
        <v>125220</v>
      </c>
      <c r="I7" s="27">
        <v>561.5</v>
      </c>
    </row>
    <row r="8" spans="1:9" x14ac:dyDescent="0.25">
      <c r="A8" s="26" t="s">
        <v>41</v>
      </c>
      <c r="B8" s="27">
        <v>72506</v>
      </c>
      <c r="C8" s="27">
        <v>852.2</v>
      </c>
      <c r="G8" s="29" t="s">
        <v>40</v>
      </c>
      <c r="H8" s="27">
        <v>255114</v>
      </c>
      <c r="I8" s="27">
        <v>905.6</v>
      </c>
    </row>
    <row r="9" spans="1:9" x14ac:dyDescent="0.25">
      <c r="A9" s="26" t="s">
        <v>42</v>
      </c>
      <c r="B9" s="27">
        <v>72506</v>
      </c>
      <c r="C9" s="27">
        <v>852.2</v>
      </c>
      <c r="G9" s="29" t="s">
        <v>41</v>
      </c>
      <c r="H9" s="27">
        <v>231500</v>
      </c>
      <c r="I9" s="27">
        <v>852.2</v>
      </c>
    </row>
    <row r="10" spans="1:9" x14ac:dyDescent="0.25">
      <c r="A10" s="26" t="s">
        <v>43</v>
      </c>
      <c r="B10" s="27">
        <v>72506</v>
      </c>
      <c r="C10" s="27">
        <v>852.2</v>
      </c>
      <c r="G10" s="29" t="s">
        <v>42</v>
      </c>
      <c r="H10" s="27">
        <v>231500</v>
      </c>
      <c r="I10" s="27">
        <v>852.2</v>
      </c>
    </row>
    <row r="11" spans="1:9" x14ac:dyDescent="0.25">
      <c r="A11" s="26" t="s">
        <v>44</v>
      </c>
      <c r="B11" s="27">
        <v>72506</v>
      </c>
      <c r="C11" s="27">
        <v>852.2</v>
      </c>
      <c r="G11" s="29" t="s">
        <v>43</v>
      </c>
      <c r="H11" s="27">
        <v>231500</v>
      </c>
      <c r="I11" s="27">
        <v>852.2</v>
      </c>
    </row>
    <row r="12" spans="1:9" x14ac:dyDescent="0.25">
      <c r="A12" s="26" t="s">
        <v>45</v>
      </c>
      <c r="B12" s="27">
        <v>72506</v>
      </c>
      <c r="C12" s="27">
        <v>852.2</v>
      </c>
      <c r="G12" s="29" t="s">
        <v>44</v>
      </c>
      <c r="H12" s="27">
        <v>231500</v>
      </c>
      <c r="I12" s="27">
        <v>852.2</v>
      </c>
    </row>
    <row r="13" spans="1:9" x14ac:dyDescent="0.25">
      <c r="A13" s="26" t="s">
        <v>46</v>
      </c>
      <c r="B13" s="27">
        <v>72506</v>
      </c>
      <c r="C13" s="27">
        <v>852.2</v>
      </c>
      <c r="G13" s="29" t="s">
        <v>45</v>
      </c>
      <c r="H13" s="27">
        <v>231500</v>
      </c>
      <c r="I13" s="27">
        <v>852.2</v>
      </c>
    </row>
    <row r="14" spans="1:9" x14ac:dyDescent="0.25">
      <c r="A14" s="26" t="s">
        <v>47</v>
      </c>
      <c r="B14" s="27">
        <v>72506</v>
      </c>
      <c r="C14" s="27">
        <v>852.2</v>
      </c>
      <c r="G14" s="29" t="s">
        <v>46</v>
      </c>
      <c r="H14" s="27">
        <v>231500</v>
      </c>
      <c r="I14" s="27">
        <v>852.2</v>
      </c>
    </row>
    <row r="15" spans="1:9" x14ac:dyDescent="0.25">
      <c r="A15" s="26" t="s">
        <v>48</v>
      </c>
      <c r="B15" s="27">
        <v>72506</v>
      </c>
      <c r="C15" s="27">
        <v>852.2</v>
      </c>
      <c r="G15" s="29" t="s">
        <v>47</v>
      </c>
      <c r="H15" s="27">
        <v>231500</v>
      </c>
      <c r="I15" s="27">
        <v>852.2</v>
      </c>
    </row>
    <row r="16" spans="1:9" x14ac:dyDescent="0.25">
      <c r="A16" s="26" t="s">
        <v>49</v>
      </c>
      <c r="B16" s="27">
        <v>72506</v>
      </c>
      <c r="C16" s="27">
        <v>852.2</v>
      </c>
      <c r="G16" s="29" t="s">
        <v>48</v>
      </c>
      <c r="H16" s="27">
        <v>231500</v>
      </c>
      <c r="I16" s="27">
        <v>852.2</v>
      </c>
    </row>
    <row r="17" spans="1:9" x14ac:dyDescent="0.25">
      <c r="A17" s="26" t="s">
        <v>50</v>
      </c>
      <c r="B17" s="27">
        <v>72506</v>
      </c>
      <c r="C17" s="27">
        <v>852.2</v>
      </c>
      <c r="G17" s="29" t="s">
        <v>49</v>
      </c>
      <c r="H17" s="27">
        <v>231500</v>
      </c>
      <c r="I17" s="27">
        <v>852.2</v>
      </c>
    </row>
    <row r="18" spans="1:9" x14ac:dyDescent="0.25">
      <c r="A18" s="26" t="s">
        <v>51</v>
      </c>
      <c r="B18" s="27">
        <v>72506</v>
      </c>
      <c r="C18" s="27">
        <v>852.2</v>
      </c>
      <c r="G18" s="29" t="s">
        <v>50</v>
      </c>
      <c r="H18" s="27">
        <v>231500</v>
      </c>
      <c r="I18" s="27">
        <v>852.2</v>
      </c>
    </row>
    <row r="19" spans="1:9" x14ac:dyDescent="0.25">
      <c r="A19" s="26" t="s">
        <v>52</v>
      </c>
      <c r="B19" s="27">
        <v>72506</v>
      </c>
      <c r="C19" s="27">
        <v>852.2</v>
      </c>
      <c r="G19" s="29" t="s">
        <v>51</v>
      </c>
      <c r="H19" s="27">
        <v>231500</v>
      </c>
      <c r="I19" s="27">
        <v>852.2</v>
      </c>
    </row>
    <row r="20" spans="1:9" x14ac:dyDescent="0.25">
      <c r="A20" s="26" t="s">
        <v>53</v>
      </c>
      <c r="B20" s="27">
        <v>72506</v>
      </c>
      <c r="C20" s="27">
        <v>852.2</v>
      </c>
      <c r="G20" s="29" t="s">
        <v>52</v>
      </c>
      <c r="H20" s="27">
        <v>231500</v>
      </c>
      <c r="I20" s="27">
        <v>852.2</v>
      </c>
    </row>
    <row r="21" spans="1:9" x14ac:dyDescent="0.25">
      <c r="A21" s="26" t="s">
        <v>54</v>
      </c>
      <c r="B21" s="27">
        <v>72506</v>
      </c>
      <c r="C21" s="27">
        <v>852.2</v>
      </c>
      <c r="G21" s="29" t="s">
        <v>53</v>
      </c>
      <c r="H21" s="27">
        <v>231500</v>
      </c>
      <c r="I21" s="27">
        <v>852.2</v>
      </c>
    </row>
    <row r="22" spans="1:9" x14ac:dyDescent="0.25">
      <c r="A22" s="26" t="s">
        <v>55</v>
      </c>
      <c r="B22" s="27">
        <v>72506</v>
      </c>
      <c r="C22" s="27">
        <v>852.2</v>
      </c>
      <c r="G22" s="29" t="s">
        <v>54</v>
      </c>
      <c r="H22" s="27">
        <v>231500</v>
      </c>
      <c r="I22" s="27">
        <v>852.2</v>
      </c>
    </row>
    <row r="23" spans="1:9" x14ac:dyDescent="0.25">
      <c r="A23" s="26" t="s">
        <v>56</v>
      </c>
      <c r="B23" s="27">
        <v>72506</v>
      </c>
      <c r="C23" s="27">
        <v>852.2</v>
      </c>
      <c r="G23" s="29" t="s">
        <v>55</v>
      </c>
      <c r="H23" s="27">
        <v>231500</v>
      </c>
      <c r="I23" s="27">
        <v>852.2</v>
      </c>
    </row>
    <row r="24" spans="1:9" x14ac:dyDescent="0.25">
      <c r="A24" s="26" t="s">
        <v>57</v>
      </c>
      <c r="B24" s="27">
        <v>72506</v>
      </c>
      <c r="C24" s="27">
        <v>852.2</v>
      </c>
      <c r="G24" s="29" t="s">
        <v>56</v>
      </c>
      <c r="H24" s="27">
        <v>231500</v>
      </c>
      <c r="I24" s="27">
        <v>852.2</v>
      </c>
    </row>
    <row r="25" spans="1:9" x14ac:dyDescent="0.25">
      <c r="A25" s="26" t="s">
        <v>58</v>
      </c>
      <c r="B25" s="27">
        <v>72506</v>
      </c>
      <c r="C25" s="27">
        <v>852.2</v>
      </c>
      <c r="G25" s="29" t="s">
        <v>57</v>
      </c>
      <c r="H25" s="27">
        <v>231500</v>
      </c>
      <c r="I25" s="27">
        <v>852.2</v>
      </c>
    </row>
    <row r="26" spans="1:9" x14ac:dyDescent="0.25">
      <c r="A26" s="26" t="s">
        <v>59</v>
      </c>
      <c r="B26" s="27">
        <v>72506</v>
      </c>
      <c r="C26" s="27">
        <v>852.2</v>
      </c>
      <c r="G26" s="29" t="s">
        <v>58</v>
      </c>
      <c r="H26" s="27">
        <v>231500</v>
      </c>
      <c r="I26" s="27">
        <v>852.2</v>
      </c>
    </row>
    <row r="27" spans="1:9" x14ac:dyDescent="0.25">
      <c r="A27" s="26" t="s">
        <v>60</v>
      </c>
      <c r="B27" s="27">
        <v>72506</v>
      </c>
      <c r="C27" s="27">
        <v>852.2</v>
      </c>
      <c r="G27" s="29" t="s">
        <v>59</v>
      </c>
      <c r="H27" s="27">
        <v>231500</v>
      </c>
      <c r="I27" s="27">
        <v>852.2</v>
      </c>
    </row>
    <row r="28" spans="1:9" x14ac:dyDescent="0.25">
      <c r="A28" s="26" t="s">
        <v>61</v>
      </c>
      <c r="B28" s="27">
        <v>72506</v>
      </c>
      <c r="C28" s="27">
        <v>852.2</v>
      </c>
      <c r="G28" s="29" t="s">
        <v>60</v>
      </c>
      <c r="H28" s="27">
        <v>231500</v>
      </c>
      <c r="I28" s="27">
        <v>852.2</v>
      </c>
    </row>
    <row r="29" spans="1:9" x14ac:dyDescent="0.25">
      <c r="A29" s="26" t="s">
        <v>62</v>
      </c>
      <c r="B29" s="27">
        <v>72506</v>
      </c>
      <c r="C29" s="27">
        <v>852.2</v>
      </c>
      <c r="G29" s="29" t="s">
        <v>61</v>
      </c>
      <c r="H29" s="27">
        <v>231500</v>
      </c>
      <c r="I29" s="27">
        <v>852.2</v>
      </c>
    </row>
    <row r="30" spans="1:9" x14ac:dyDescent="0.25">
      <c r="A30" s="26" t="s">
        <v>63</v>
      </c>
      <c r="B30" s="27">
        <v>72506</v>
      </c>
      <c r="C30" s="27">
        <v>852.2</v>
      </c>
      <c r="G30" s="29" t="s">
        <v>62</v>
      </c>
      <c r="H30" s="27">
        <v>231500</v>
      </c>
      <c r="I30" s="27">
        <v>852.2</v>
      </c>
    </row>
    <row r="31" spans="1:9" x14ac:dyDescent="0.25">
      <c r="A31" s="26" t="s">
        <v>64</v>
      </c>
      <c r="B31" s="27">
        <v>72506</v>
      </c>
      <c r="C31" s="27">
        <v>852.2</v>
      </c>
      <c r="G31" s="29" t="s">
        <v>63</v>
      </c>
      <c r="H31" s="27">
        <v>231500</v>
      </c>
      <c r="I31" s="27">
        <v>852.2</v>
      </c>
    </row>
    <row r="32" spans="1:9" x14ac:dyDescent="0.25">
      <c r="A32" s="26" t="s">
        <v>65</v>
      </c>
      <c r="B32" s="27">
        <v>72506</v>
      </c>
      <c r="C32" s="27">
        <v>852.2</v>
      </c>
      <c r="G32" s="29" t="s">
        <v>64</v>
      </c>
      <c r="H32" s="27">
        <v>231500</v>
      </c>
      <c r="I32" s="27">
        <v>852.2</v>
      </c>
    </row>
    <row r="33" spans="1:9" x14ac:dyDescent="0.25">
      <c r="A33" s="26" t="s">
        <v>66</v>
      </c>
      <c r="B33" s="27">
        <v>72506</v>
      </c>
      <c r="C33" s="27">
        <v>852.2</v>
      </c>
      <c r="G33" s="29" t="s">
        <v>65</v>
      </c>
      <c r="H33" s="27">
        <v>231500</v>
      </c>
      <c r="I33" s="27">
        <v>852.2</v>
      </c>
    </row>
    <row r="34" spans="1:9" x14ac:dyDescent="0.25">
      <c r="A34" s="26" t="s">
        <v>67</v>
      </c>
      <c r="B34" s="27">
        <v>72506</v>
      </c>
      <c r="C34" s="27">
        <v>852.2</v>
      </c>
      <c r="G34" s="29" t="s">
        <v>66</v>
      </c>
      <c r="H34" s="27">
        <v>231500</v>
      </c>
      <c r="I34" s="27">
        <v>852.2</v>
      </c>
    </row>
    <row r="35" spans="1:9" x14ac:dyDescent="0.25">
      <c r="A35" s="26" t="s">
        <v>22</v>
      </c>
      <c r="B35" s="27">
        <v>2230760</v>
      </c>
      <c r="C35" s="27">
        <v>26180.200000000015</v>
      </c>
      <c r="G35" s="29" t="s">
        <v>67</v>
      </c>
      <c r="H35" s="27">
        <v>231500</v>
      </c>
      <c r="I35" s="27">
        <v>852.2</v>
      </c>
    </row>
    <row r="36" spans="1:9" x14ac:dyDescent="0.25">
      <c r="G36" s="29" t="s">
        <v>22</v>
      </c>
      <c r="H36" s="27">
        <v>7167334</v>
      </c>
      <c r="I36" s="27">
        <v>26180.200000000015</v>
      </c>
    </row>
    <row r="40" spans="1:9" x14ac:dyDescent="0.25">
      <c r="F40" s="25" t="s">
        <v>21</v>
      </c>
      <c r="G40" t="s">
        <v>33</v>
      </c>
      <c r="H40" t="s">
        <v>35</v>
      </c>
    </row>
    <row r="41" spans="1:9" x14ac:dyDescent="0.25">
      <c r="F41" s="29" t="s">
        <v>37</v>
      </c>
      <c r="G41" s="27">
        <v>808.9</v>
      </c>
      <c r="H41" s="27">
        <v>2940</v>
      </c>
    </row>
    <row r="42" spans="1:9" x14ac:dyDescent="0.25">
      <c r="F42" s="29" t="s">
        <v>38</v>
      </c>
      <c r="G42" s="27">
        <v>894.8</v>
      </c>
      <c r="H42" s="27">
        <v>3188.1400000000003</v>
      </c>
    </row>
    <row r="43" spans="1:9" x14ac:dyDescent="0.25">
      <c r="F43" s="29" t="s">
        <v>39</v>
      </c>
      <c r="G43" s="27">
        <v>561.5</v>
      </c>
      <c r="H43" s="27">
        <v>3272.3199999999997</v>
      </c>
    </row>
    <row r="44" spans="1:9" x14ac:dyDescent="0.25">
      <c r="F44" s="29" t="s">
        <v>40</v>
      </c>
      <c r="G44" s="27">
        <v>905.6</v>
      </c>
      <c r="H44" s="27">
        <v>3208.19</v>
      </c>
    </row>
    <row r="45" spans="1:9" x14ac:dyDescent="0.25">
      <c r="F45" s="29" t="s">
        <v>41</v>
      </c>
      <c r="G45" s="27">
        <v>852.2</v>
      </c>
      <c r="H45" s="27">
        <v>3231.75</v>
      </c>
    </row>
    <row r="46" spans="1:9" x14ac:dyDescent="0.25">
      <c r="F46" s="29" t="s">
        <v>42</v>
      </c>
      <c r="G46" s="27">
        <v>852.2</v>
      </c>
      <c r="H46" s="27">
        <v>3797.94</v>
      </c>
    </row>
    <row r="47" spans="1:9" x14ac:dyDescent="0.25">
      <c r="F47" s="29" t="s">
        <v>43</v>
      </c>
      <c r="G47" s="27">
        <v>852.2</v>
      </c>
      <c r="H47" s="27">
        <v>2174.4</v>
      </c>
    </row>
    <row r="48" spans="1:9" x14ac:dyDescent="0.25">
      <c r="F48" s="29" t="s">
        <v>44</v>
      </c>
      <c r="G48" s="27">
        <v>852.2</v>
      </c>
      <c r="H48" s="27">
        <v>2534.04</v>
      </c>
    </row>
    <row r="49" spans="6:10" x14ac:dyDescent="0.25">
      <c r="F49" s="29" t="s">
        <v>45</v>
      </c>
      <c r="G49" s="27">
        <v>852.2</v>
      </c>
      <c r="H49" s="27">
        <v>2732.7100000000005</v>
      </c>
    </row>
    <row r="50" spans="6:10" x14ac:dyDescent="0.25">
      <c r="F50" s="29" t="s">
        <v>46</v>
      </c>
      <c r="G50" s="27">
        <v>852.2</v>
      </c>
      <c r="H50" s="27">
        <v>2179.23</v>
      </c>
    </row>
    <row r="51" spans="6:10" x14ac:dyDescent="0.25">
      <c r="F51" s="29" t="s">
        <v>47</v>
      </c>
      <c r="G51" s="27">
        <v>852.2</v>
      </c>
      <c r="H51" s="27">
        <v>2261.3199999999997</v>
      </c>
    </row>
    <row r="52" spans="6:10" x14ac:dyDescent="0.25">
      <c r="F52" s="29" t="s">
        <v>48</v>
      </c>
      <c r="G52" s="27">
        <v>852.2</v>
      </c>
      <c r="H52" s="27">
        <v>2237.69</v>
      </c>
    </row>
    <row r="53" spans="6:10" x14ac:dyDescent="0.25">
      <c r="F53" s="29" t="s">
        <v>49</v>
      </c>
      <c r="G53" s="27">
        <v>852.2</v>
      </c>
      <c r="H53" s="27">
        <v>2185.7399999999998</v>
      </c>
    </row>
    <row r="54" spans="6:10" x14ac:dyDescent="0.25">
      <c r="F54" s="29" t="s">
        <v>50</v>
      </c>
      <c r="G54" s="27">
        <v>852.2</v>
      </c>
      <c r="H54" s="27">
        <v>2276.8599999999997</v>
      </c>
    </row>
    <row r="55" spans="6:10" x14ac:dyDescent="0.25">
      <c r="F55" s="29" t="s">
        <v>51</v>
      </c>
      <c r="G55" s="27">
        <v>852.2</v>
      </c>
      <c r="H55" s="27">
        <v>2119.1800000000003</v>
      </c>
    </row>
    <row r="56" spans="6:10" x14ac:dyDescent="0.25">
      <c r="F56" s="29" t="s">
        <v>52</v>
      </c>
      <c r="G56" s="27">
        <v>852.2</v>
      </c>
      <c r="H56" s="27">
        <v>2748.91</v>
      </c>
    </row>
    <row r="57" spans="6:10" x14ac:dyDescent="0.25">
      <c r="F57" s="29" t="s">
        <v>53</v>
      </c>
      <c r="G57" s="27">
        <v>852.2</v>
      </c>
      <c r="H57" s="27">
        <v>2601.2900000000004</v>
      </c>
    </row>
    <row r="58" spans="6:10" x14ac:dyDescent="0.25">
      <c r="F58" s="29" t="s">
        <v>54</v>
      </c>
      <c r="G58" s="27">
        <v>852.2</v>
      </c>
      <c r="H58" s="27">
        <v>2695.02</v>
      </c>
    </row>
    <row r="59" spans="6:10" x14ac:dyDescent="0.25">
      <c r="F59" s="29" t="s">
        <v>55</v>
      </c>
      <c r="G59" s="27">
        <v>852.2</v>
      </c>
      <c r="H59" s="27">
        <v>2593.6600000000003</v>
      </c>
    </row>
    <row r="60" spans="6:10" x14ac:dyDescent="0.25">
      <c r="F60" s="29" t="s">
        <v>56</v>
      </c>
      <c r="G60" s="27">
        <v>852.2</v>
      </c>
      <c r="H60" s="27">
        <v>1997.6099999999997</v>
      </c>
    </row>
    <row r="61" spans="6:10" x14ac:dyDescent="0.25">
      <c r="F61" s="29" t="s">
        <v>57</v>
      </c>
      <c r="G61" s="27">
        <v>852.2</v>
      </c>
      <c r="H61" s="27">
        <v>2104.64</v>
      </c>
      <c r="J61" s="25" t="s">
        <v>21</v>
      </c>
    </row>
    <row r="62" spans="6:10" x14ac:dyDescent="0.25">
      <c r="F62" s="29" t="s">
        <v>58</v>
      </c>
      <c r="G62" s="27">
        <v>852.2</v>
      </c>
      <c r="H62" s="27">
        <v>2237.2800000000002</v>
      </c>
      <c r="J62" s="29" t="s">
        <v>37</v>
      </c>
    </row>
    <row r="63" spans="6:10" x14ac:dyDescent="0.25">
      <c r="F63" s="29" t="s">
        <v>59</v>
      </c>
      <c r="G63" s="27">
        <v>852.2</v>
      </c>
      <c r="H63" s="27">
        <v>1085151</v>
      </c>
      <c r="J63" s="29" t="s">
        <v>38</v>
      </c>
    </row>
    <row r="64" spans="6:10" x14ac:dyDescent="0.25">
      <c r="F64" s="29" t="s">
        <v>60</v>
      </c>
      <c r="G64" s="27">
        <v>852.2</v>
      </c>
      <c r="H64" s="27">
        <v>995996</v>
      </c>
      <c r="J64" s="29" t="s">
        <v>39</v>
      </c>
    </row>
    <row r="65" spans="6:10" x14ac:dyDescent="0.25">
      <c r="F65" s="29" t="s">
        <v>61</v>
      </c>
      <c r="G65" s="27">
        <v>852.2</v>
      </c>
      <c r="H65" s="27">
        <v>1264746</v>
      </c>
      <c r="J65" s="29" t="s">
        <v>40</v>
      </c>
    </row>
    <row r="66" spans="6:10" x14ac:dyDescent="0.25">
      <c r="F66" s="29" t="s">
        <v>62</v>
      </c>
      <c r="G66" s="27">
        <v>852.2</v>
      </c>
      <c r="H66" s="27">
        <v>1285874</v>
      </c>
      <c r="J66" s="29" t="s">
        <v>41</v>
      </c>
    </row>
    <row r="67" spans="6:10" x14ac:dyDescent="0.25">
      <c r="F67" s="29" t="s">
        <v>63</v>
      </c>
      <c r="G67" s="27">
        <v>852.2</v>
      </c>
      <c r="H67" s="27">
        <v>1287460</v>
      </c>
      <c r="J67" s="29" t="s">
        <v>42</v>
      </c>
    </row>
    <row r="68" spans="6:10" x14ac:dyDescent="0.25">
      <c r="F68" s="29" t="s">
        <v>64</v>
      </c>
      <c r="G68" s="27">
        <v>852.2</v>
      </c>
      <c r="H68" s="27">
        <v>463.35</v>
      </c>
      <c r="J68" s="29" t="s">
        <v>43</v>
      </c>
    </row>
    <row r="69" spans="6:10" x14ac:dyDescent="0.25">
      <c r="F69" s="29" t="s">
        <v>65</v>
      </c>
      <c r="G69" s="27">
        <v>852.2</v>
      </c>
      <c r="H69" s="27">
        <v>412.36</v>
      </c>
      <c r="J69" s="29" t="s">
        <v>44</v>
      </c>
    </row>
    <row r="70" spans="6:10" x14ac:dyDescent="0.25">
      <c r="F70" s="29" t="s">
        <v>66</v>
      </c>
      <c r="G70" s="27">
        <v>852.2</v>
      </c>
      <c r="H70" s="27">
        <v>166.78999999999996</v>
      </c>
      <c r="J70" s="29" t="s">
        <v>45</v>
      </c>
    </row>
    <row r="71" spans="6:10" x14ac:dyDescent="0.25">
      <c r="F71" s="29" t="s">
        <v>67</v>
      </c>
      <c r="G71" s="27">
        <v>852.2</v>
      </c>
      <c r="H71" s="27">
        <v>459.76</v>
      </c>
      <c r="J71" s="29" t="s">
        <v>46</v>
      </c>
    </row>
    <row r="72" spans="6:10" x14ac:dyDescent="0.25">
      <c r="F72" s="29" t="s">
        <v>22</v>
      </c>
      <c r="G72" s="27">
        <v>26180.200000000015</v>
      </c>
      <c r="H72" s="27">
        <v>5978047.1799999997</v>
      </c>
      <c r="J72" s="29" t="s">
        <v>47</v>
      </c>
    </row>
    <row r="73" spans="6:10" x14ac:dyDescent="0.25">
      <c r="J73" s="29" t="s">
        <v>48</v>
      </c>
    </row>
    <row r="74" spans="6:10" x14ac:dyDescent="0.25">
      <c r="J74" s="29" t="s">
        <v>49</v>
      </c>
    </row>
    <row r="75" spans="6:10" x14ac:dyDescent="0.25">
      <c r="J75" s="29" t="s">
        <v>50</v>
      </c>
    </row>
    <row r="76" spans="6:10" x14ac:dyDescent="0.25">
      <c r="J76" s="29" t="s">
        <v>51</v>
      </c>
    </row>
    <row r="77" spans="6:10" x14ac:dyDescent="0.25">
      <c r="J77" s="29" t="s">
        <v>52</v>
      </c>
    </row>
    <row r="78" spans="6:10" x14ac:dyDescent="0.25">
      <c r="J78" s="29" t="s">
        <v>53</v>
      </c>
    </row>
    <row r="79" spans="6:10" x14ac:dyDescent="0.25">
      <c r="J79" s="29" t="s">
        <v>54</v>
      </c>
    </row>
    <row r="80" spans="6:10" x14ac:dyDescent="0.25">
      <c r="J80" s="29" t="s">
        <v>55</v>
      </c>
    </row>
    <row r="81" spans="10:10" x14ac:dyDescent="0.25">
      <c r="J81" s="29" t="s">
        <v>56</v>
      </c>
    </row>
    <row r="82" spans="10:10" x14ac:dyDescent="0.25">
      <c r="J82" s="29" t="s">
        <v>57</v>
      </c>
    </row>
    <row r="83" spans="10:10" x14ac:dyDescent="0.25">
      <c r="J83" s="29" t="s">
        <v>58</v>
      </c>
    </row>
    <row r="84" spans="10:10" x14ac:dyDescent="0.25">
      <c r="J84" s="29" t="s">
        <v>59</v>
      </c>
    </row>
    <row r="85" spans="10:10" x14ac:dyDescent="0.25">
      <c r="J85" s="29" t="s">
        <v>60</v>
      </c>
    </row>
    <row r="86" spans="10:10" x14ac:dyDescent="0.25">
      <c r="J86" s="29" t="s">
        <v>61</v>
      </c>
    </row>
    <row r="87" spans="10:10" x14ac:dyDescent="0.25">
      <c r="J87" s="29" t="s">
        <v>62</v>
      </c>
    </row>
    <row r="88" spans="10:10" x14ac:dyDescent="0.25">
      <c r="J88" s="29" t="s">
        <v>63</v>
      </c>
    </row>
    <row r="89" spans="10:10" x14ac:dyDescent="0.25">
      <c r="J89" s="29" t="s">
        <v>64</v>
      </c>
    </row>
    <row r="90" spans="10:10" x14ac:dyDescent="0.25">
      <c r="J90" s="29" t="s">
        <v>65</v>
      </c>
    </row>
    <row r="91" spans="10:10" x14ac:dyDescent="0.25">
      <c r="J91" s="29" t="s">
        <v>66</v>
      </c>
    </row>
    <row r="92" spans="10:10" x14ac:dyDescent="0.25">
      <c r="J92" s="29" t="s">
        <v>67</v>
      </c>
    </row>
    <row r="93" spans="10:10" x14ac:dyDescent="0.25">
      <c r="J93" s="29" t="s">
        <v>22</v>
      </c>
    </row>
  </sheetData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37CD9-4466-439B-98D4-57AB7776F886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FD8D3-CD49-4963-99E7-CE8C58BCAC56}">
  <sheetPr codeName="Feuil8"/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0F39D-8E3B-4B47-8576-ECFA634043E1}">
  <sheetPr codeName="Feuil7"/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75851-A318-46B1-BB8E-BC7F524D1B40}">
  <sheetPr codeName="Feuil10"/>
  <dimension ref="A1:S34"/>
  <sheetViews>
    <sheetView showGridLines="0" showRowColHeaders="0" zoomScale="96" zoomScaleNormal="96" workbookViewId="0">
      <selection activeCell="D35" sqref="D35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46" t="s">
        <v>31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C07AD-9AAF-4E87-AF57-D77417A0E3A9}">
  <sheetPr codeName="Feuil9"/>
  <dimension ref="A1:S34"/>
  <sheetViews>
    <sheetView showGridLines="0" showRowColHeaders="0" zoomScale="96" zoomScaleNormal="96" workbookViewId="0">
      <selection activeCell="A4" sqref="A4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46" t="s">
        <v>31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 t="e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#REF!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CD7DB-E0E5-4C32-9C62-F45D569E750B}">
  <sheetPr codeName="Feuil4"/>
  <dimension ref="A1:S34"/>
  <sheetViews>
    <sheetView showGridLines="0" showRowColHeaders="0" zoomScale="96" zoomScaleNormal="96" workbookViewId="0">
      <selection activeCell="A4" sqref="A4"/>
    </sheetView>
  </sheetViews>
  <sheetFormatPr baseColWidth="10" defaultColWidth="11.42578125" defaultRowHeight="15" x14ac:dyDescent="0.25"/>
  <cols>
    <col min="2" max="2" width="18.42578125" customWidth="1"/>
    <col min="4" max="4" width="29.7109375" customWidth="1"/>
    <col min="7" max="7" width="23.28515625" customWidth="1"/>
    <col min="8" max="8" width="16.28515625" customWidth="1"/>
    <col min="9" max="9" width="17" customWidth="1"/>
    <col min="10" max="10" width="14.140625" customWidth="1"/>
    <col min="11" max="11" width="19.5703125" customWidth="1"/>
    <col min="13" max="13" width="16" customWidth="1"/>
    <col min="14" max="15" width="16.28515625" customWidth="1"/>
  </cols>
  <sheetData>
    <row r="1" spans="1:19" ht="46.5" x14ac:dyDescent="0.25">
      <c r="A1" s="33" t="str">
        <f>"Suivi Du conso du mois de Janvier "&amp;systeme!B1</f>
        <v>Suivi Du conso du mois de Janvier 2022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23.25" x14ac:dyDescent="0.25">
      <c r="A2" s="46" t="s">
        <v>31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</row>
    <row r="3" spans="1:19" ht="15.75" thickBot="1" x14ac:dyDescent="0.3">
      <c r="A3" s="4" t="s">
        <v>10</v>
      </c>
      <c r="B3" s="1" t="s">
        <v>8</v>
      </c>
      <c r="C3" s="1" t="s">
        <v>11</v>
      </c>
      <c r="D3" s="22" t="s">
        <v>12</v>
      </c>
      <c r="E3" s="22" t="s">
        <v>9</v>
      </c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  <c r="M3" s="1" t="s">
        <v>25</v>
      </c>
      <c r="N3" s="1" t="s">
        <v>26</v>
      </c>
      <c r="O3" s="1" t="s">
        <v>36</v>
      </c>
      <c r="P3" s="1" t="s">
        <v>27</v>
      </c>
      <c r="Q3" s="1" t="s">
        <v>28</v>
      </c>
      <c r="R3" s="1" t="s">
        <v>29</v>
      </c>
      <c r="S3" s="1" t="s">
        <v>30</v>
      </c>
    </row>
    <row r="4" spans="1:19" x14ac:dyDescent="0.25">
      <c r="A4" s="28">
        <v>44531</v>
      </c>
      <c r="B4" s="39">
        <v>80555</v>
      </c>
      <c r="C4" s="39">
        <v>272780</v>
      </c>
      <c r="D4" s="40">
        <v>808.9</v>
      </c>
      <c r="E4" s="40">
        <v>0.8</v>
      </c>
      <c r="F4" s="40">
        <v>0</v>
      </c>
      <c r="G4" s="40">
        <v>53.4</v>
      </c>
      <c r="H4" s="40">
        <v>90.2</v>
      </c>
      <c r="I4" s="40">
        <v>143.52000000000001</v>
      </c>
      <c r="J4" s="40">
        <v>63</v>
      </c>
      <c r="K4" s="40">
        <v>25.8</v>
      </c>
      <c r="L4" s="40">
        <v>0</v>
      </c>
      <c r="M4" s="40">
        <v>31</v>
      </c>
      <c r="N4" s="40">
        <v>81.349999999999994</v>
      </c>
      <c r="O4" s="40"/>
      <c r="P4" s="40"/>
      <c r="Q4" s="40"/>
      <c r="R4" s="41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2940</v>
      </c>
      <c r="S4">
        <v>30</v>
      </c>
    </row>
    <row r="5" spans="1:19" x14ac:dyDescent="0.25">
      <c r="A5" s="28">
        <v>44532</v>
      </c>
      <c r="B5" s="42">
        <v>78410</v>
      </c>
      <c r="C5" s="42">
        <v>263720</v>
      </c>
      <c r="D5" s="43">
        <v>894.8</v>
      </c>
      <c r="E5" s="43">
        <v>0.3</v>
      </c>
      <c r="F5" s="43">
        <v>0.1</v>
      </c>
      <c r="G5" s="43">
        <v>48.4</v>
      </c>
      <c r="H5" s="43">
        <v>90.2</v>
      </c>
      <c r="I5" s="43">
        <v>138.57</v>
      </c>
      <c r="J5" s="43">
        <v>59.8</v>
      </c>
      <c r="K5" s="43">
        <v>23.1</v>
      </c>
      <c r="L5" s="43">
        <v>0</v>
      </c>
      <c r="M5" s="43">
        <v>24.5</v>
      </c>
      <c r="N5" s="43">
        <v>143.04</v>
      </c>
      <c r="O5" s="43">
        <v>93</v>
      </c>
      <c r="P5" s="43"/>
      <c r="Q5" s="43"/>
      <c r="R5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3188.1400000000003</v>
      </c>
      <c r="S5">
        <v>30</v>
      </c>
    </row>
    <row r="6" spans="1:19" x14ac:dyDescent="0.25">
      <c r="A6" s="28">
        <v>44533</v>
      </c>
      <c r="B6" s="42">
        <v>36573</v>
      </c>
      <c r="C6" s="42">
        <v>125220</v>
      </c>
      <c r="D6" s="43">
        <v>561.5</v>
      </c>
      <c r="E6" s="43">
        <v>0.4</v>
      </c>
      <c r="F6" s="43">
        <v>0</v>
      </c>
      <c r="G6" s="43">
        <v>23.7</v>
      </c>
      <c r="H6" s="43">
        <v>41.4</v>
      </c>
      <c r="I6" s="43">
        <v>65.150000000000006</v>
      </c>
      <c r="J6" s="43">
        <v>29.3</v>
      </c>
      <c r="K6" s="43">
        <v>22.1</v>
      </c>
      <c r="L6" s="43">
        <v>10.6</v>
      </c>
      <c r="M6" s="43">
        <v>19.5</v>
      </c>
      <c r="N6" s="43">
        <v>157.71</v>
      </c>
      <c r="O6" s="43">
        <v>90</v>
      </c>
      <c r="P6" s="43"/>
      <c r="Q6" s="43"/>
      <c r="R6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3272.3199999999997</v>
      </c>
      <c r="S6">
        <v>30</v>
      </c>
    </row>
    <row r="7" spans="1:19" x14ac:dyDescent="0.25">
      <c r="A7" s="28">
        <v>44534</v>
      </c>
      <c r="B7" s="42">
        <v>77560</v>
      </c>
      <c r="C7" s="42">
        <v>255114</v>
      </c>
      <c r="D7" s="43">
        <v>905.6</v>
      </c>
      <c r="E7" s="43">
        <v>0.4</v>
      </c>
      <c r="F7" s="43">
        <v>0.1</v>
      </c>
      <c r="G7" s="43">
        <v>45.4</v>
      </c>
      <c r="H7" s="43">
        <v>84.4</v>
      </c>
      <c r="I7" s="43">
        <v>129.77000000000001</v>
      </c>
      <c r="J7" s="43">
        <v>59.8</v>
      </c>
      <c r="K7" s="43">
        <v>21</v>
      </c>
      <c r="L7" s="43">
        <v>11.5</v>
      </c>
      <c r="M7" s="43">
        <v>30</v>
      </c>
      <c r="N7" s="43">
        <v>118.24</v>
      </c>
      <c r="O7" s="43">
        <v>75</v>
      </c>
      <c r="P7" s="43"/>
      <c r="Q7" s="43"/>
      <c r="R7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3208.19</v>
      </c>
      <c r="S7">
        <v>30</v>
      </c>
    </row>
    <row r="8" spans="1:19" x14ac:dyDescent="0.25">
      <c r="A8" s="28">
        <v>44535</v>
      </c>
      <c r="B8" s="42">
        <v>72506</v>
      </c>
      <c r="C8" s="42">
        <v>231500</v>
      </c>
      <c r="D8" s="43">
        <v>852.2</v>
      </c>
      <c r="E8" s="43">
        <v>0.1</v>
      </c>
      <c r="F8" s="43">
        <v>0.1</v>
      </c>
      <c r="G8" s="43">
        <v>45.5</v>
      </c>
      <c r="H8" s="43">
        <v>79.400000000000006</v>
      </c>
      <c r="I8" s="43">
        <v>124.89</v>
      </c>
      <c r="J8" s="43">
        <v>53.8</v>
      </c>
      <c r="K8" s="43">
        <v>21.9</v>
      </c>
      <c r="L8" s="43">
        <v>9.5</v>
      </c>
      <c r="M8" s="43">
        <v>19.5</v>
      </c>
      <c r="N8" s="43">
        <v>107.89</v>
      </c>
      <c r="O8" s="43">
        <v>85</v>
      </c>
      <c r="P8" s="43"/>
      <c r="Q8" s="43"/>
      <c r="R8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3231.75</v>
      </c>
      <c r="S8">
        <v>30</v>
      </c>
    </row>
    <row r="9" spans="1:19" x14ac:dyDescent="0.25">
      <c r="A9" s="28">
        <v>44536</v>
      </c>
      <c r="B9" s="42">
        <v>72506</v>
      </c>
      <c r="C9" s="42">
        <v>231500</v>
      </c>
      <c r="D9" s="43">
        <v>852.2</v>
      </c>
      <c r="E9" s="43">
        <v>0.1</v>
      </c>
      <c r="F9" s="43">
        <v>0.1</v>
      </c>
      <c r="G9" s="43">
        <v>45.5</v>
      </c>
      <c r="H9" s="43">
        <v>79.400000000000006</v>
      </c>
      <c r="I9" s="43">
        <v>124.89</v>
      </c>
      <c r="J9" s="43">
        <v>53.8</v>
      </c>
      <c r="K9" s="43">
        <v>21.9</v>
      </c>
      <c r="L9" s="43">
        <v>9.5</v>
      </c>
      <c r="M9" s="43">
        <v>19.5</v>
      </c>
      <c r="N9" s="43">
        <v>107.89</v>
      </c>
      <c r="O9" s="43">
        <v>85</v>
      </c>
      <c r="R9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3797.94</v>
      </c>
      <c r="S9">
        <v>30</v>
      </c>
    </row>
    <row r="10" spans="1:19" x14ac:dyDescent="0.25">
      <c r="A10" s="28">
        <v>44537</v>
      </c>
      <c r="B10" s="42">
        <v>72506</v>
      </c>
      <c r="C10" s="42">
        <v>231500</v>
      </c>
      <c r="D10" s="43">
        <v>852.2</v>
      </c>
      <c r="E10" s="43">
        <v>0.1</v>
      </c>
      <c r="F10" s="43">
        <v>0.1</v>
      </c>
      <c r="G10" s="43">
        <v>45.5</v>
      </c>
      <c r="H10" s="43">
        <v>79.400000000000006</v>
      </c>
      <c r="I10" s="43">
        <v>124.89</v>
      </c>
      <c r="J10" s="43">
        <v>53.8</v>
      </c>
      <c r="K10" s="43">
        <v>21.9</v>
      </c>
      <c r="L10" s="43">
        <v>9.5</v>
      </c>
      <c r="M10" s="43">
        <v>19.5</v>
      </c>
      <c r="N10" s="43">
        <v>107.89</v>
      </c>
      <c r="O10" s="43">
        <v>85</v>
      </c>
      <c r="R10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2174.4</v>
      </c>
      <c r="S10">
        <v>30</v>
      </c>
    </row>
    <row r="11" spans="1:19" x14ac:dyDescent="0.25">
      <c r="A11" s="28">
        <v>44538</v>
      </c>
      <c r="B11" s="42">
        <v>72506</v>
      </c>
      <c r="C11" s="42">
        <v>231500</v>
      </c>
      <c r="D11" s="43">
        <v>852.2</v>
      </c>
      <c r="E11" s="43">
        <v>0.1</v>
      </c>
      <c r="F11" s="43">
        <v>0.1</v>
      </c>
      <c r="G11" s="43">
        <v>45.5</v>
      </c>
      <c r="H11" s="43">
        <v>79.400000000000006</v>
      </c>
      <c r="I11" s="43">
        <v>124.89</v>
      </c>
      <c r="J11" s="43">
        <v>53.8</v>
      </c>
      <c r="K11" s="43">
        <v>21.9</v>
      </c>
      <c r="L11" s="43">
        <v>9.5</v>
      </c>
      <c r="M11" s="43">
        <v>19.5</v>
      </c>
      <c r="N11" s="43">
        <v>107.89</v>
      </c>
      <c r="O11" s="43">
        <v>85</v>
      </c>
      <c r="R11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2534.04</v>
      </c>
      <c r="S11">
        <v>30</v>
      </c>
    </row>
    <row r="12" spans="1:19" x14ac:dyDescent="0.25">
      <c r="A12" s="28">
        <v>44539</v>
      </c>
      <c r="B12" s="42">
        <v>72506</v>
      </c>
      <c r="C12" s="42">
        <v>231500</v>
      </c>
      <c r="D12" s="43">
        <v>852.2</v>
      </c>
      <c r="E12" s="43">
        <v>0.1</v>
      </c>
      <c r="F12" s="43">
        <v>0.1</v>
      </c>
      <c r="G12" s="43">
        <v>45.5</v>
      </c>
      <c r="H12" s="43">
        <v>79.400000000000006</v>
      </c>
      <c r="I12" s="43">
        <v>124.89</v>
      </c>
      <c r="J12" s="43">
        <v>53.8</v>
      </c>
      <c r="K12" s="43">
        <v>21.9</v>
      </c>
      <c r="L12" s="43">
        <v>9.5</v>
      </c>
      <c r="M12" s="43">
        <v>19.5</v>
      </c>
      <c r="N12" s="43">
        <v>107.89</v>
      </c>
      <c r="O12" s="43">
        <v>85</v>
      </c>
      <c r="R12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2732.7100000000005</v>
      </c>
      <c r="S12">
        <v>30</v>
      </c>
    </row>
    <row r="13" spans="1:19" x14ac:dyDescent="0.25">
      <c r="A13" s="28">
        <v>44540</v>
      </c>
      <c r="B13" s="42">
        <v>72506</v>
      </c>
      <c r="C13" s="42">
        <v>231500</v>
      </c>
      <c r="D13" s="43">
        <v>852.2</v>
      </c>
      <c r="E13" s="43">
        <v>0.1</v>
      </c>
      <c r="F13" s="43">
        <v>0.1</v>
      </c>
      <c r="G13" s="43">
        <v>45.5</v>
      </c>
      <c r="H13" s="43">
        <v>79.400000000000006</v>
      </c>
      <c r="I13" s="43">
        <v>124.89</v>
      </c>
      <c r="J13" s="43">
        <v>53.8</v>
      </c>
      <c r="K13" s="43">
        <v>21.9</v>
      </c>
      <c r="L13" s="43">
        <v>9.5</v>
      </c>
      <c r="M13" s="43">
        <v>19.5</v>
      </c>
      <c r="N13" s="43">
        <v>107.89</v>
      </c>
      <c r="O13" s="43">
        <v>85</v>
      </c>
      <c r="R13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2179.23</v>
      </c>
      <c r="S13">
        <v>30</v>
      </c>
    </row>
    <row r="14" spans="1:19" x14ac:dyDescent="0.25">
      <c r="A14" s="28">
        <v>44541</v>
      </c>
      <c r="B14" s="42">
        <v>72506</v>
      </c>
      <c r="C14" s="42">
        <v>231500</v>
      </c>
      <c r="D14" s="43">
        <v>852.2</v>
      </c>
      <c r="E14" s="43">
        <v>0.1</v>
      </c>
      <c r="F14" s="43">
        <v>0.1</v>
      </c>
      <c r="G14" s="43">
        <v>45.5</v>
      </c>
      <c r="H14" s="43">
        <v>79.400000000000006</v>
      </c>
      <c r="I14" s="43">
        <v>124.89</v>
      </c>
      <c r="J14" s="43">
        <v>53.8</v>
      </c>
      <c r="K14" s="43">
        <v>21.9</v>
      </c>
      <c r="L14" s="43">
        <v>9.5</v>
      </c>
      <c r="M14" s="43">
        <v>19.5</v>
      </c>
      <c r="N14" s="43">
        <v>107.89</v>
      </c>
      <c r="O14" s="43">
        <v>85</v>
      </c>
      <c r="R14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2261.3199999999997</v>
      </c>
      <c r="S14">
        <v>30</v>
      </c>
    </row>
    <row r="15" spans="1:19" x14ac:dyDescent="0.25">
      <c r="A15" s="28">
        <v>44542</v>
      </c>
      <c r="B15" s="42">
        <v>72506</v>
      </c>
      <c r="C15" s="42">
        <v>231500</v>
      </c>
      <c r="D15" s="43">
        <v>852.2</v>
      </c>
      <c r="E15" s="43">
        <v>0.1</v>
      </c>
      <c r="F15" s="43">
        <v>0.1</v>
      </c>
      <c r="G15" s="43">
        <v>45.5</v>
      </c>
      <c r="H15" s="43">
        <v>79.400000000000006</v>
      </c>
      <c r="I15" s="43">
        <v>124.89</v>
      </c>
      <c r="J15" s="43">
        <v>53.8</v>
      </c>
      <c r="K15" s="43">
        <v>21.9</v>
      </c>
      <c r="L15" s="43">
        <v>9.5</v>
      </c>
      <c r="M15" s="43">
        <v>19.5</v>
      </c>
      <c r="N15" s="43">
        <v>107.89</v>
      </c>
      <c r="O15" s="43">
        <v>85</v>
      </c>
      <c r="R15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2237.69</v>
      </c>
      <c r="S15">
        <v>30</v>
      </c>
    </row>
    <row r="16" spans="1:19" x14ac:dyDescent="0.25">
      <c r="A16" s="28">
        <v>44543</v>
      </c>
      <c r="B16" s="42">
        <v>72506</v>
      </c>
      <c r="C16" s="42">
        <v>231500</v>
      </c>
      <c r="D16" s="43">
        <v>852.2</v>
      </c>
      <c r="E16" s="43">
        <v>0.1</v>
      </c>
      <c r="F16" s="43">
        <v>0.1</v>
      </c>
      <c r="G16" s="43">
        <v>45.5</v>
      </c>
      <c r="H16" s="43">
        <v>79.400000000000006</v>
      </c>
      <c r="I16" s="43">
        <v>124.89</v>
      </c>
      <c r="J16" s="43">
        <v>53.8</v>
      </c>
      <c r="K16" s="43">
        <v>21.9</v>
      </c>
      <c r="L16" s="43">
        <v>9.5</v>
      </c>
      <c r="M16" s="43">
        <v>19.5</v>
      </c>
      <c r="N16" s="43">
        <v>107.89</v>
      </c>
      <c r="O16" s="43">
        <v>85</v>
      </c>
      <c r="P16">
        <v>30</v>
      </c>
      <c r="Q16">
        <v>30</v>
      </c>
      <c r="R16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2185.7399999999998</v>
      </c>
      <c r="S16">
        <v>30</v>
      </c>
    </row>
    <row r="17" spans="1:19" x14ac:dyDescent="0.25">
      <c r="A17" s="28">
        <v>44544</v>
      </c>
      <c r="B17" s="42">
        <v>72506</v>
      </c>
      <c r="C17" s="42">
        <v>231500</v>
      </c>
      <c r="D17" s="43">
        <v>852.2</v>
      </c>
      <c r="E17" s="43">
        <v>0.1</v>
      </c>
      <c r="F17" s="43">
        <v>0.1</v>
      </c>
      <c r="G17" s="43">
        <v>45.5</v>
      </c>
      <c r="H17" s="43">
        <v>79.400000000000006</v>
      </c>
      <c r="I17" s="43">
        <v>124.89</v>
      </c>
      <c r="J17" s="43">
        <v>53.8</v>
      </c>
      <c r="K17" s="43">
        <v>21.9</v>
      </c>
      <c r="L17" s="43">
        <v>9.5</v>
      </c>
      <c r="M17" s="43">
        <v>19.5</v>
      </c>
      <c r="N17" s="43">
        <v>107.89</v>
      </c>
      <c r="O17" s="43">
        <v>85</v>
      </c>
      <c r="P17">
        <v>30</v>
      </c>
      <c r="Q17">
        <v>30</v>
      </c>
      <c r="R17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2276.8599999999997</v>
      </c>
      <c r="S17">
        <v>30</v>
      </c>
    </row>
    <row r="18" spans="1:19" x14ac:dyDescent="0.25">
      <c r="A18" s="28">
        <v>44545</v>
      </c>
      <c r="B18" s="42">
        <v>72506</v>
      </c>
      <c r="C18" s="42">
        <v>231500</v>
      </c>
      <c r="D18" s="43">
        <v>852.2</v>
      </c>
      <c r="E18" s="43">
        <v>0.1</v>
      </c>
      <c r="F18" s="43">
        <v>0.1</v>
      </c>
      <c r="G18" s="43">
        <v>45.5</v>
      </c>
      <c r="H18" s="43">
        <v>79.400000000000006</v>
      </c>
      <c r="I18" s="43">
        <v>124.89</v>
      </c>
      <c r="J18" s="43">
        <v>53.8</v>
      </c>
      <c r="K18" s="43">
        <v>21.9</v>
      </c>
      <c r="L18" s="43">
        <v>9.5</v>
      </c>
      <c r="M18" s="43">
        <v>19.5</v>
      </c>
      <c r="N18" s="43">
        <v>107.89</v>
      </c>
      <c r="O18" s="43">
        <v>85</v>
      </c>
      <c r="P18">
        <v>30</v>
      </c>
      <c r="Q18">
        <v>30</v>
      </c>
      <c r="R18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2119.1800000000003</v>
      </c>
      <c r="S18">
        <v>30</v>
      </c>
    </row>
    <row r="19" spans="1:19" x14ac:dyDescent="0.25">
      <c r="A19" s="28">
        <v>44546</v>
      </c>
      <c r="B19" s="42">
        <v>72506</v>
      </c>
      <c r="C19" s="42">
        <v>231500</v>
      </c>
      <c r="D19" s="43">
        <v>852.2</v>
      </c>
      <c r="E19" s="43">
        <v>0.1</v>
      </c>
      <c r="F19" s="43">
        <v>0.1</v>
      </c>
      <c r="G19" s="43">
        <v>45.5</v>
      </c>
      <c r="H19" s="43">
        <v>79.400000000000006</v>
      </c>
      <c r="I19" s="43">
        <v>124.89</v>
      </c>
      <c r="J19" s="43">
        <v>53.8</v>
      </c>
      <c r="K19" s="43">
        <v>21.9</v>
      </c>
      <c r="L19" s="43">
        <v>9.5</v>
      </c>
      <c r="M19" s="43">
        <v>19.5</v>
      </c>
      <c r="N19" s="43">
        <v>107.89</v>
      </c>
      <c r="O19" s="43">
        <v>85</v>
      </c>
      <c r="P19">
        <v>30</v>
      </c>
      <c r="Q19">
        <v>30</v>
      </c>
      <c r="R19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2748.91</v>
      </c>
      <c r="S19">
        <v>30</v>
      </c>
    </row>
    <row r="20" spans="1:19" x14ac:dyDescent="0.25">
      <c r="A20" s="28">
        <v>44547</v>
      </c>
      <c r="B20" s="42">
        <v>72506</v>
      </c>
      <c r="C20" s="42">
        <v>231500</v>
      </c>
      <c r="D20" s="43">
        <v>852.2</v>
      </c>
      <c r="E20" s="43">
        <v>0.1</v>
      </c>
      <c r="F20" s="43">
        <v>0.1</v>
      </c>
      <c r="G20" s="43">
        <v>45.5</v>
      </c>
      <c r="H20" s="43">
        <v>79.400000000000006</v>
      </c>
      <c r="I20" s="43">
        <v>124.89</v>
      </c>
      <c r="J20" s="43">
        <v>53.8</v>
      </c>
      <c r="K20" s="43">
        <v>21.9</v>
      </c>
      <c r="L20" s="43">
        <v>9.5</v>
      </c>
      <c r="M20" s="43">
        <v>19.5</v>
      </c>
      <c r="N20" s="43">
        <v>107.89</v>
      </c>
      <c r="O20" s="43">
        <v>85</v>
      </c>
      <c r="P20">
        <v>30</v>
      </c>
      <c r="Q20">
        <v>30</v>
      </c>
      <c r="R20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2601.2900000000004</v>
      </c>
      <c r="S20">
        <v>30</v>
      </c>
    </row>
    <row r="21" spans="1:19" x14ac:dyDescent="0.25">
      <c r="A21" s="28">
        <v>44548</v>
      </c>
      <c r="B21" s="42">
        <v>72506</v>
      </c>
      <c r="C21" s="42">
        <v>231500</v>
      </c>
      <c r="D21" s="43">
        <v>852.2</v>
      </c>
      <c r="E21" s="43">
        <v>0.1</v>
      </c>
      <c r="F21" s="43">
        <v>0.1</v>
      </c>
      <c r="G21" s="43">
        <v>45.5</v>
      </c>
      <c r="H21" s="43">
        <v>79.400000000000006</v>
      </c>
      <c r="I21" s="43">
        <v>124.89</v>
      </c>
      <c r="J21" s="43">
        <v>53.8</v>
      </c>
      <c r="K21" s="43">
        <v>21.9</v>
      </c>
      <c r="L21" s="43">
        <v>9.5</v>
      </c>
      <c r="M21" s="43">
        <v>19.5</v>
      </c>
      <c r="N21" s="43">
        <v>107.89</v>
      </c>
      <c r="O21" s="43">
        <v>85</v>
      </c>
      <c r="P21">
        <v>30</v>
      </c>
      <c r="Q21">
        <v>60</v>
      </c>
      <c r="R21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2695.02</v>
      </c>
      <c r="S21">
        <v>30</v>
      </c>
    </row>
    <row r="22" spans="1:19" x14ac:dyDescent="0.25">
      <c r="A22" s="28">
        <v>44549</v>
      </c>
      <c r="B22" s="42">
        <v>72506</v>
      </c>
      <c r="C22" s="42">
        <v>231500</v>
      </c>
      <c r="D22" s="43">
        <v>852.2</v>
      </c>
      <c r="E22" s="43">
        <v>0.1</v>
      </c>
      <c r="F22" s="43">
        <v>0.1</v>
      </c>
      <c r="G22" s="43">
        <v>45.5</v>
      </c>
      <c r="H22" s="43">
        <v>79.400000000000006</v>
      </c>
      <c r="I22" s="43">
        <v>124.89</v>
      </c>
      <c r="J22" s="43">
        <v>53.8</v>
      </c>
      <c r="K22" s="43">
        <v>21.9</v>
      </c>
      <c r="L22" s="43">
        <v>9.5</v>
      </c>
      <c r="M22" s="43">
        <v>19.5</v>
      </c>
      <c r="N22" s="43">
        <v>107.89</v>
      </c>
      <c r="O22" s="43">
        <v>85</v>
      </c>
      <c r="P22">
        <v>30</v>
      </c>
      <c r="Q22">
        <v>60</v>
      </c>
      <c r="R22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2593.6600000000003</v>
      </c>
      <c r="S22">
        <v>30</v>
      </c>
    </row>
    <row r="23" spans="1:19" x14ac:dyDescent="0.25">
      <c r="A23" s="28">
        <v>44550</v>
      </c>
      <c r="B23" s="42">
        <v>72506</v>
      </c>
      <c r="C23" s="42">
        <v>231500</v>
      </c>
      <c r="D23" s="43">
        <v>852.2</v>
      </c>
      <c r="E23" s="43">
        <v>0.1</v>
      </c>
      <c r="F23" s="43">
        <v>0.1</v>
      </c>
      <c r="G23" s="43">
        <v>45.5</v>
      </c>
      <c r="H23" s="43">
        <v>79.400000000000006</v>
      </c>
      <c r="I23" s="43">
        <v>124.89</v>
      </c>
      <c r="J23" s="43">
        <v>53.8</v>
      </c>
      <c r="K23" s="43">
        <v>21.9</v>
      </c>
      <c r="L23" s="43">
        <v>9.5</v>
      </c>
      <c r="M23" s="43">
        <v>19.5</v>
      </c>
      <c r="N23" s="43">
        <v>107.89</v>
      </c>
      <c r="O23" s="43">
        <v>85</v>
      </c>
      <c r="P23">
        <v>30</v>
      </c>
      <c r="Q23">
        <v>60</v>
      </c>
      <c r="R23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1997.6099999999997</v>
      </c>
      <c r="S23">
        <v>30</v>
      </c>
    </row>
    <row r="24" spans="1:19" x14ac:dyDescent="0.25">
      <c r="A24" s="28">
        <v>44551</v>
      </c>
      <c r="B24" s="42">
        <v>72506</v>
      </c>
      <c r="C24" s="42">
        <v>231500</v>
      </c>
      <c r="D24" s="43">
        <v>852.2</v>
      </c>
      <c r="E24" s="43">
        <v>0.1</v>
      </c>
      <c r="F24" s="43">
        <v>0.1</v>
      </c>
      <c r="G24" s="43">
        <v>45.5</v>
      </c>
      <c r="H24" s="43">
        <v>79.400000000000006</v>
      </c>
      <c r="I24" s="43">
        <v>124.89</v>
      </c>
      <c r="J24" s="43">
        <v>53.8</v>
      </c>
      <c r="K24" s="43">
        <v>21.9</v>
      </c>
      <c r="L24" s="43">
        <v>9.5</v>
      </c>
      <c r="M24" s="43">
        <v>19.5</v>
      </c>
      <c r="N24" s="43">
        <v>107.89</v>
      </c>
      <c r="O24" s="43">
        <v>85</v>
      </c>
      <c r="P24">
        <v>30</v>
      </c>
      <c r="Q24">
        <v>60</v>
      </c>
      <c r="R24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2104.64</v>
      </c>
      <c r="S24">
        <v>30</v>
      </c>
    </row>
    <row r="25" spans="1:19" x14ac:dyDescent="0.25">
      <c r="A25" s="28">
        <v>44552</v>
      </c>
      <c r="B25" s="42">
        <v>72506</v>
      </c>
      <c r="C25" s="42">
        <v>231500</v>
      </c>
      <c r="D25" s="43">
        <v>852.2</v>
      </c>
      <c r="E25" s="43">
        <v>0.1</v>
      </c>
      <c r="F25" s="43">
        <v>0.1</v>
      </c>
      <c r="G25" s="43">
        <v>45.5</v>
      </c>
      <c r="H25" s="43">
        <v>79.400000000000006</v>
      </c>
      <c r="I25" s="43">
        <v>124.89</v>
      </c>
      <c r="J25" s="43">
        <v>53.8</v>
      </c>
      <c r="K25" s="43">
        <v>21.9</v>
      </c>
      <c r="L25" s="43">
        <v>9.5</v>
      </c>
      <c r="M25" s="43">
        <v>19.5</v>
      </c>
      <c r="N25" s="43">
        <v>107.89</v>
      </c>
      <c r="O25" s="43">
        <v>85</v>
      </c>
      <c r="P25">
        <v>30</v>
      </c>
      <c r="Q25">
        <v>60</v>
      </c>
      <c r="R25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2237.2800000000002</v>
      </c>
      <c r="S25">
        <v>30</v>
      </c>
    </row>
    <row r="26" spans="1:19" x14ac:dyDescent="0.25">
      <c r="A26" s="28">
        <v>44553</v>
      </c>
      <c r="B26" s="42">
        <v>72506</v>
      </c>
      <c r="C26" s="42">
        <v>231500</v>
      </c>
      <c r="D26" s="43">
        <v>852.2</v>
      </c>
      <c r="E26" s="43">
        <v>0.1</v>
      </c>
      <c r="F26" s="43">
        <v>0.1</v>
      </c>
      <c r="G26" s="43">
        <v>45.5</v>
      </c>
      <c r="H26" s="43">
        <v>79.400000000000006</v>
      </c>
      <c r="I26" s="43">
        <v>124.89</v>
      </c>
      <c r="J26" s="43">
        <v>53.8</v>
      </c>
      <c r="K26" s="43">
        <v>21.9</v>
      </c>
      <c r="L26" s="43">
        <v>9.5</v>
      </c>
      <c r="M26" s="43">
        <v>19.5</v>
      </c>
      <c r="N26" s="43">
        <v>107.89</v>
      </c>
      <c r="O26" s="43">
        <v>85</v>
      </c>
      <c r="P26">
        <v>30</v>
      </c>
      <c r="Q26">
        <v>60</v>
      </c>
      <c r="R26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1085151</v>
      </c>
      <c r="S26">
        <v>30</v>
      </c>
    </row>
    <row r="27" spans="1:19" x14ac:dyDescent="0.25">
      <c r="A27" s="28">
        <v>44554</v>
      </c>
      <c r="B27" s="42">
        <v>72506</v>
      </c>
      <c r="C27" s="42">
        <v>231500</v>
      </c>
      <c r="D27" s="43">
        <v>852.2</v>
      </c>
      <c r="E27" s="43">
        <v>0.1</v>
      </c>
      <c r="F27" s="43">
        <v>0.1</v>
      </c>
      <c r="G27" s="43">
        <v>45.5</v>
      </c>
      <c r="H27" s="43">
        <v>79.400000000000006</v>
      </c>
      <c r="I27" s="43">
        <v>124.89</v>
      </c>
      <c r="J27" s="43">
        <v>53.8</v>
      </c>
      <c r="K27" s="43">
        <v>21.9</v>
      </c>
      <c r="L27" s="43">
        <v>9.5</v>
      </c>
      <c r="M27" s="43">
        <v>19.5</v>
      </c>
      <c r="N27" s="43">
        <v>107.89</v>
      </c>
      <c r="O27" s="43">
        <v>85</v>
      </c>
      <c r="P27">
        <v>30</v>
      </c>
      <c r="Q27">
        <v>60</v>
      </c>
      <c r="R27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995996</v>
      </c>
      <c r="S27">
        <v>30</v>
      </c>
    </row>
    <row r="28" spans="1:19" x14ac:dyDescent="0.25">
      <c r="A28" s="28">
        <v>44555</v>
      </c>
      <c r="B28" s="42">
        <v>72506</v>
      </c>
      <c r="C28" s="42">
        <v>231500</v>
      </c>
      <c r="D28" s="43">
        <v>852.2</v>
      </c>
      <c r="E28" s="43">
        <v>0.1</v>
      </c>
      <c r="F28" s="43">
        <v>0.1</v>
      </c>
      <c r="G28" s="43">
        <v>45.5</v>
      </c>
      <c r="H28" s="43">
        <v>79.400000000000006</v>
      </c>
      <c r="I28" s="43">
        <v>124.89</v>
      </c>
      <c r="J28" s="43">
        <v>53.8</v>
      </c>
      <c r="K28" s="43">
        <v>21.9</v>
      </c>
      <c r="L28" s="43">
        <v>9.5</v>
      </c>
      <c r="M28" s="43">
        <v>19.5</v>
      </c>
      <c r="N28" s="43">
        <v>107.89</v>
      </c>
      <c r="O28" s="43">
        <v>85</v>
      </c>
      <c r="P28">
        <v>30</v>
      </c>
      <c r="Q28">
        <v>60</v>
      </c>
      <c r="R28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1264746</v>
      </c>
      <c r="S28">
        <v>30</v>
      </c>
    </row>
    <row r="29" spans="1:19" x14ac:dyDescent="0.25">
      <c r="A29" s="28">
        <v>44556</v>
      </c>
      <c r="B29" s="42">
        <v>72506</v>
      </c>
      <c r="C29" s="42">
        <v>231500</v>
      </c>
      <c r="D29" s="43">
        <v>852.2</v>
      </c>
      <c r="E29" s="43">
        <v>0.1</v>
      </c>
      <c r="F29" s="43">
        <v>0.1</v>
      </c>
      <c r="G29" s="43">
        <v>45.5</v>
      </c>
      <c r="H29" s="43">
        <v>79.400000000000006</v>
      </c>
      <c r="I29" s="43">
        <v>124.89</v>
      </c>
      <c r="J29" s="43">
        <v>53.8</v>
      </c>
      <c r="K29" s="43">
        <v>21.9</v>
      </c>
      <c r="L29" s="43">
        <v>9.5</v>
      </c>
      <c r="M29" s="43">
        <v>19.5</v>
      </c>
      <c r="N29" s="43">
        <v>107.89</v>
      </c>
      <c r="O29" s="43">
        <v>85</v>
      </c>
      <c r="P29">
        <v>30</v>
      </c>
      <c r="Q29">
        <v>30</v>
      </c>
      <c r="R29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1285874</v>
      </c>
      <c r="S29">
        <v>30</v>
      </c>
    </row>
    <row r="30" spans="1:19" x14ac:dyDescent="0.25">
      <c r="A30" s="28">
        <v>44557</v>
      </c>
      <c r="B30" s="42">
        <v>72506</v>
      </c>
      <c r="C30" s="42">
        <v>231500</v>
      </c>
      <c r="D30" s="43">
        <v>852.2</v>
      </c>
      <c r="E30" s="43">
        <v>0.1</v>
      </c>
      <c r="F30" s="43">
        <v>0.1</v>
      </c>
      <c r="G30" s="43">
        <v>45.5</v>
      </c>
      <c r="H30" s="43">
        <v>79.400000000000006</v>
      </c>
      <c r="I30" s="43">
        <v>124.89</v>
      </c>
      <c r="J30" s="43">
        <v>53.8</v>
      </c>
      <c r="K30" s="43">
        <v>21.9</v>
      </c>
      <c r="L30" s="43">
        <v>9.5</v>
      </c>
      <c r="M30" s="43">
        <v>19.5</v>
      </c>
      <c r="N30" s="43">
        <v>107.89</v>
      </c>
      <c r="O30" s="43">
        <v>85</v>
      </c>
      <c r="P30">
        <v>30</v>
      </c>
      <c r="Q30">
        <v>30</v>
      </c>
      <c r="R30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1287460</v>
      </c>
      <c r="S30">
        <v>30</v>
      </c>
    </row>
    <row r="31" spans="1:19" x14ac:dyDescent="0.25">
      <c r="A31" s="28">
        <v>44558</v>
      </c>
      <c r="B31" s="42">
        <v>72506</v>
      </c>
      <c r="C31" s="42">
        <v>231500</v>
      </c>
      <c r="D31" s="43">
        <v>852.2</v>
      </c>
      <c r="E31" s="43">
        <v>0.1</v>
      </c>
      <c r="F31" s="43">
        <v>0.1</v>
      </c>
      <c r="G31" s="43">
        <v>45.5</v>
      </c>
      <c r="H31" s="43">
        <v>79.400000000000006</v>
      </c>
      <c r="I31" s="43">
        <v>124.89</v>
      </c>
      <c r="J31" s="43">
        <v>53.8</v>
      </c>
      <c r="K31" s="43">
        <v>21.9</v>
      </c>
      <c r="L31" s="43">
        <v>9.5</v>
      </c>
      <c r="M31" s="43">
        <v>19.5</v>
      </c>
      <c r="N31" s="43">
        <v>107.89</v>
      </c>
      <c r="O31" s="43">
        <v>85</v>
      </c>
      <c r="P31">
        <v>30</v>
      </c>
      <c r="Q31">
        <v>30</v>
      </c>
      <c r="R31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463.35</v>
      </c>
      <c r="S31">
        <v>30</v>
      </c>
    </row>
    <row r="32" spans="1:19" x14ac:dyDescent="0.25">
      <c r="A32" s="28">
        <v>44559</v>
      </c>
      <c r="B32" s="42">
        <v>72506</v>
      </c>
      <c r="C32" s="42">
        <v>231500</v>
      </c>
      <c r="D32" s="43">
        <v>852.2</v>
      </c>
      <c r="E32" s="43">
        <v>0.1</v>
      </c>
      <c r="F32" s="43">
        <v>0.1</v>
      </c>
      <c r="G32" s="43">
        <v>45.5</v>
      </c>
      <c r="H32" s="43">
        <v>79.400000000000006</v>
      </c>
      <c r="I32" s="43">
        <v>124.89</v>
      </c>
      <c r="J32" s="43">
        <v>53.8</v>
      </c>
      <c r="K32" s="43">
        <v>21.9</v>
      </c>
      <c r="L32" s="43">
        <v>9.5</v>
      </c>
      <c r="M32" s="43">
        <v>19.5</v>
      </c>
      <c r="N32" s="43">
        <v>107.89</v>
      </c>
      <c r="O32" s="43">
        <v>85</v>
      </c>
      <c r="P32">
        <v>30</v>
      </c>
      <c r="Q32">
        <v>30</v>
      </c>
      <c r="R32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412.36</v>
      </c>
      <c r="S32">
        <v>30</v>
      </c>
    </row>
    <row r="33" spans="1:19" x14ac:dyDescent="0.25">
      <c r="A33" s="28">
        <v>44560</v>
      </c>
      <c r="B33" s="42">
        <v>72506</v>
      </c>
      <c r="C33" s="42">
        <v>231500</v>
      </c>
      <c r="D33" s="43">
        <v>852.2</v>
      </c>
      <c r="E33" s="43">
        <v>0.1</v>
      </c>
      <c r="F33" s="43">
        <v>0.1</v>
      </c>
      <c r="G33" s="43">
        <v>45.5</v>
      </c>
      <c r="H33" s="43">
        <v>79.400000000000006</v>
      </c>
      <c r="I33" s="43">
        <v>124.89</v>
      </c>
      <c r="J33" s="43">
        <v>53.8</v>
      </c>
      <c r="K33" s="43">
        <v>21.9</v>
      </c>
      <c r="L33" s="43">
        <v>9.5</v>
      </c>
      <c r="M33" s="43">
        <v>19.5</v>
      </c>
      <c r="N33" s="43">
        <v>107.89</v>
      </c>
      <c r="O33" s="43">
        <v>85</v>
      </c>
      <c r="P33">
        <v>30</v>
      </c>
      <c r="Q33">
        <v>30</v>
      </c>
      <c r="R33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166.78999999999996</v>
      </c>
      <c r="S33">
        <v>30</v>
      </c>
    </row>
    <row r="34" spans="1:19" x14ac:dyDescent="0.25">
      <c r="A34" s="28">
        <v>44561</v>
      </c>
      <c r="B34" s="42">
        <v>72506</v>
      </c>
      <c r="C34" s="42">
        <v>231500</v>
      </c>
      <c r="D34" s="43">
        <v>852.2</v>
      </c>
      <c r="E34" s="43">
        <v>0.1</v>
      </c>
      <c r="F34" s="43">
        <v>0.1</v>
      </c>
      <c r="G34" s="43">
        <v>45.5</v>
      </c>
      <c r="H34" s="43">
        <v>79.400000000000006</v>
      </c>
      <c r="I34" s="43">
        <v>124.89</v>
      </c>
      <c r="J34" s="43">
        <v>53.8</v>
      </c>
      <c r="K34" s="43">
        <v>21.9</v>
      </c>
      <c r="L34" s="43">
        <v>9.5</v>
      </c>
      <c r="M34" s="43">
        <v>19.5</v>
      </c>
      <c r="N34" s="43">
        <v>107.89</v>
      </c>
      <c r="O34" s="43">
        <v>85</v>
      </c>
      <c r="P34">
        <v>30</v>
      </c>
      <c r="Q34">
        <v>30</v>
      </c>
      <c r="R34" s="44">
        <f>[1]!Tableau3[[#This Row],[Consomation Totale Usine]]-([1]!Tableau3[[#This Row],[EF TAR1]]+[1]!Tableau3[[#This Row],[EF TAR2]]+[1]!Tableau3[[#This Row],[EF Evisc]]+[1]!Tableau3[[#This Row],[ EF Surpr Evisc]]+[1]!Tableau3[[#This Row],[EF Ressuage]]+[1]!Tableau3[[#This Row],[EC Caisses/Palbox]]+[1]!Tableau3[[#This Row],[EF Quai Atlas ]]+[1]!Tableau3[[#This Row],[EC Quai Atlas]]+[1]!Tableau3[[#This Row],[EC MP 40b]]+[1]!Tableau3[[#This Row],[MP 25b]])</f>
        <v>459.76</v>
      </c>
      <c r="S34">
        <v>30</v>
      </c>
    </row>
  </sheetData>
  <mergeCells count="1">
    <mergeCell ref="A2:S2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XFD76"/>
  <sheetViews>
    <sheetView showGridLines="0" zoomScale="85" zoomScaleNormal="85" workbookViewId="0">
      <selection activeCell="J4" sqref="J4"/>
    </sheetView>
  </sheetViews>
  <sheetFormatPr baseColWidth="10" defaultColWidth="0" defaultRowHeight="14.25" zeroHeight="1" x14ac:dyDescent="0.2"/>
  <cols>
    <col min="1" max="1" width="24.7109375" style="2" customWidth="1"/>
    <col min="2" max="2" width="11.28515625" style="2" customWidth="1"/>
    <col min="3" max="3" width="6.7109375" style="2" customWidth="1"/>
    <col min="4" max="4" width="24.7109375" style="2" customWidth="1"/>
    <col min="5" max="5" width="26.140625" style="2" customWidth="1"/>
    <col min="6" max="6" width="19.28515625" style="2" customWidth="1"/>
    <col min="7" max="7" width="24.7109375" style="2" customWidth="1"/>
    <col min="8" max="8" width="12.85546875" style="2" customWidth="1"/>
    <col min="9" max="9" width="63" style="2" customWidth="1"/>
    <col min="10" max="10" width="98.5703125" style="2" customWidth="1"/>
    <col min="11" max="11" width="11.42578125" style="2" hidden="1" customWidth="1"/>
    <col min="12" max="12" width="0" style="2" hidden="1" customWidth="1"/>
    <col min="13" max="18" width="0" style="2" hidden="1"/>
    <col min="19" max="19" width="11.42578125" style="2" hidden="1"/>
    <col min="20" max="20" width="0" style="2" hidden="1"/>
    <col min="21" max="16383" width="11.42578125" style="2" hidden="1"/>
    <col min="16384" max="16384" width="34.28515625" style="2" customWidth="1"/>
  </cols>
  <sheetData>
    <row r="1" spans="1:11" ht="42" customHeight="1" thickBot="1" x14ac:dyDescent="0.25">
      <c r="A1" s="11"/>
      <c r="B1" s="10"/>
      <c r="C1" s="10"/>
      <c r="D1" s="13"/>
      <c r="E1" s="10"/>
      <c r="F1" s="10"/>
      <c r="G1" s="49" t="s">
        <v>20</v>
      </c>
      <c r="H1" s="49"/>
      <c r="I1" s="49"/>
      <c r="J1" s="49"/>
      <c r="K1" s="12"/>
    </row>
    <row r="2" spans="1:11" ht="46.5" customHeight="1" thickBot="1" x14ac:dyDescent="0.25">
      <c r="A2" s="56" t="s">
        <v>70</v>
      </c>
      <c r="B2" s="57"/>
      <c r="C2" s="57"/>
      <c r="D2" s="57"/>
      <c r="E2" s="57"/>
      <c r="F2" s="57"/>
      <c r="G2" s="57"/>
      <c r="H2" s="57"/>
      <c r="I2" s="57"/>
      <c r="J2" s="45"/>
      <c r="K2" s="48"/>
    </row>
    <row r="3" spans="1:11" ht="30.75" customHeight="1" thickBot="1" x14ac:dyDescent="0.25">
      <c r="A3" s="58" t="s">
        <v>68</v>
      </c>
      <c r="B3" s="58"/>
      <c r="C3" s="58"/>
      <c r="D3" s="58"/>
      <c r="E3" s="58"/>
      <c r="F3" s="58"/>
      <c r="G3" s="58"/>
      <c r="H3" s="58"/>
      <c r="I3" s="58"/>
      <c r="J3" s="45" t="e">
        <f>Tableau122[[tonnage ]]</f>
        <v>#VALUE!</v>
      </c>
      <c r="K3" s="48"/>
    </row>
    <row r="4" spans="1:11" ht="28.5" customHeight="1" thickBot="1" x14ac:dyDescent="0.25">
      <c r="A4" s="58" t="s">
        <v>69</v>
      </c>
      <c r="B4" s="58"/>
      <c r="C4" s="58"/>
      <c r="D4" s="58"/>
      <c r="E4" s="58"/>
      <c r="F4" s="58"/>
      <c r="G4" s="58"/>
      <c r="H4" s="58"/>
      <c r="I4" s="58"/>
      <c r="J4" s="45">
        <f>Tableau122[[tonnage ]]</f>
        <v>272780</v>
      </c>
      <c r="K4" s="48"/>
    </row>
    <row r="5" spans="1:11" ht="22.5" customHeight="1" x14ac:dyDescent="0.2">
      <c r="A5" s="23" t="s">
        <v>7</v>
      </c>
      <c r="B5" s="54"/>
      <c r="C5" s="54"/>
      <c r="D5" s="54"/>
      <c r="E5" s="54"/>
      <c r="F5" s="54"/>
      <c r="G5" s="54"/>
      <c r="H5" s="54"/>
      <c r="I5" s="54"/>
      <c r="J5" s="53"/>
      <c r="K5" s="48"/>
    </row>
    <row r="6" spans="1:11" ht="91.5" customHeight="1" thickBot="1" x14ac:dyDescent="0.25">
      <c r="A6" s="9"/>
      <c r="B6" s="55"/>
      <c r="C6" s="55"/>
      <c r="D6" s="55"/>
      <c r="E6" s="55"/>
      <c r="F6" s="55"/>
      <c r="G6" s="55"/>
      <c r="H6" s="55"/>
      <c r="I6" s="55"/>
      <c r="J6" s="55"/>
      <c r="K6" s="48"/>
    </row>
    <row r="7" spans="1:11" ht="28.5" customHeight="1" thickBot="1" x14ac:dyDescent="0.25">
      <c r="A7" s="50" t="s">
        <v>1</v>
      </c>
      <c r="B7" s="51"/>
      <c r="C7" s="51"/>
      <c r="D7" s="51"/>
      <c r="E7" s="51"/>
      <c r="F7" s="51"/>
      <c r="G7" s="51"/>
      <c r="H7" s="51"/>
      <c r="I7" s="52"/>
      <c r="J7" s="3"/>
      <c r="K7" s="48"/>
    </row>
    <row r="8" spans="1:11" ht="46.5" customHeight="1" thickBot="1" x14ac:dyDescent="0.25">
      <c r="A8" s="56" t="s">
        <v>1</v>
      </c>
      <c r="B8" s="57"/>
      <c r="C8" s="57"/>
      <c r="D8" s="57"/>
      <c r="E8" s="57"/>
      <c r="F8" s="57"/>
      <c r="G8" s="57"/>
      <c r="H8" s="57"/>
      <c r="I8" s="57"/>
      <c r="J8" s="45"/>
      <c r="K8" s="48"/>
    </row>
    <row r="9" spans="1:11" ht="30.75" customHeight="1" thickBot="1" x14ac:dyDescent="0.25">
      <c r="A9" s="58" t="s">
        <v>68</v>
      </c>
      <c r="B9" s="58"/>
      <c r="C9" s="58"/>
      <c r="D9" s="58"/>
      <c r="E9" s="58"/>
      <c r="F9" s="58"/>
      <c r="G9" s="58"/>
      <c r="H9" s="58"/>
      <c r="I9" s="58"/>
      <c r="J9" s="45"/>
      <c r="K9" s="48"/>
    </row>
    <row r="10" spans="1:11" ht="28.5" customHeight="1" thickBot="1" x14ac:dyDescent="0.25">
      <c r="A10" s="58" t="s">
        <v>69</v>
      </c>
      <c r="B10" s="58"/>
      <c r="C10" s="58"/>
      <c r="D10" s="58"/>
      <c r="E10" s="58"/>
      <c r="F10" s="58"/>
      <c r="G10" s="58"/>
      <c r="H10" s="58"/>
      <c r="I10" s="58"/>
      <c r="J10" s="45"/>
      <c r="K10" s="48"/>
    </row>
    <row r="11" spans="1:11" ht="91.5" customHeight="1" x14ac:dyDescent="0.2">
      <c r="A11" s="8" t="s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48"/>
    </row>
    <row r="12" spans="1:11" ht="28.5" customHeight="1" thickBot="1" x14ac:dyDescent="0.25">
      <c r="A12" s="9"/>
      <c r="B12" s="31"/>
      <c r="C12" s="31"/>
      <c r="D12" s="31"/>
      <c r="E12" s="31"/>
      <c r="F12" s="31"/>
      <c r="G12" s="31"/>
      <c r="H12" s="31"/>
      <c r="I12" s="31"/>
      <c r="J12" s="31"/>
      <c r="K12" s="48"/>
    </row>
    <row r="13" spans="1:11" ht="28.5" customHeight="1" thickBot="1" x14ac:dyDescent="0.25">
      <c r="A13" s="50" t="s">
        <v>2</v>
      </c>
      <c r="B13" s="51"/>
      <c r="C13" s="51"/>
      <c r="D13" s="51"/>
      <c r="E13" s="51"/>
      <c r="F13" s="51"/>
      <c r="G13" s="51"/>
      <c r="H13" s="51"/>
      <c r="I13" s="52"/>
      <c r="J13" s="32" t="s">
        <v>2</v>
      </c>
      <c r="K13" s="48"/>
    </row>
    <row r="14" spans="1:11" ht="46.5" customHeight="1" thickBot="1" x14ac:dyDescent="0.25">
      <c r="A14" s="56" t="s">
        <v>71</v>
      </c>
      <c r="B14" s="57"/>
      <c r="C14" s="57"/>
      <c r="D14" s="57"/>
      <c r="E14" s="57"/>
      <c r="F14" s="57"/>
      <c r="G14" s="57"/>
      <c r="H14" s="57"/>
      <c r="I14" s="57"/>
      <c r="J14" s="45"/>
      <c r="K14" s="48"/>
    </row>
    <row r="15" spans="1:11" ht="30.75" customHeight="1" thickBot="1" x14ac:dyDescent="0.25">
      <c r="A15" s="58" t="s">
        <v>68</v>
      </c>
      <c r="B15" s="58"/>
      <c r="C15" s="58"/>
      <c r="D15" s="58"/>
      <c r="E15" s="58"/>
      <c r="F15" s="58"/>
      <c r="G15" s="58"/>
      <c r="H15" s="58"/>
      <c r="I15" s="58"/>
      <c r="J15" s="45"/>
      <c r="K15" s="48"/>
    </row>
    <row r="16" spans="1:11" ht="28.5" customHeight="1" thickBot="1" x14ac:dyDescent="0.25">
      <c r="A16" s="58" t="s">
        <v>69</v>
      </c>
      <c r="B16" s="58"/>
      <c r="C16" s="58"/>
      <c r="D16" s="58"/>
      <c r="E16" s="58"/>
      <c r="F16" s="58"/>
      <c r="G16" s="58"/>
      <c r="H16" s="58"/>
      <c r="I16" s="58"/>
      <c r="J16" s="45"/>
      <c r="K16" s="48"/>
    </row>
    <row r="17" spans="1:11" ht="22.5" customHeight="1" x14ac:dyDescent="0.2">
      <c r="A17" s="23" t="s">
        <v>7</v>
      </c>
      <c r="B17" s="54"/>
      <c r="C17" s="54"/>
      <c r="D17" s="54"/>
      <c r="E17" s="54"/>
      <c r="F17" s="54"/>
      <c r="G17" s="54"/>
      <c r="H17" s="54"/>
      <c r="I17" s="54"/>
      <c r="J17" s="53"/>
      <c r="K17" s="38"/>
    </row>
    <row r="18" spans="1:11" s="61" customFormat="1" ht="91.5" customHeight="1" thickBot="1" x14ac:dyDescent="0.25">
      <c r="A18" s="59"/>
      <c r="B18" s="55"/>
      <c r="C18" s="55"/>
      <c r="D18" s="55"/>
      <c r="E18" s="55"/>
      <c r="F18" s="55"/>
      <c r="G18" s="55"/>
      <c r="H18" s="55"/>
      <c r="I18" s="55"/>
      <c r="J18" s="55"/>
      <c r="K18" s="60"/>
    </row>
    <row r="19" spans="1:11" ht="28.5" customHeight="1" thickBot="1" x14ac:dyDescent="0.25">
      <c r="A19" s="50" t="s">
        <v>2</v>
      </c>
      <c r="B19" s="51"/>
      <c r="C19" s="51"/>
      <c r="D19" s="51"/>
      <c r="E19" s="51"/>
      <c r="F19" s="51"/>
      <c r="G19" s="51"/>
      <c r="H19" s="51"/>
      <c r="I19" s="52"/>
      <c r="J19" s="35" t="s">
        <v>2</v>
      </c>
      <c r="K19" s="62"/>
    </row>
    <row r="20" spans="1:11" ht="46.5" customHeight="1" thickBot="1" x14ac:dyDescent="0.25">
      <c r="A20" s="56" t="s">
        <v>70</v>
      </c>
      <c r="B20" s="57"/>
      <c r="C20" s="57"/>
      <c r="D20" s="57"/>
      <c r="E20" s="57"/>
      <c r="F20" s="57"/>
      <c r="G20" s="57"/>
      <c r="H20" s="57"/>
      <c r="I20" s="57"/>
      <c r="J20" s="45"/>
    </row>
    <row r="21" spans="1:11" ht="30.75" customHeight="1" thickBot="1" x14ac:dyDescent="0.25">
      <c r="A21" s="58" t="s">
        <v>68</v>
      </c>
      <c r="B21" s="58"/>
      <c r="C21" s="58"/>
      <c r="D21" s="58"/>
      <c r="E21" s="58"/>
      <c r="F21" s="58"/>
      <c r="G21" s="58"/>
      <c r="H21" s="58"/>
      <c r="I21" s="58"/>
      <c r="J21" s="45"/>
      <c r="K21" s="24"/>
    </row>
    <row r="22" spans="1:11" ht="28.5" customHeight="1" thickBot="1" x14ac:dyDescent="0.25">
      <c r="A22" s="58" t="s">
        <v>69</v>
      </c>
      <c r="B22" s="58"/>
      <c r="C22" s="58"/>
      <c r="D22" s="58"/>
      <c r="E22" s="58"/>
      <c r="F22" s="58"/>
      <c r="G22" s="58"/>
      <c r="H22" s="58"/>
      <c r="I22" s="58"/>
      <c r="J22" s="45"/>
      <c r="K22" s="38"/>
    </row>
    <row r="23" spans="1:11" ht="22.5" customHeight="1" x14ac:dyDescent="0.2">
      <c r="A23" s="23" t="s">
        <v>7</v>
      </c>
      <c r="B23" s="54"/>
      <c r="C23" s="54"/>
      <c r="D23" s="54"/>
      <c r="E23" s="54"/>
      <c r="F23" s="54"/>
      <c r="G23" s="54"/>
      <c r="H23" s="54"/>
      <c r="I23" s="54"/>
      <c r="J23" s="53"/>
      <c r="K23" s="21"/>
    </row>
    <row r="24" spans="1:11" ht="91.5" customHeight="1" thickBot="1" x14ac:dyDescent="0.25">
      <c r="A24" s="9"/>
      <c r="B24" s="55"/>
      <c r="C24" s="55"/>
      <c r="D24" s="55"/>
      <c r="E24" s="55"/>
      <c r="F24" s="55"/>
      <c r="G24" s="55"/>
      <c r="H24" s="55"/>
      <c r="I24" s="55"/>
      <c r="J24" s="55"/>
      <c r="K24" s="48"/>
    </row>
    <row r="25" spans="1:11" ht="28.5" customHeight="1" thickBot="1" x14ac:dyDescent="0.25">
      <c r="A25" s="50" t="s">
        <v>3</v>
      </c>
      <c r="B25" s="51"/>
      <c r="C25" s="51"/>
      <c r="D25" s="51"/>
      <c r="E25" s="51"/>
      <c r="F25" s="51"/>
      <c r="G25" s="51"/>
      <c r="H25" s="51"/>
      <c r="I25" s="52"/>
      <c r="J25" s="3"/>
      <c r="K25" s="48"/>
    </row>
    <row r="26" spans="1:11" ht="46.5" customHeight="1" thickBot="1" x14ac:dyDescent="0.25">
      <c r="A26" s="56" t="s">
        <v>70</v>
      </c>
      <c r="B26" s="57"/>
      <c r="C26" s="57"/>
      <c r="D26" s="57"/>
      <c r="E26" s="57"/>
      <c r="F26" s="57"/>
      <c r="G26" s="57"/>
      <c r="H26" s="57"/>
      <c r="I26" s="57"/>
      <c r="J26" s="45"/>
      <c r="K26" s="48"/>
    </row>
    <row r="27" spans="1:11" ht="30.75" customHeight="1" thickBot="1" x14ac:dyDescent="0.25">
      <c r="A27" s="58" t="s">
        <v>68</v>
      </c>
      <c r="B27" s="58"/>
      <c r="C27" s="58"/>
      <c r="D27" s="58"/>
      <c r="E27" s="58"/>
      <c r="F27" s="58"/>
      <c r="G27" s="58"/>
      <c r="H27" s="58"/>
      <c r="I27" s="58"/>
      <c r="J27" s="45">
        <f>Tableau122[[tonnage ]]</f>
        <v>231500</v>
      </c>
      <c r="K27" s="48"/>
    </row>
    <row r="28" spans="1:11" ht="28.5" customHeight="1" thickBot="1" x14ac:dyDescent="0.25">
      <c r="A28" s="58" t="s">
        <v>69</v>
      </c>
      <c r="B28" s="58"/>
      <c r="C28" s="58"/>
      <c r="D28" s="58"/>
      <c r="E28" s="58"/>
      <c r="F28" s="58"/>
      <c r="G28" s="58"/>
      <c r="H28" s="58"/>
      <c r="I28" s="58"/>
      <c r="J28" s="45">
        <f>J27*2</f>
        <v>463000</v>
      </c>
      <c r="K28" s="48"/>
    </row>
    <row r="29" spans="1:11" ht="22.5" customHeight="1" x14ac:dyDescent="0.2">
      <c r="A29" s="23" t="s">
        <v>7</v>
      </c>
      <c r="B29" s="54"/>
      <c r="C29" s="54"/>
      <c r="D29" s="54"/>
      <c r="E29" s="54"/>
      <c r="F29" s="54"/>
      <c r="G29" s="54"/>
      <c r="H29" s="54"/>
      <c r="I29" s="54"/>
      <c r="J29" s="53"/>
      <c r="K29" s="48"/>
    </row>
    <row r="30" spans="1:11" ht="91.5" customHeight="1" thickBot="1" x14ac:dyDescent="0.25">
      <c r="A30" s="9"/>
      <c r="B30" s="55"/>
      <c r="C30" s="55"/>
      <c r="D30" s="55"/>
      <c r="E30" s="55"/>
      <c r="F30" s="55"/>
      <c r="G30" s="55"/>
      <c r="H30" s="55"/>
      <c r="I30" s="55"/>
      <c r="J30" s="55"/>
      <c r="K30" s="48"/>
    </row>
    <row r="31" spans="1:11" ht="28.5" customHeight="1" thickBot="1" x14ac:dyDescent="0.25">
      <c r="A31" s="50" t="s">
        <v>4</v>
      </c>
      <c r="B31" s="51"/>
      <c r="C31" s="51"/>
      <c r="D31" s="51"/>
      <c r="E31" s="51"/>
      <c r="F31" s="51"/>
      <c r="G31" s="51"/>
      <c r="H31" s="51"/>
      <c r="I31" s="52"/>
      <c r="J31" s="3"/>
      <c r="K31" s="48"/>
    </row>
    <row r="32" spans="1:11" ht="46.5" customHeight="1" thickBot="1" x14ac:dyDescent="0.25">
      <c r="A32" s="56" t="s">
        <v>70</v>
      </c>
      <c r="B32" s="57"/>
      <c r="C32" s="57"/>
      <c r="D32" s="57"/>
      <c r="E32" s="57"/>
      <c r="F32" s="57"/>
      <c r="G32" s="57"/>
      <c r="H32" s="57"/>
      <c r="I32" s="57"/>
      <c r="J32" s="45"/>
      <c r="K32" s="48"/>
    </row>
    <row r="33" spans="1:11" ht="30.75" customHeight="1" thickBot="1" x14ac:dyDescent="0.25">
      <c r="A33" s="58" t="s">
        <v>68</v>
      </c>
      <c r="B33" s="58"/>
      <c r="C33" s="58"/>
      <c r="D33" s="58"/>
      <c r="E33" s="58"/>
      <c r="F33" s="58"/>
      <c r="G33" s="58"/>
      <c r="H33" s="58"/>
      <c r="I33" s="58"/>
      <c r="J33" s="45"/>
      <c r="K33" s="48"/>
    </row>
    <row r="34" spans="1:11" ht="28.5" customHeight="1" thickBot="1" x14ac:dyDescent="0.25">
      <c r="A34" s="58" t="s">
        <v>69</v>
      </c>
      <c r="B34" s="58"/>
      <c r="C34" s="58"/>
      <c r="D34" s="58"/>
      <c r="E34" s="58"/>
      <c r="F34" s="58"/>
      <c r="G34" s="58"/>
      <c r="H34" s="58"/>
      <c r="I34" s="58"/>
      <c r="J34" s="45"/>
      <c r="K34" s="38"/>
    </row>
    <row r="35" spans="1:11" ht="22.5" customHeight="1" x14ac:dyDescent="0.2">
      <c r="A35" s="23" t="s">
        <v>7</v>
      </c>
      <c r="B35" s="54"/>
      <c r="C35" s="54"/>
      <c r="D35" s="54"/>
      <c r="E35" s="54"/>
      <c r="F35" s="54"/>
      <c r="G35" s="54"/>
      <c r="H35" s="54"/>
      <c r="I35" s="54"/>
      <c r="J35" s="53"/>
      <c r="K35" s="48"/>
    </row>
    <row r="36" spans="1:11" ht="91.5" customHeight="1" thickBot="1" x14ac:dyDescent="0.25">
      <c r="A36" s="9"/>
      <c r="B36" s="55"/>
      <c r="C36" s="55"/>
      <c r="D36" s="55"/>
      <c r="E36" s="55"/>
      <c r="F36" s="55"/>
      <c r="G36" s="55"/>
      <c r="H36" s="55"/>
      <c r="I36" s="55"/>
      <c r="J36" s="55"/>
      <c r="K36" s="48"/>
    </row>
    <row r="37" spans="1:11" ht="91.5" customHeight="1" thickBot="1" x14ac:dyDescent="0.25">
      <c r="A37" s="23"/>
      <c r="B37" s="36"/>
      <c r="C37" s="36"/>
      <c r="D37" s="36"/>
      <c r="E37" s="36"/>
      <c r="F37" s="36"/>
      <c r="G37" s="36"/>
      <c r="H37" s="36"/>
      <c r="I37" s="36"/>
      <c r="J37" s="37"/>
      <c r="K37" s="48"/>
    </row>
    <row r="38" spans="1:11" ht="46.5" customHeight="1" thickBot="1" x14ac:dyDescent="0.25">
      <c r="A38" s="56" t="s">
        <v>70</v>
      </c>
      <c r="B38" s="57"/>
      <c r="C38" s="57"/>
      <c r="D38" s="57"/>
      <c r="E38" s="57"/>
      <c r="F38" s="57"/>
      <c r="G38" s="57"/>
      <c r="H38" s="57"/>
      <c r="I38" s="57"/>
      <c r="J38" s="45"/>
      <c r="K38" s="48"/>
    </row>
    <row r="39" spans="1:11" ht="30.75" customHeight="1" thickBot="1" x14ac:dyDescent="0.25">
      <c r="A39" s="58" t="s">
        <v>68</v>
      </c>
      <c r="B39" s="58"/>
      <c r="C39" s="58"/>
      <c r="D39" s="58"/>
      <c r="E39" s="58"/>
      <c r="F39" s="58"/>
      <c r="G39" s="58"/>
      <c r="H39" s="58"/>
      <c r="I39" s="58"/>
      <c r="J39" s="45"/>
      <c r="K39" s="48"/>
    </row>
    <row r="40" spans="1:11" ht="28.5" customHeight="1" thickBot="1" x14ac:dyDescent="0.25">
      <c r="A40" s="58" t="s">
        <v>69</v>
      </c>
      <c r="B40" s="58"/>
      <c r="C40" s="58"/>
      <c r="D40" s="58"/>
      <c r="E40" s="58"/>
      <c r="F40" s="58"/>
      <c r="G40" s="58"/>
      <c r="H40" s="58"/>
      <c r="I40" s="58"/>
      <c r="J40" s="45"/>
      <c r="K40" s="48"/>
    </row>
    <row r="41" spans="1:11" ht="37.5" customHeight="1" thickBot="1" x14ac:dyDescent="0.25">
      <c r="A41" s="50" t="s">
        <v>5</v>
      </c>
      <c r="B41" s="51"/>
      <c r="C41" s="51"/>
      <c r="D41" s="51"/>
      <c r="E41" s="51"/>
      <c r="F41" s="51"/>
      <c r="G41" s="51"/>
      <c r="H41" s="51"/>
      <c r="I41" s="52"/>
      <c r="J41" s="3"/>
      <c r="K41" s="48"/>
    </row>
    <row r="42" spans="1:11" ht="22.5" customHeight="1" x14ac:dyDescent="0.2">
      <c r="A42" s="23" t="s">
        <v>7</v>
      </c>
      <c r="B42" s="54"/>
      <c r="C42" s="54"/>
      <c r="D42" s="54"/>
      <c r="E42" s="54"/>
      <c r="F42" s="54"/>
      <c r="G42" s="54"/>
      <c r="H42" s="54"/>
      <c r="I42" s="54"/>
      <c r="J42" s="53"/>
      <c r="K42" s="48"/>
    </row>
    <row r="43" spans="1:11" ht="91.5" customHeight="1" thickBot="1" x14ac:dyDescent="0.25">
      <c r="A43" s="9"/>
      <c r="B43" s="55"/>
      <c r="C43" s="55"/>
      <c r="D43" s="55"/>
      <c r="E43" s="55"/>
      <c r="F43" s="55"/>
      <c r="G43" s="55"/>
      <c r="H43" s="55"/>
      <c r="I43" s="55"/>
      <c r="J43" s="55"/>
      <c r="K43" s="48"/>
    </row>
    <row r="44" spans="1:11" ht="28.5" customHeight="1" thickBot="1" x14ac:dyDescent="0.25">
      <c r="A44" s="50" t="s">
        <v>6</v>
      </c>
      <c r="B44" s="51"/>
      <c r="C44" s="51"/>
      <c r="D44" s="51"/>
      <c r="E44" s="51"/>
      <c r="F44" s="51"/>
      <c r="G44" s="51"/>
      <c r="H44" s="51"/>
      <c r="I44" s="52"/>
      <c r="J44" s="3"/>
      <c r="K44" s="48"/>
    </row>
    <row r="45" spans="1:11" ht="46.5" customHeight="1" thickBot="1" x14ac:dyDescent="0.25">
      <c r="A45" s="56" t="s">
        <v>70</v>
      </c>
      <c r="B45" s="57"/>
      <c r="C45" s="57"/>
      <c r="D45" s="57"/>
      <c r="E45" s="57"/>
      <c r="F45" s="57"/>
      <c r="G45" s="57"/>
      <c r="H45" s="57"/>
      <c r="I45" s="57"/>
      <c r="J45" s="45"/>
      <c r="K45" s="48"/>
    </row>
    <row r="46" spans="1:11" ht="22.5" customHeight="1" x14ac:dyDescent="0.2">
      <c r="A46" s="23" t="s">
        <v>7</v>
      </c>
      <c r="B46" s="54"/>
      <c r="C46" s="54"/>
      <c r="D46" s="54"/>
      <c r="E46" s="54"/>
      <c r="F46" s="54"/>
      <c r="G46" s="54"/>
      <c r="H46" s="54"/>
      <c r="I46" s="54"/>
      <c r="J46" s="53"/>
      <c r="K46" s="48"/>
    </row>
    <row r="47" spans="1:11" ht="91.5" customHeight="1" thickBot="1" x14ac:dyDescent="0.25">
      <c r="A47" s="9"/>
      <c r="B47" s="55"/>
      <c r="C47" s="55"/>
      <c r="D47" s="55"/>
      <c r="E47" s="55"/>
      <c r="F47" s="55"/>
      <c r="G47" s="55"/>
      <c r="H47" s="55"/>
      <c r="I47" s="55"/>
      <c r="J47" s="55"/>
      <c r="K47" s="48"/>
    </row>
    <row r="48" spans="1:11" ht="37.5" customHeight="1" thickBot="1" x14ac:dyDescent="0.25">
      <c r="A48" s="50" t="s">
        <v>5</v>
      </c>
      <c r="B48" s="51"/>
      <c r="C48" s="51"/>
      <c r="D48" s="51"/>
      <c r="E48" s="51"/>
      <c r="F48" s="51"/>
      <c r="G48" s="51"/>
      <c r="H48" s="51"/>
      <c r="I48" s="52"/>
      <c r="J48" s="3"/>
      <c r="K48" s="48"/>
    </row>
    <row r="49" spans="1:11" ht="30.75" customHeight="1" thickBot="1" x14ac:dyDescent="0.25">
      <c r="A49" s="58" t="s">
        <v>68</v>
      </c>
      <c r="B49" s="58"/>
      <c r="C49" s="58"/>
      <c r="D49" s="58"/>
      <c r="E49" s="58"/>
      <c r="F49" s="58"/>
      <c r="G49" s="58"/>
      <c r="H49" s="58"/>
      <c r="I49" s="58"/>
      <c r="J49" s="45"/>
      <c r="K49" s="48"/>
    </row>
    <row r="50" spans="1:11" ht="28.5" customHeight="1" thickBot="1" x14ac:dyDescent="0.25">
      <c r="A50" s="58" t="s">
        <v>69</v>
      </c>
      <c r="B50" s="58"/>
      <c r="C50" s="58"/>
      <c r="D50" s="58"/>
      <c r="E50" s="58"/>
      <c r="F50" s="58"/>
      <c r="G50" s="58"/>
      <c r="H50" s="58"/>
      <c r="I50" s="58"/>
      <c r="J50" s="45"/>
      <c r="K50" s="48"/>
    </row>
    <row r="51" spans="1:11" ht="22.5" customHeight="1" x14ac:dyDescent="0.2">
      <c r="A51" s="23" t="s">
        <v>7</v>
      </c>
      <c r="B51" s="54"/>
      <c r="C51" s="54"/>
      <c r="D51" s="54"/>
      <c r="E51" s="54"/>
      <c r="F51" s="54"/>
      <c r="G51" s="54"/>
      <c r="H51" s="54"/>
      <c r="I51" s="54"/>
      <c r="J51" s="53"/>
      <c r="K51" s="48"/>
    </row>
    <row r="52" spans="1:11" ht="91.5" customHeight="1" thickBot="1" x14ac:dyDescent="0.25">
      <c r="A52" s="9"/>
      <c r="B52" s="55"/>
      <c r="C52" s="55"/>
      <c r="D52" s="55"/>
      <c r="E52" s="55"/>
      <c r="F52" s="55"/>
      <c r="G52" s="55"/>
      <c r="H52" s="55"/>
      <c r="I52" s="55"/>
      <c r="J52" s="55"/>
      <c r="K52" s="48"/>
    </row>
    <row r="53" spans="1:11" ht="46.5" customHeight="1" thickBot="1" x14ac:dyDescent="0.25">
      <c r="A53" s="56" t="s">
        <v>70</v>
      </c>
      <c r="B53" s="57"/>
      <c r="C53" s="57"/>
      <c r="D53" s="57"/>
      <c r="E53" s="57"/>
      <c r="F53" s="57"/>
      <c r="G53" s="57"/>
      <c r="H53" s="57"/>
      <c r="I53" s="57"/>
      <c r="J53" s="45"/>
      <c r="K53" s="48"/>
    </row>
    <row r="54" spans="1:11" ht="30.75" customHeight="1" thickBot="1" x14ac:dyDescent="0.25">
      <c r="A54" s="58" t="s">
        <v>68</v>
      </c>
      <c r="B54" s="58"/>
      <c r="C54" s="58"/>
      <c r="D54" s="58"/>
      <c r="E54" s="58"/>
      <c r="F54" s="58"/>
      <c r="G54" s="58"/>
      <c r="H54" s="58"/>
      <c r="I54" s="58"/>
      <c r="J54" s="45"/>
      <c r="K54" s="48"/>
    </row>
    <row r="55" spans="1:11" ht="28.5" customHeight="1" thickBot="1" x14ac:dyDescent="0.25">
      <c r="A55" s="58" t="s">
        <v>69</v>
      </c>
      <c r="B55" s="58"/>
      <c r="C55" s="58"/>
      <c r="D55" s="58"/>
      <c r="E55" s="58"/>
      <c r="F55" s="58"/>
      <c r="G55" s="58"/>
      <c r="H55" s="58"/>
      <c r="I55" s="58"/>
      <c r="J55" s="45"/>
      <c r="K55" s="48"/>
    </row>
    <row r="56" spans="1:11" ht="22.5" customHeight="1" x14ac:dyDescent="0.2">
      <c r="A56" s="23" t="s">
        <v>7</v>
      </c>
      <c r="B56" s="54"/>
      <c r="C56" s="54"/>
      <c r="D56" s="54"/>
      <c r="E56" s="54"/>
      <c r="F56" s="54"/>
      <c r="G56" s="54"/>
      <c r="H56" s="54"/>
      <c r="I56" s="54"/>
      <c r="J56" s="53"/>
    </row>
    <row r="57" spans="1:11" ht="91.5" customHeight="1" thickBot="1" x14ac:dyDescent="0.25">
      <c r="A57" s="9"/>
      <c r="B57" s="55"/>
      <c r="C57" s="55"/>
      <c r="D57" s="55"/>
      <c r="E57" s="55"/>
      <c r="F57" s="55"/>
      <c r="G57" s="55"/>
      <c r="H57" s="55"/>
      <c r="I57" s="55"/>
      <c r="J57" s="55"/>
    </row>
    <row r="58" spans="1:11" x14ac:dyDescent="0.2"/>
    <row r="59" spans="1:11" x14ac:dyDescent="0.2"/>
    <row r="60" spans="1:11" x14ac:dyDescent="0.2"/>
    <row r="61" spans="1:11" x14ac:dyDescent="0.2"/>
    <row r="62" spans="1:11" x14ac:dyDescent="0.2"/>
    <row r="63" spans="1:11" hidden="1" x14ac:dyDescent="0.2"/>
    <row r="64" spans="1:11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</sheetData>
  <mergeCells count="47">
    <mergeCell ref="B56:J57"/>
    <mergeCell ref="A19:I19"/>
    <mergeCell ref="A48:I48"/>
    <mergeCell ref="B46:J47"/>
    <mergeCell ref="A55:I55"/>
    <mergeCell ref="B17:J18"/>
    <mergeCell ref="B23:J24"/>
    <mergeCell ref="B29:J30"/>
    <mergeCell ref="B35:J36"/>
    <mergeCell ref="B42:J43"/>
    <mergeCell ref="B51:J52"/>
    <mergeCell ref="A33:I33"/>
    <mergeCell ref="A34:I34"/>
    <mergeCell ref="A39:I39"/>
    <mergeCell ref="A40:I40"/>
    <mergeCell ref="A49:I49"/>
    <mergeCell ref="A3:I3"/>
    <mergeCell ref="A4:I4"/>
    <mergeCell ref="A9:I9"/>
    <mergeCell ref="A10:I10"/>
    <mergeCell ref="A15:I15"/>
    <mergeCell ref="A31:I31"/>
    <mergeCell ref="A7:I7"/>
    <mergeCell ref="B5:J6"/>
    <mergeCell ref="A25:I25"/>
    <mergeCell ref="A16:I16"/>
    <mergeCell ref="A21:I21"/>
    <mergeCell ref="A22:I22"/>
    <mergeCell ref="A27:I27"/>
    <mergeCell ref="A28:I28"/>
    <mergeCell ref="A13:I13"/>
    <mergeCell ref="K35:K39"/>
    <mergeCell ref="A44:I44"/>
    <mergeCell ref="K43:K46"/>
    <mergeCell ref="A41:I41"/>
    <mergeCell ref="A50:I50"/>
    <mergeCell ref="A54:I54"/>
    <mergeCell ref="K47:K50"/>
    <mergeCell ref="K51:K55"/>
    <mergeCell ref="G1:J1"/>
    <mergeCell ref="K2:K6"/>
    <mergeCell ref="K7:K8"/>
    <mergeCell ref="K9:K11"/>
    <mergeCell ref="K12:K16"/>
    <mergeCell ref="K24:K29"/>
    <mergeCell ref="K30:K33"/>
    <mergeCell ref="K40:K42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3"/>
  <dimension ref="A1:F14"/>
  <sheetViews>
    <sheetView showGridLines="0" tabSelected="1" workbookViewId="0">
      <selection activeCell="B19" sqref="B19"/>
    </sheetView>
  </sheetViews>
  <sheetFormatPr baseColWidth="10" defaultColWidth="11.42578125" defaultRowHeight="15" x14ac:dyDescent="0.25"/>
  <cols>
    <col min="1" max="1" width="51.42578125" style="1" bestFit="1" customWidth="1"/>
    <col min="2" max="2" width="56.85546875" style="1" customWidth="1"/>
    <col min="3" max="3" width="11.42578125" style="1"/>
    <col min="4" max="4" width="22.85546875" style="1" customWidth="1"/>
    <col min="5" max="5" width="23.28515625" style="1" customWidth="1"/>
    <col min="6" max="6" width="30.42578125" style="1" customWidth="1"/>
    <col min="7" max="16384" width="11.42578125" style="1"/>
  </cols>
  <sheetData>
    <row r="1" spans="1:6" x14ac:dyDescent="0.25">
      <c r="A1" s="7" t="s">
        <v>0</v>
      </c>
      <c r="B1" s="5">
        <v>2022</v>
      </c>
    </row>
    <row r="2" spans="1:6" x14ac:dyDescent="0.25">
      <c r="A2" s="14"/>
      <c r="B2" s="15"/>
    </row>
    <row r="3" spans="1:6" x14ac:dyDescent="0.25">
      <c r="A3" s="16"/>
      <c r="B3" s="17"/>
    </row>
    <row r="4" spans="1:6" x14ac:dyDescent="0.25">
      <c r="A4" s="16"/>
      <c r="B4" s="17"/>
    </row>
    <row r="5" spans="1:6" x14ac:dyDescent="0.25">
      <c r="A5" s="16"/>
      <c r="B5" s="17"/>
    </row>
    <row r="6" spans="1:6" x14ac:dyDescent="0.25">
      <c r="A6" s="16"/>
      <c r="B6" s="17"/>
    </row>
    <row r="7" spans="1:6" x14ac:dyDescent="0.25">
      <c r="A7" s="16"/>
      <c r="B7" s="17"/>
      <c r="E7" s="6"/>
      <c r="F7" s="6"/>
    </row>
    <row r="8" spans="1:6" x14ac:dyDescent="0.25">
      <c r="A8" s="16"/>
      <c r="B8" s="17"/>
      <c r="E8" s="6"/>
      <c r="F8" s="6"/>
    </row>
    <row r="9" spans="1:6" x14ac:dyDescent="0.25">
      <c r="A9" s="16"/>
      <c r="B9" s="17"/>
      <c r="E9" s="6"/>
      <c r="F9" s="6"/>
    </row>
    <row r="10" spans="1:6" x14ac:dyDescent="0.25">
      <c r="A10" s="16"/>
      <c r="B10" s="17"/>
      <c r="E10" s="6"/>
      <c r="F10" s="6"/>
    </row>
    <row r="11" spans="1:6" ht="18.75" x14ac:dyDescent="0.3">
      <c r="A11" s="16"/>
      <c r="B11" s="18"/>
      <c r="E11" s="6"/>
      <c r="F11" s="6"/>
    </row>
    <row r="12" spans="1:6" ht="15" customHeight="1" x14ac:dyDescent="0.3">
      <c r="A12" s="19"/>
      <c r="B12" s="20"/>
      <c r="E12" s="6"/>
      <c r="F12" s="6"/>
    </row>
    <row r="13" spans="1:6" x14ac:dyDescent="0.25">
      <c r="E13" s="6"/>
      <c r="F13" s="6"/>
    </row>
    <row r="14" spans="1:6" x14ac:dyDescent="0.25">
      <c r="E14" s="6"/>
      <c r="F14" s="6"/>
    </row>
  </sheetData>
  <conditionalFormatting sqref="E7:F14">
    <cfRule type="expression" dxfId="4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TCDJ</vt:lpstr>
      <vt:lpstr>Feuil1</vt:lpstr>
      <vt:lpstr>boite</vt:lpstr>
      <vt:lpstr>tonnage</vt:lpstr>
      <vt:lpstr>avril</vt:lpstr>
      <vt:lpstr>mars</vt:lpstr>
      <vt:lpstr>janvier</vt:lpstr>
      <vt:lpstr>gestion budgitaire </vt:lpstr>
      <vt:lpstr>systeme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Ahmed Lachheb</cp:lastModifiedBy>
  <cp:lastPrinted>2016-05-02T20:43:00Z</cp:lastPrinted>
  <dcterms:created xsi:type="dcterms:W3CDTF">2014-02-16T20:49:14Z</dcterms:created>
  <dcterms:modified xsi:type="dcterms:W3CDTF">2021-12-28T14:51:06Z</dcterms:modified>
  <dc:language>Français - Euros</dc:language>
</cp:coreProperties>
</file>