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po\Desktop\"/>
    </mc:Choice>
  </mc:AlternateContent>
  <xr:revisionPtr revIDLastSave="0" documentId="13_ncr:1_{67175A37-C6AD-4D9D-8831-2C20B762F182}" xr6:coauthVersionLast="45" xr6:coauthVersionMax="45" xr10:uidLastSave="{00000000-0000-0000-0000-000000000000}"/>
  <bookViews>
    <workbookView xWindow="14565" yWindow="1200" windowWidth="10245" windowHeight="10920" xr2:uid="{10378752-CF3C-4769-8060-0DA25B843D28}"/>
  </bookViews>
  <sheets>
    <sheet name="Feuille principale" sheetId="1" r:id="rId1"/>
    <sheet name="F2" sheetId="2" r:id="rId2"/>
    <sheet name="Annexe-Outils" sheetId="3" r:id="rId3"/>
    <sheet name="Comparatif LIPO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6" i="1" l="1"/>
  <c r="F27" i="1"/>
  <c r="F28" i="1"/>
  <c r="F29" i="1"/>
  <c r="F30" i="1"/>
  <c r="F31" i="1"/>
  <c r="F32" i="1"/>
  <c r="F33" i="1"/>
  <c r="F34" i="1"/>
  <c r="F35" i="1"/>
  <c r="F36" i="1"/>
  <c r="F37" i="1"/>
  <c r="F38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H4" i="2"/>
  <c r="H3" i="2"/>
  <c r="D3" i="1" l="1"/>
  <c r="F11" i="1"/>
  <c r="G39" i="1"/>
  <c r="G69" i="2"/>
  <c r="G68" i="2"/>
  <c r="G67" i="2"/>
  <c r="G66" i="2"/>
  <c r="G65" i="2"/>
  <c r="C5" i="1" l="1"/>
  <c r="C6" i="1"/>
  <c r="C3" i="1"/>
  <c r="H4" i="5"/>
  <c r="J4" i="5" s="1"/>
  <c r="K4" i="5" s="1"/>
  <c r="L4" i="5" s="1"/>
  <c r="I4" i="5"/>
  <c r="H5" i="5"/>
  <c r="I5" i="5"/>
  <c r="J5" i="5"/>
  <c r="K5" i="5"/>
  <c r="L5" i="5" s="1"/>
  <c r="H6" i="5"/>
  <c r="I6" i="5"/>
  <c r="J6" i="5"/>
  <c r="K6" i="5" s="1"/>
  <c r="L6" i="5" s="1"/>
  <c r="H7" i="5"/>
  <c r="J7" i="5" s="1"/>
  <c r="K7" i="5" s="1"/>
  <c r="L7" i="5" s="1"/>
  <c r="I7" i="5"/>
  <c r="H8" i="5"/>
  <c r="J8" i="5" s="1"/>
  <c r="K8" i="5" s="1"/>
  <c r="L8" i="5" s="1"/>
  <c r="I8" i="5"/>
  <c r="H9" i="5"/>
  <c r="I9" i="5"/>
  <c r="J9" i="5"/>
  <c r="K9" i="5"/>
  <c r="L9" i="5" s="1"/>
  <c r="H10" i="5"/>
  <c r="I10" i="5"/>
  <c r="J10" i="5"/>
  <c r="K10" i="5" s="1"/>
  <c r="L10" i="5" s="1"/>
  <c r="H11" i="5"/>
  <c r="J11" i="5" s="1"/>
  <c r="K11" i="5" s="1"/>
  <c r="L11" i="5" s="1"/>
  <c r="I11" i="5"/>
  <c r="H12" i="5"/>
  <c r="J12" i="5" s="1"/>
  <c r="K12" i="5" s="1"/>
  <c r="I12" i="5"/>
  <c r="L12" i="5"/>
  <c r="H13" i="5"/>
  <c r="I13" i="5"/>
  <c r="J13" i="5"/>
  <c r="K13" i="5"/>
  <c r="L13" i="5" s="1"/>
  <c r="H14" i="5"/>
  <c r="I14" i="5"/>
  <c r="J14" i="5"/>
  <c r="K14" i="5" s="1"/>
  <c r="L14" i="5" s="1"/>
  <c r="H15" i="5"/>
  <c r="J15" i="5" s="1"/>
  <c r="K15" i="5" s="1"/>
  <c r="L15" i="5" s="1"/>
  <c r="I15" i="5"/>
  <c r="H16" i="5"/>
  <c r="J16" i="5" s="1"/>
  <c r="K16" i="5" s="1"/>
  <c r="I16" i="5"/>
  <c r="L16" i="5"/>
  <c r="H17" i="5"/>
  <c r="I17" i="5"/>
  <c r="J17" i="5"/>
  <c r="K17" i="5"/>
  <c r="L17" i="5" s="1"/>
  <c r="H18" i="5"/>
  <c r="I18" i="5"/>
  <c r="J18" i="5"/>
  <c r="K18" i="5" s="1"/>
  <c r="L18" i="5" s="1"/>
  <c r="H19" i="5"/>
  <c r="J19" i="5" s="1"/>
  <c r="K19" i="5" s="1"/>
  <c r="L19" i="5" s="1"/>
  <c r="I19" i="5"/>
  <c r="H20" i="5"/>
  <c r="J20" i="5" s="1"/>
  <c r="K20" i="5" s="1"/>
  <c r="I20" i="5"/>
  <c r="L20" i="5"/>
  <c r="H21" i="5"/>
  <c r="I21" i="5"/>
  <c r="J21" i="5"/>
  <c r="K21" i="5"/>
  <c r="L21" i="5" s="1"/>
  <c r="H22" i="5"/>
  <c r="I22" i="5"/>
  <c r="J22" i="5"/>
  <c r="K22" i="5" s="1"/>
  <c r="L22" i="5" s="1"/>
  <c r="H23" i="5"/>
  <c r="J23" i="5" s="1"/>
  <c r="K23" i="5" s="1"/>
  <c r="L23" i="5" s="1"/>
  <c r="I23" i="5"/>
  <c r="H24" i="5"/>
  <c r="J24" i="5" s="1"/>
  <c r="K24" i="5" s="1"/>
  <c r="I24" i="5"/>
  <c r="L24" i="5"/>
  <c r="H25" i="5"/>
  <c r="I25" i="5"/>
  <c r="J25" i="5"/>
  <c r="K25" i="5"/>
  <c r="L25" i="5" s="1"/>
  <c r="H26" i="5"/>
  <c r="I26" i="5"/>
  <c r="J26" i="5"/>
  <c r="K26" i="5" s="1"/>
  <c r="L26" i="5" s="1"/>
  <c r="H27" i="5"/>
  <c r="J27" i="5" s="1"/>
  <c r="K27" i="5" s="1"/>
  <c r="L27" i="5" s="1"/>
  <c r="I27" i="5"/>
  <c r="H28" i="5"/>
  <c r="J28" i="5" s="1"/>
  <c r="K28" i="5" s="1"/>
  <c r="I28" i="5"/>
  <c r="L28" i="5"/>
  <c r="H29" i="5"/>
  <c r="I29" i="5"/>
  <c r="J29" i="5"/>
  <c r="K29" i="5"/>
  <c r="L29" i="5" s="1"/>
  <c r="H30" i="5"/>
  <c r="I30" i="5"/>
  <c r="J30" i="5"/>
  <c r="K30" i="5" s="1"/>
  <c r="L30" i="5" s="1"/>
  <c r="H31" i="5"/>
  <c r="J31" i="5" s="1"/>
  <c r="K31" i="5" s="1"/>
  <c r="L31" i="5" s="1"/>
  <c r="I31" i="5"/>
  <c r="H32" i="5"/>
  <c r="J32" i="5" s="1"/>
  <c r="K32" i="5" s="1"/>
  <c r="I32" i="5"/>
  <c r="L32" i="5"/>
  <c r="H33" i="5"/>
  <c r="I33" i="5"/>
  <c r="J33" i="5"/>
  <c r="K33" i="5"/>
  <c r="L33" i="5" s="1"/>
  <c r="H34" i="5"/>
  <c r="I34" i="5"/>
  <c r="J34" i="5"/>
  <c r="K34" i="5" s="1"/>
  <c r="L34" i="5" s="1"/>
  <c r="H35" i="5"/>
  <c r="J35" i="5" s="1"/>
  <c r="K35" i="5" s="1"/>
  <c r="L35" i="5" s="1"/>
  <c r="I35" i="5"/>
  <c r="H36" i="5"/>
  <c r="J36" i="5" s="1"/>
  <c r="K36" i="5" s="1"/>
  <c r="I36" i="5"/>
  <c r="L36" i="5"/>
  <c r="H37" i="5"/>
  <c r="I37" i="5"/>
  <c r="J37" i="5"/>
  <c r="K37" i="5"/>
  <c r="L37" i="5" s="1"/>
  <c r="H38" i="5"/>
  <c r="I38" i="5"/>
  <c r="J38" i="5"/>
  <c r="K38" i="5" s="1"/>
  <c r="L38" i="5" s="1"/>
  <c r="H39" i="5"/>
  <c r="J39" i="5" s="1"/>
  <c r="K39" i="5" s="1"/>
  <c r="L39" i="5" s="1"/>
  <c r="I39" i="5"/>
  <c r="H40" i="5"/>
  <c r="J40" i="5" s="1"/>
  <c r="K40" i="5" s="1"/>
  <c r="I40" i="5"/>
  <c r="L40" i="5"/>
  <c r="H41" i="5"/>
  <c r="I41" i="5"/>
  <c r="J41" i="5"/>
  <c r="K41" i="5"/>
  <c r="L41" i="5" s="1"/>
  <c r="H42" i="5"/>
  <c r="I42" i="5"/>
  <c r="J42" i="5"/>
  <c r="K42" i="5" s="1"/>
  <c r="L42" i="5" s="1"/>
  <c r="H43" i="5"/>
  <c r="J43" i="5" s="1"/>
  <c r="K43" i="5" s="1"/>
  <c r="L43" i="5" s="1"/>
  <c r="I43" i="5"/>
  <c r="H44" i="5"/>
  <c r="J44" i="5" s="1"/>
  <c r="K44" i="5" s="1"/>
  <c r="I44" i="5"/>
  <c r="L44" i="5"/>
  <c r="H45" i="5"/>
  <c r="I45" i="5"/>
  <c r="J45" i="5"/>
  <c r="K45" i="5"/>
  <c r="L45" i="5" s="1"/>
  <c r="H5" i="2"/>
  <c r="H6" i="2"/>
  <c r="H7" i="2"/>
  <c r="H8" i="2"/>
  <c r="H9" i="2"/>
  <c r="H10" i="2"/>
  <c r="H11" i="2"/>
  <c r="H12" i="2"/>
  <c r="H13" i="2"/>
  <c r="C4" i="1" l="1"/>
  <c r="G64" i="2" l="1"/>
  <c r="C7" i="1" l="1"/>
</calcChain>
</file>

<file path=xl/sharedStrings.xml><?xml version="1.0" encoding="utf-8"?>
<sst xmlns="http://schemas.openxmlformats.org/spreadsheetml/2006/main" count="131" uniqueCount="85">
  <si>
    <t>KRATON</t>
  </si>
  <si>
    <t>DATE ACHAT</t>
  </si>
  <si>
    <t>Différentiels avant</t>
  </si>
  <si>
    <t>Différentiels arrière</t>
  </si>
  <si>
    <t>Différentiel central</t>
  </si>
  <si>
    <t>€</t>
  </si>
  <si>
    <t>LIPO</t>
  </si>
  <si>
    <t>Marque</t>
  </si>
  <si>
    <t>C</t>
  </si>
  <si>
    <t>Première utilisation</t>
  </si>
  <si>
    <t>Durée d'utilisations</t>
  </si>
  <si>
    <t>Investissements</t>
  </si>
  <si>
    <t>Entretient</t>
  </si>
  <si>
    <t>Coûts</t>
  </si>
  <si>
    <t>H</t>
  </si>
  <si>
    <t>Eléments</t>
  </si>
  <si>
    <t>SETUP</t>
  </si>
  <si>
    <t>FastEddyBearings</t>
  </si>
  <si>
    <t>Caracteristiques</t>
  </si>
  <si>
    <t>SORTIES</t>
  </si>
  <si>
    <t>Date</t>
  </si>
  <si>
    <t>Total</t>
  </si>
  <si>
    <t>Origine</t>
  </si>
  <si>
    <t>Type</t>
  </si>
  <si>
    <t>Roues AV</t>
  </si>
  <si>
    <t>Roues AR</t>
  </si>
  <si>
    <t>Amortisseurs AV</t>
  </si>
  <si>
    <t>Amortisseurs AR</t>
  </si>
  <si>
    <t>Roulements</t>
  </si>
  <si>
    <t>Courronne moteur</t>
  </si>
  <si>
    <t>OEM</t>
  </si>
  <si>
    <t>Différentiels AV</t>
  </si>
  <si>
    <t>Différentiels AR</t>
  </si>
  <si>
    <t>Prochain entretien</t>
  </si>
  <si>
    <t>Courrone moteur</t>
  </si>
  <si>
    <t>Capacitée mAh</t>
  </si>
  <si>
    <t>Energie W/h</t>
  </si>
  <si>
    <t>Prix €</t>
  </si>
  <si>
    <t>Actuellement montée</t>
  </si>
  <si>
    <t>Durée d'utilisation</t>
  </si>
  <si>
    <t>R AV</t>
  </si>
  <si>
    <t>R AR</t>
  </si>
  <si>
    <t>AM AV</t>
  </si>
  <si>
    <t>AM AR</t>
  </si>
  <si>
    <t>D AV</t>
  </si>
  <si>
    <t>DAR</t>
  </si>
  <si>
    <t>DC</t>
  </si>
  <si>
    <t>Durée utilisation</t>
  </si>
  <si>
    <t>Echéence entretient</t>
  </si>
  <si>
    <t>Upgrade</t>
  </si>
  <si>
    <t>Categorie dépense</t>
  </si>
  <si>
    <t>Spot</t>
  </si>
  <si>
    <t>Terre sec</t>
  </si>
  <si>
    <t>Terre Humide</t>
  </si>
  <si>
    <t>Bitume</t>
  </si>
  <si>
    <t>Dernière entretient</t>
  </si>
  <si>
    <t>Description</t>
  </si>
  <si>
    <t>cellules 3,8V</t>
  </si>
  <si>
    <t>Cycles de charges</t>
  </si>
  <si>
    <t>Maison</t>
  </si>
  <si>
    <t>TOTAL</t>
  </si>
  <si>
    <t>Durée min</t>
  </si>
  <si>
    <t>1.HRB3S 5,2Ah</t>
  </si>
  <si>
    <t>2.HRB3S 5,2Ah</t>
  </si>
  <si>
    <t>ZIPPY</t>
  </si>
  <si>
    <t>turnigy</t>
  </si>
  <si>
    <t>gens ace</t>
  </si>
  <si>
    <t>2X 3S amazon</t>
  </si>
  <si>
    <t>Hrb</t>
  </si>
  <si>
    <t>CHNL</t>
  </si>
  <si>
    <t>€/Wh</t>
  </si>
  <si>
    <t>Wh</t>
  </si>
  <si>
    <t xml:space="preserve">V </t>
  </si>
  <si>
    <t>mAh</t>
  </si>
  <si>
    <t>2x 3S Deans 118,6Wh</t>
  </si>
  <si>
    <t>Date achat</t>
  </si>
  <si>
    <t>Cell</t>
  </si>
  <si>
    <t>A</t>
  </si>
  <si>
    <t>€/120wh</t>
  </si>
  <si>
    <t>Remplacement casse</t>
  </si>
  <si>
    <t>/H</t>
  </si>
  <si>
    <t>FEB renf</t>
  </si>
  <si>
    <t>Ajout</t>
  </si>
  <si>
    <t>PERMANNENT</t>
  </si>
  <si>
    <t>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</si>
</sst>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h:mm:ss;@"/>
    <numFmt numFmtId="165" formatCode="#,##0.00\ [$€-40C]"/>
    <numFmt numFmtId="166" formatCode="General\ \W"/>
    <numFmt numFmtId="167" formatCode="General\ \V"/>
    <numFmt numFmtId="168" formatCode="#,##0.00\ &quot;€&quot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4"/>
      <color theme="1"/>
      <name val="Calibri"/>
      <family val="2"/>
      <scheme val="minor"/>
    </font>
    <font>
      <b/>
      <sz val="56"/>
      <color theme="1"/>
      <name val="Calibri"/>
      <family val="2"/>
      <scheme val="minor"/>
    </font>
    <font>
      <sz val="5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9" fillId="0" borderId="0" applyFont="0" applyFill="0" applyBorder="0" applyAlignment="0" applyProtection="0"/>
  </cellStyleXfs>
  <cellXfs count="311">
    <xf numFmtId="0" fontId="0" fillId="0" borderId="0" xfId="0"/>
    <xf numFmtId="0" fontId="0" fillId="0" borderId="7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14" fontId="0" fillId="0" borderId="3" xfId="0" applyNumberFormat="1" applyBorder="1" applyAlignment="1">
      <alignment horizontal="center"/>
    </xf>
    <xf numFmtId="0" fontId="0" fillId="0" borderId="6" xfId="0" applyBorder="1"/>
    <xf numFmtId="14" fontId="0" fillId="0" borderId="0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0" xfId="0" applyNumberForma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0" fillId="0" borderId="14" xfId="0" applyBorder="1"/>
    <xf numFmtId="0" fontId="0" fillId="0" borderId="5" xfId="0" applyBorder="1" applyAlignment="1">
      <alignment horizontal="right" vertical="center"/>
    </xf>
    <xf numFmtId="0" fontId="0" fillId="0" borderId="26" xfId="0" applyBorder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1" xfId="0" applyBorder="1"/>
    <xf numFmtId="164" fontId="0" fillId="0" borderId="29" xfId="0" applyNumberFormat="1" applyBorder="1"/>
    <xf numFmtId="164" fontId="0" fillId="0" borderId="30" xfId="0" applyNumberFormat="1" applyBorder="1"/>
    <xf numFmtId="164" fontId="0" fillId="0" borderId="31" xfId="0" applyNumberFormat="1" applyBorder="1"/>
    <xf numFmtId="164" fontId="0" fillId="0" borderId="13" xfId="0" applyNumberFormat="1" applyBorder="1"/>
    <xf numFmtId="0" fontId="0" fillId="0" borderId="20" xfId="0" applyBorder="1" applyAlignment="1">
      <alignment horizontal="center" vertical="center"/>
    </xf>
    <xf numFmtId="164" fontId="0" fillId="0" borderId="32" xfId="0" applyNumberFormat="1" applyBorder="1"/>
    <xf numFmtId="0" fontId="0" fillId="0" borderId="1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30" xfId="0" applyBorder="1"/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10" fillId="0" borderId="20" xfId="0" applyFont="1" applyBorder="1" applyAlignment="1">
      <alignment vertical="center"/>
    </xf>
    <xf numFmtId="0" fontId="10" fillId="0" borderId="24" xfId="0" applyFont="1" applyBorder="1" applyAlignment="1">
      <alignment vertical="center"/>
    </xf>
    <xf numFmtId="0" fontId="10" fillId="0" borderId="17" xfId="0" applyFont="1" applyBorder="1" applyAlignment="1">
      <alignment vertical="center"/>
    </xf>
    <xf numFmtId="0" fontId="10" fillId="0" borderId="16" xfId="0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1" fillId="0" borderId="11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0" fillId="0" borderId="21" xfId="0" applyFont="1" applyBorder="1" applyAlignment="1">
      <alignment vertical="center"/>
    </xf>
    <xf numFmtId="164" fontId="0" fillId="0" borderId="6" xfId="0" applyNumberFormat="1" applyBorder="1"/>
    <xf numFmtId="0" fontId="11" fillId="0" borderId="20" xfId="0" applyFon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0" fillId="0" borderId="30" xfId="0" applyBorder="1" applyAlignment="1">
      <alignment horizontal="left"/>
    </xf>
    <xf numFmtId="0" fontId="6" fillId="0" borderId="15" xfId="0" applyFont="1" applyBorder="1" applyAlignment="1">
      <alignment horizontal="left" vertical="center"/>
    </xf>
    <xf numFmtId="0" fontId="0" fillId="0" borderId="32" xfId="0" applyBorder="1"/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5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  <xf numFmtId="0" fontId="6" fillId="0" borderId="15" xfId="0" applyFont="1" applyBorder="1" applyAlignment="1">
      <alignment horizontal="right" vertical="center"/>
    </xf>
    <xf numFmtId="0" fontId="0" fillId="0" borderId="15" xfId="0" applyBorder="1" applyAlignment="1">
      <alignment horizontal="right" vertical="center"/>
    </xf>
    <xf numFmtId="0" fontId="0" fillId="0" borderId="29" xfId="0" applyBorder="1"/>
    <xf numFmtId="0" fontId="0" fillId="0" borderId="13" xfId="0" applyBorder="1"/>
    <xf numFmtId="0" fontId="0" fillId="3" borderId="20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Border="1" applyAlignment="1">
      <alignment vertical="center"/>
    </xf>
    <xf numFmtId="14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1" fillId="0" borderId="5" xfId="0" applyNumberFormat="1" applyFont="1" applyBorder="1" applyAlignment="1">
      <alignment vertical="center"/>
    </xf>
    <xf numFmtId="0" fontId="0" fillId="0" borderId="18" xfId="0" applyFill="1" applyBorder="1"/>
    <xf numFmtId="0" fontId="0" fillId="0" borderId="19" xfId="0" applyFill="1" applyBorder="1"/>
    <xf numFmtId="14" fontId="0" fillId="0" borderId="25" xfId="0" applyNumberFormat="1" applyBorder="1" applyAlignment="1">
      <alignment horizontal="center" vertical="center"/>
    </xf>
    <xf numFmtId="0" fontId="0" fillId="0" borderId="29" xfId="0" applyBorder="1" applyAlignment="1">
      <alignment horizontal="left"/>
    </xf>
    <xf numFmtId="0" fontId="6" fillId="0" borderId="23" xfId="0" applyFont="1" applyBorder="1" applyAlignment="1">
      <alignment horizontal="left" vertical="center"/>
    </xf>
    <xf numFmtId="14" fontId="0" fillId="0" borderId="2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7" xfId="0" applyNumberFormat="1" applyFont="1" applyBorder="1" applyAlignment="1">
      <alignment vertical="center"/>
    </xf>
    <xf numFmtId="0" fontId="0" fillId="0" borderId="0" xfId="0" applyBorder="1"/>
    <xf numFmtId="0" fontId="0" fillId="0" borderId="17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left"/>
    </xf>
    <xf numFmtId="0" fontId="6" fillId="0" borderId="16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15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165" fontId="0" fillId="0" borderId="21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7" fontId="0" fillId="0" borderId="28" xfId="0" applyNumberFormat="1" applyBorder="1" applyAlignment="1">
      <alignment horizontal="center" vertical="center"/>
    </xf>
    <xf numFmtId="168" fontId="0" fillId="0" borderId="28" xfId="0" applyNumberFormat="1" applyBorder="1" applyAlignment="1">
      <alignment horizontal="center" vertical="center"/>
    </xf>
    <xf numFmtId="0" fontId="17" fillId="4" borderId="28" xfId="0" applyFont="1" applyFill="1" applyBorder="1" applyAlignment="1">
      <alignment vertical="center"/>
    </xf>
    <xf numFmtId="0" fontId="18" fillId="2" borderId="19" xfId="0" applyFont="1" applyFill="1" applyBorder="1" applyAlignment="1">
      <alignment vertical="center"/>
    </xf>
    <xf numFmtId="165" fontId="0" fillId="0" borderId="14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7" fontId="0" fillId="0" borderId="26" xfId="0" applyNumberFormat="1" applyBorder="1" applyAlignment="1">
      <alignment horizontal="center" vertical="center"/>
    </xf>
    <xf numFmtId="168" fontId="0" fillId="0" borderId="26" xfId="0" applyNumberFormat="1" applyBorder="1" applyAlignment="1">
      <alignment horizontal="center" vertical="center"/>
    </xf>
    <xf numFmtId="0" fontId="17" fillId="4" borderId="26" xfId="0" applyFont="1" applyFill="1" applyBorder="1" applyAlignment="1">
      <alignment vertical="center"/>
    </xf>
    <xf numFmtId="0" fontId="18" fillId="2" borderId="18" xfId="0" applyFont="1" applyFill="1" applyBorder="1" applyAlignment="1">
      <alignment vertical="center"/>
    </xf>
    <xf numFmtId="165" fontId="0" fillId="0" borderId="12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0" fontId="17" fillId="4" borderId="12" xfId="0" applyFont="1" applyFill="1" applyBorder="1" applyAlignment="1">
      <alignment vertical="center"/>
    </xf>
    <xf numFmtId="0" fontId="18" fillId="2" borderId="40" xfId="0" applyFont="1" applyFill="1" applyBorder="1" applyAlignment="1">
      <alignment vertical="center"/>
    </xf>
    <xf numFmtId="165" fontId="0" fillId="0" borderId="41" xfId="0" applyNumberFormat="1" applyBorder="1" applyAlignment="1">
      <alignment horizontal="center" vertical="center"/>
    </xf>
    <xf numFmtId="167" fontId="0" fillId="0" borderId="4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4" borderId="41" xfId="0" applyFont="1" applyFill="1" applyBorder="1" applyAlignment="1">
      <alignment vertical="center"/>
    </xf>
    <xf numFmtId="0" fontId="18" fillId="2" borderId="1" xfId="0" applyFont="1" applyFill="1" applyBorder="1" applyAlignment="1">
      <alignment vertical="center"/>
    </xf>
    <xf numFmtId="0" fontId="17" fillId="4" borderId="28" xfId="0" applyFont="1" applyFill="1" applyBorder="1" applyAlignment="1">
      <alignment horizontal="center" vertical="center"/>
    </xf>
    <xf numFmtId="0" fontId="17" fillId="4" borderId="26" xfId="0" applyFont="1" applyFill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0" fontId="17" fillId="4" borderId="25" xfId="0" applyFont="1" applyFill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67" fontId="0" fillId="0" borderId="27" xfId="0" applyNumberFormat="1" applyBorder="1" applyAlignment="1">
      <alignment horizontal="center" vertical="center"/>
    </xf>
    <xf numFmtId="0" fontId="17" fillId="4" borderId="27" xfId="0" applyFont="1" applyFill="1" applyBorder="1" applyAlignment="1">
      <alignment horizontal="center" vertical="center"/>
    </xf>
    <xf numFmtId="0" fontId="17" fillId="4" borderId="12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0" fontId="17" fillId="4" borderId="23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0" fontId="17" fillId="4" borderId="42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17" fillId="4" borderId="36" xfId="0" applyFont="1" applyFill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5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4" borderId="14" xfId="0" applyNumberFormat="1" applyFill="1" applyBorder="1" applyAlignment="1">
      <alignment horizontal="center" vertical="center"/>
    </xf>
    <xf numFmtId="0" fontId="0" fillId="4" borderId="21" xfId="0" applyNumberForma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27" xfId="0" applyBorder="1"/>
    <xf numFmtId="0" fontId="1" fillId="0" borderId="0" xfId="0" applyFont="1" applyBorder="1" applyAlignment="1">
      <alignment horizontal="center" vertical="center"/>
    </xf>
    <xf numFmtId="0" fontId="0" fillId="2" borderId="0" xfId="0" applyFill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14" fontId="0" fillId="0" borderId="40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0" fillId="5" borderId="41" xfId="0" applyNumberFormat="1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168" fontId="16" fillId="0" borderId="4" xfId="0" applyNumberFormat="1" applyFont="1" applyBorder="1" applyAlignment="1">
      <alignment horizontal="center" vertical="center"/>
    </xf>
    <xf numFmtId="168" fontId="0" fillId="0" borderId="0" xfId="0" applyNumberFormat="1" applyBorder="1" applyAlignment="1">
      <alignment horizontal="center"/>
    </xf>
    <xf numFmtId="0" fontId="0" fillId="0" borderId="6" xfId="0" applyNumberFormat="1" applyBorder="1" applyAlignment="1">
      <alignment horizontal="center" vertical="center"/>
    </xf>
    <xf numFmtId="0" fontId="0" fillId="0" borderId="47" xfId="0" applyFill="1" applyBorder="1"/>
    <xf numFmtId="0" fontId="0" fillId="0" borderId="24" xfId="0" applyBorder="1" applyAlignment="1">
      <alignment horizontal="center"/>
    </xf>
    <xf numFmtId="0" fontId="0" fillId="0" borderId="24" xfId="0" applyBorder="1"/>
    <xf numFmtId="0" fontId="0" fillId="0" borderId="12" xfId="0" applyBorder="1"/>
    <xf numFmtId="0" fontId="0" fillId="0" borderId="40" xfId="0" applyFill="1" applyBorder="1"/>
    <xf numFmtId="0" fontId="0" fillId="5" borderId="5" xfId="0" applyFill="1" applyBorder="1" applyAlignment="1">
      <alignment horizontal="right" vertical="center"/>
    </xf>
    <xf numFmtId="0" fontId="0" fillId="5" borderId="7" xfId="0" applyFill="1" applyBorder="1" applyAlignment="1">
      <alignment horizontal="right" vertical="center"/>
    </xf>
    <xf numFmtId="0" fontId="2" fillId="5" borderId="43" xfId="0" applyFont="1" applyFill="1" applyBorder="1" applyAlignment="1">
      <alignment horizontal="center" vertical="center"/>
    </xf>
    <xf numFmtId="44" fontId="0" fillId="0" borderId="24" xfId="1" applyFont="1" applyBorder="1"/>
    <xf numFmtId="44" fontId="0" fillId="0" borderId="14" xfId="1" applyFont="1" applyBorder="1"/>
    <xf numFmtId="44" fontId="0" fillId="0" borderId="22" xfId="1" applyFont="1" applyBorder="1"/>
    <xf numFmtId="44" fontId="0" fillId="5" borderId="50" xfId="1" applyFont="1" applyFill="1" applyBorder="1"/>
    <xf numFmtId="44" fontId="0" fillId="5" borderId="6" xfId="1" applyFont="1" applyFill="1" applyBorder="1"/>
    <xf numFmtId="44" fontId="0" fillId="5" borderId="9" xfId="1" applyFont="1" applyFill="1" applyBorder="1"/>
    <xf numFmtId="44" fontId="0" fillId="0" borderId="14" xfId="1" applyFont="1" applyBorder="1" applyAlignment="1">
      <alignment horizontal="center" vertical="center"/>
    </xf>
    <xf numFmtId="44" fontId="0" fillId="0" borderId="21" xfId="1" applyFont="1" applyBorder="1" applyAlignment="1">
      <alignment horizontal="center" vertical="center"/>
    </xf>
    <xf numFmtId="44" fontId="0" fillId="0" borderId="24" xfId="1" applyFont="1" applyBorder="1" applyAlignment="1">
      <alignment horizontal="center" vertical="center"/>
    </xf>
    <xf numFmtId="44" fontId="0" fillId="0" borderId="20" xfId="1" applyFont="1" applyBorder="1" applyAlignment="1">
      <alignment horizontal="center" vertical="center"/>
    </xf>
    <xf numFmtId="44" fontId="0" fillId="0" borderId="14" xfId="1" applyFont="1" applyFill="1" applyBorder="1" applyAlignment="1">
      <alignment horizontal="center" vertical="center"/>
    </xf>
    <xf numFmtId="44" fontId="0" fillId="0" borderId="22" xfId="1" applyFont="1" applyFill="1" applyBorder="1" applyAlignment="1">
      <alignment horizontal="center" vertical="center"/>
    </xf>
    <xf numFmtId="44" fontId="0" fillId="0" borderId="21" xfId="1" applyFont="1" applyFill="1" applyBorder="1" applyAlignment="1">
      <alignment horizontal="center" vertical="center"/>
    </xf>
    <xf numFmtId="44" fontId="0" fillId="3" borderId="11" xfId="1" applyFont="1" applyFill="1" applyBorder="1" applyAlignment="1">
      <alignment horizontal="center" vertical="center"/>
    </xf>
    <xf numFmtId="44" fontId="0" fillId="3" borderId="24" xfId="1" applyFont="1" applyFill="1" applyBorder="1" applyAlignment="1">
      <alignment horizontal="center" vertical="center"/>
    </xf>
    <xf numFmtId="44" fontId="0" fillId="0" borderId="11" xfId="1" applyFont="1" applyFill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44" fontId="0" fillId="0" borderId="15" xfId="1" applyFont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0" fontId="0" fillId="0" borderId="2" xfId="0" applyFont="1" applyBorder="1" applyAlignment="1">
      <alignment horizontal="right" vertical="center"/>
    </xf>
    <xf numFmtId="0" fontId="9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14" fontId="0" fillId="2" borderId="0" xfId="0" applyNumberFormat="1" applyFill="1" applyBorder="1" applyAlignment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4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12" fillId="0" borderId="16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4" borderId="16" xfId="0" applyNumberFormat="1" applyFont="1" applyFill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 wrapText="1"/>
    </xf>
    <xf numFmtId="14" fontId="13" fillId="0" borderId="16" xfId="0" applyNumberFormat="1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8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5" borderId="43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18" fillId="2" borderId="11" xfId="0" applyFont="1" applyFill="1" applyBorder="1" applyAlignment="1">
      <alignment horizontal="center" vertical="center"/>
    </xf>
    <xf numFmtId="0" fontId="18" fillId="2" borderId="14" xfId="0" applyFont="1" applyFill="1" applyBorder="1" applyAlignment="1">
      <alignment horizontal="center" vertical="center"/>
    </xf>
    <xf numFmtId="0" fontId="18" fillId="2" borderId="21" xfId="0" applyFont="1" applyFill="1" applyBorder="1" applyAlignment="1">
      <alignment horizontal="center" vertical="center"/>
    </xf>
    <xf numFmtId="0" fontId="18" fillId="2" borderId="36" xfId="0" applyFont="1" applyFill="1" applyBorder="1" applyAlignment="1">
      <alignment horizontal="center" vertical="center"/>
    </xf>
    <xf numFmtId="0" fontId="18" fillId="2" borderId="15" xfId="0" applyFont="1" applyFill="1" applyBorder="1" applyAlignment="1">
      <alignment horizontal="center" vertical="center"/>
    </xf>
    <xf numFmtId="0" fontId="18" fillId="2" borderId="42" xfId="0" applyFont="1" applyFill="1" applyBorder="1" applyAlignment="1">
      <alignment horizontal="center" vertical="center"/>
    </xf>
    <xf numFmtId="0" fontId="18" fillId="2" borderId="23" xfId="0" applyFont="1" applyFill="1" applyBorder="1" applyAlignment="1">
      <alignment horizontal="center" vertical="center"/>
    </xf>
    <xf numFmtId="0" fontId="18" fillId="2" borderId="24" xfId="0" applyFont="1" applyFill="1" applyBorder="1" applyAlignment="1">
      <alignment horizontal="center" vertical="center"/>
    </xf>
    <xf numFmtId="0" fontId="18" fillId="2" borderId="22" xfId="0" applyFont="1" applyFill="1" applyBorder="1" applyAlignment="1">
      <alignment horizontal="center" vertical="center"/>
    </xf>
    <xf numFmtId="0" fontId="18" fillId="2" borderId="16" xfId="0" applyFont="1" applyFill="1" applyBorder="1" applyAlignment="1">
      <alignment horizontal="center" vertical="center" wrapText="1"/>
    </xf>
    <xf numFmtId="0" fontId="18" fillId="2" borderId="17" xfId="0" applyFont="1" applyFill="1" applyBorder="1" applyAlignment="1">
      <alignment horizontal="center" vertical="center" wrapText="1"/>
    </xf>
    <xf numFmtId="0" fontId="20" fillId="2" borderId="16" xfId="0" applyFont="1" applyFill="1" applyBorder="1" applyAlignment="1">
      <alignment horizontal="center" vertical="center"/>
    </xf>
    <xf numFmtId="0" fontId="20" fillId="2" borderId="17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20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 wrapText="1"/>
    </xf>
    <xf numFmtId="0" fontId="20" fillId="2" borderId="8" xfId="0" applyFont="1" applyFill="1" applyBorder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9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168" fontId="0" fillId="0" borderId="8" xfId="0" applyNumberFormat="1" applyBorder="1" applyAlignment="1">
      <alignment horizontal="center"/>
    </xf>
    <xf numFmtId="0" fontId="7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7" fillId="4" borderId="50" xfId="0" applyFont="1" applyFill="1" applyBorder="1" applyAlignment="1">
      <alignment vertical="center"/>
    </xf>
    <xf numFmtId="0" fontId="15" fillId="4" borderId="43" xfId="0" applyFont="1" applyFill="1" applyBorder="1" applyAlignment="1">
      <alignment horizontal="left" vertical="center"/>
    </xf>
    <xf numFmtId="14" fontId="0" fillId="4" borderId="16" xfId="0" applyNumberFormat="1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5" fillId="0" borderId="16" xfId="0" applyFont="1" applyBorder="1" applyAlignment="1">
      <alignment vertical="center" textRotation="255"/>
    </xf>
    <xf numFmtId="0" fontId="15" fillId="0" borderId="20" xfId="0" applyFont="1" applyBorder="1" applyAlignment="1">
      <alignment vertical="center" textRotation="255"/>
    </xf>
    <xf numFmtId="0" fontId="15" fillId="0" borderId="17" xfId="0" applyFont="1" applyBorder="1" applyAlignment="1">
      <alignment vertical="center" textRotation="255"/>
    </xf>
    <xf numFmtId="0" fontId="0" fillId="0" borderId="20" xfId="0" applyBorder="1" applyAlignment="1">
      <alignment vertical="center" wrapText="1"/>
    </xf>
    <xf numFmtId="14" fontId="0" fillId="2" borderId="0" xfId="0" applyNumberForma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25" xfId="0" applyNumberFormat="1" applyBorder="1"/>
    <xf numFmtId="164" fontId="0" fillId="0" borderId="12" xfId="0" applyNumberFormat="1" applyBorder="1"/>
    <xf numFmtId="164" fontId="0" fillId="0" borderId="8" xfId="0" applyNumberFormat="1" applyBorder="1"/>
    <xf numFmtId="164" fontId="0" fillId="0" borderId="26" xfId="0" applyNumberFormat="1" applyBorder="1"/>
    <xf numFmtId="164" fontId="0" fillId="0" borderId="28" xfId="0" applyNumberFormat="1" applyBorder="1"/>
    <xf numFmtId="0" fontId="0" fillId="0" borderId="25" xfId="0" applyFill="1" applyBorder="1"/>
    <xf numFmtId="0" fontId="0" fillId="0" borderId="26" xfId="0" applyFill="1" applyBorder="1"/>
    <xf numFmtId="0" fontId="0" fillId="0" borderId="51" xfId="0" applyFill="1" applyBorder="1"/>
    <xf numFmtId="0" fontId="21" fillId="0" borderId="16" xfId="0" applyNumberFormat="1" applyFont="1" applyBorder="1" applyAlignment="1">
      <alignment horizontal="center" vertical="center"/>
    </xf>
    <xf numFmtId="0" fontId="21" fillId="0" borderId="20" xfId="0" applyNumberFormat="1" applyFont="1" applyBorder="1" applyAlignment="1">
      <alignment horizontal="center" vertical="center"/>
    </xf>
    <xf numFmtId="0" fontId="21" fillId="0" borderId="17" xfId="0" applyNumberFormat="1" applyFont="1" applyBorder="1" applyAlignment="1">
      <alignment horizontal="center" vertical="center"/>
    </xf>
    <xf numFmtId="0" fontId="6" fillId="0" borderId="5" xfId="0" applyNumberFormat="1" applyFont="1" applyBorder="1" applyAlignment="1">
      <alignment horizontal="center" vertical="center"/>
    </xf>
    <xf numFmtId="0" fontId="0" fillId="0" borderId="8" xfId="0" applyBorder="1"/>
    <xf numFmtId="0" fontId="6" fillId="0" borderId="16" xfId="0" applyNumberFormat="1" applyFont="1" applyBorder="1" applyAlignment="1">
      <alignment horizontal="center" vertical="center"/>
    </xf>
    <xf numFmtId="0" fontId="6" fillId="0" borderId="20" xfId="0" applyNumberFormat="1" applyFont="1" applyBorder="1" applyAlignment="1">
      <alignment horizontal="center" vertical="center"/>
    </xf>
    <xf numFmtId="0" fontId="6" fillId="0" borderId="17" xfId="0" applyNumberFormat="1" applyFont="1" applyBorder="1" applyAlignment="1">
      <alignment horizontal="center" vertical="center"/>
    </xf>
    <xf numFmtId="0" fontId="0" fillId="0" borderId="16" xfId="0" applyNumberFormat="1" applyFont="1" applyBorder="1" applyAlignment="1">
      <alignment horizontal="center" vertical="center"/>
    </xf>
    <xf numFmtId="0" fontId="0" fillId="0" borderId="20" xfId="0" applyNumberFormat="1" applyFont="1" applyBorder="1" applyAlignment="1">
      <alignment horizontal="center" vertical="center"/>
    </xf>
    <xf numFmtId="0" fontId="0" fillId="0" borderId="17" xfId="0" applyNumberFormat="1" applyFont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/>
    </xf>
    <xf numFmtId="0" fontId="6" fillId="0" borderId="42" xfId="0" applyFont="1" applyBorder="1" applyAlignment="1">
      <alignment horizontal="left" vertical="center"/>
    </xf>
    <xf numFmtId="14" fontId="0" fillId="0" borderId="27" xfId="0" applyNumberFormat="1" applyBorder="1" applyAlignment="1">
      <alignment horizontal="center" vertical="center"/>
    </xf>
    <xf numFmtId="0" fontId="0" fillId="0" borderId="31" xfId="0" applyBorder="1"/>
    <xf numFmtId="0" fontId="14" fillId="0" borderId="41" xfId="0" applyNumberFormat="1" applyFont="1" applyBorder="1" applyAlignment="1">
      <alignment vertical="center" wrapText="1"/>
    </xf>
    <xf numFmtId="0" fontId="14" fillId="0" borderId="50" xfId="0" applyNumberFormat="1" applyFont="1" applyBorder="1" applyAlignment="1">
      <alignment vertical="center" wrapText="1"/>
    </xf>
    <xf numFmtId="0" fontId="14" fillId="0" borderId="43" xfId="0" applyNumberFormat="1" applyFont="1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F2587-23FA-4E1D-B04F-8BDE484EE919}">
  <dimension ref="A1:Z69"/>
  <sheetViews>
    <sheetView tabSelected="1" zoomScaleNormal="100" workbookViewId="0">
      <selection activeCell="E4" sqref="E4"/>
    </sheetView>
  </sheetViews>
  <sheetFormatPr baseColWidth="10" defaultRowHeight="15" x14ac:dyDescent="0.25"/>
  <cols>
    <col min="1" max="1" width="2.7109375" customWidth="1"/>
    <col min="2" max="2" width="27.28515625" customWidth="1"/>
    <col min="3" max="3" width="13.42578125" customWidth="1"/>
    <col min="4" max="4" width="11.42578125" customWidth="1"/>
    <col min="5" max="5" width="19.140625" customWidth="1"/>
  </cols>
  <sheetData>
    <row r="1" spans="1:26" ht="51" customHeight="1" thickBot="1" x14ac:dyDescent="0.3">
      <c r="A1" s="77"/>
      <c r="B1" s="266" t="s">
        <v>0</v>
      </c>
      <c r="C1" s="265"/>
      <c r="D1" s="265"/>
      <c r="E1" s="208"/>
      <c r="F1" s="79"/>
      <c r="G1" s="79"/>
      <c r="H1" s="81"/>
      <c r="I1" s="81"/>
      <c r="J1" s="81"/>
      <c r="K1" s="80"/>
      <c r="L1" s="81"/>
      <c r="M1" s="81"/>
      <c r="N1" s="81"/>
      <c r="O1" s="77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26" x14ac:dyDescent="0.25">
      <c r="A2" s="78"/>
      <c r="B2" s="2" t="s">
        <v>1</v>
      </c>
      <c r="C2" s="3">
        <v>44163</v>
      </c>
      <c r="D2" s="177">
        <v>426.5</v>
      </c>
      <c r="E2" s="209"/>
      <c r="F2" s="79"/>
      <c r="G2" s="79"/>
      <c r="H2" s="81"/>
      <c r="I2" s="81"/>
      <c r="J2" s="81"/>
      <c r="K2" s="81"/>
      <c r="L2" s="81"/>
      <c r="M2" s="81"/>
      <c r="N2" s="81"/>
      <c r="O2" s="77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26" x14ac:dyDescent="0.25">
      <c r="A3" s="78"/>
      <c r="B3" s="167" t="s">
        <v>9</v>
      </c>
      <c r="C3" s="5">
        <f ca="1">F11</f>
        <v>44171</v>
      </c>
      <c r="D3" s="179">
        <f>H11</f>
        <v>0</v>
      </c>
      <c r="E3" s="210"/>
      <c r="F3" s="79"/>
      <c r="G3" s="79"/>
      <c r="H3" s="81"/>
      <c r="I3" s="81"/>
      <c r="J3" s="81"/>
      <c r="K3" s="81"/>
      <c r="L3" s="81"/>
      <c r="M3" s="81"/>
      <c r="N3" s="81"/>
      <c r="O3" s="77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26" x14ac:dyDescent="0.25">
      <c r="A4" s="78"/>
      <c r="B4" s="167" t="s">
        <v>10</v>
      </c>
      <c r="C4" s="7">
        <f>G39/60</f>
        <v>3.3833333333333333</v>
      </c>
      <c r="D4" s="6" t="s">
        <v>14</v>
      </c>
      <c r="E4" s="211"/>
      <c r="F4" s="79"/>
      <c r="G4" s="79"/>
      <c r="H4" s="81"/>
      <c r="I4" s="81"/>
      <c r="J4" s="81"/>
      <c r="K4" s="81"/>
      <c r="L4" s="81"/>
      <c r="M4" s="81"/>
      <c r="N4" s="81"/>
      <c r="O4" s="77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</row>
    <row r="5" spans="1:26" x14ac:dyDescent="0.25">
      <c r="A5" s="78"/>
      <c r="B5" s="167" t="s">
        <v>11</v>
      </c>
      <c r="C5" s="178">
        <f>D2+'F2'!G65+'F2'!G67+'F2'!G69</f>
        <v>534.25</v>
      </c>
      <c r="D5" s="6"/>
      <c r="E5" s="211"/>
      <c r="F5" s="79"/>
      <c r="G5" s="79"/>
      <c r="H5" s="81"/>
      <c r="I5" s="81"/>
      <c r="J5" s="81"/>
      <c r="K5" s="81"/>
      <c r="L5" s="81"/>
      <c r="M5" s="81"/>
      <c r="N5" s="81"/>
      <c r="O5" s="77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26" x14ac:dyDescent="0.25">
      <c r="A6" s="78"/>
      <c r="B6" s="167" t="s">
        <v>12</v>
      </c>
      <c r="C6" s="178">
        <f>'F2'!G66+'F2'!G68</f>
        <v>0</v>
      </c>
      <c r="D6" s="6"/>
      <c r="E6" s="211"/>
      <c r="F6" s="79"/>
      <c r="G6" s="79"/>
      <c r="H6" s="81"/>
      <c r="I6" s="81"/>
      <c r="J6" s="81"/>
      <c r="K6" s="81"/>
      <c r="L6" s="81"/>
      <c r="M6" s="81"/>
      <c r="N6" s="81"/>
      <c r="O6" s="77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</row>
    <row r="7" spans="1:26" ht="15.75" thickBot="1" x14ac:dyDescent="0.3">
      <c r="A7" s="78"/>
      <c r="B7" s="1" t="s">
        <v>13</v>
      </c>
      <c r="C7" s="267">
        <f>(C5+C6)/C4</f>
        <v>157.90640394088669</v>
      </c>
      <c r="D7" s="8" t="s">
        <v>80</v>
      </c>
      <c r="E7" s="211"/>
      <c r="F7" s="79"/>
      <c r="G7" s="79"/>
      <c r="H7" s="81"/>
      <c r="I7" s="81"/>
      <c r="J7" s="81"/>
      <c r="K7" s="81"/>
      <c r="L7" s="81"/>
      <c r="M7" s="81"/>
      <c r="N7" s="81"/>
      <c r="O7" s="77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</row>
    <row r="8" spans="1:26" ht="27.75" customHeight="1" thickBot="1" x14ac:dyDescent="0.3">
      <c r="A8" s="78"/>
      <c r="B8" s="269"/>
      <c r="C8" s="281"/>
      <c r="D8" s="215"/>
      <c r="E8" s="215"/>
      <c r="F8" s="77"/>
      <c r="G8" s="26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</row>
    <row r="9" spans="1:26" ht="32.25" customHeight="1" thickBot="1" x14ac:dyDescent="0.3">
      <c r="A9" s="78"/>
      <c r="B9" s="270" t="s">
        <v>16</v>
      </c>
      <c r="C9" s="283" t="s">
        <v>38</v>
      </c>
      <c r="D9" s="282" t="s">
        <v>39</v>
      </c>
      <c r="E9" s="94"/>
      <c r="F9" s="272" t="s">
        <v>19</v>
      </c>
      <c r="G9" s="271"/>
      <c r="H9" s="77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</row>
    <row r="10" spans="1:26" ht="15.75" thickBot="1" x14ac:dyDescent="0.3">
      <c r="A10" s="78"/>
      <c r="B10" s="207" t="s">
        <v>6</v>
      </c>
      <c r="C10" s="85" t="s">
        <v>62</v>
      </c>
      <c r="D10" s="86"/>
      <c r="E10" s="212"/>
      <c r="F10" s="60" t="s">
        <v>20</v>
      </c>
      <c r="G10" s="61" t="s">
        <v>61</v>
      </c>
      <c r="H10" s="171" t="s">
        <v>51</v>
      </c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</row>
    <row r="11" spans="1:26" x14ac:dyDescent="0.25">
      <c r="A11" s="78"/>
      <c r="B11" s="69" t="s">
        <v>6</v>
      </c>
      <c r="C11" s="99" t="s">
        <v>63</v>
      </c>
      <c r="D11" s="100"/>
      <c r="E11" s="212"/>
      <c r="F11" s="168">
        <f ca="1">IF(G11&gt;0, TODAY(),"")</f>
        <v>44171</v>
      </c>
      <c r="G11" s="169">
        <v>15</v>
      </c>
      <c r="H11" s="170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</row>
    <row r="12" spans="1:26" x14ac:dyDescent="0.25">
      <c r="A12" s="78"/>
      <c r="B12" s="69" t="s">
        <v>24</v>
      </c>
      <c r="C12" s="56" t="s">
        <v>30</v>
      </c>
      <c r="D12" s="57"/>
      <c r="E12" s="212"/>
      <c r="F12" s="168">
        <f t="shared" ref="F12:F38" ca="1" si="0">IF(G12&gt;0, TODAY(),"")</f>
        <v>44171</v>
      </c>
      <c r="G12" s="89">
        <v>11</v>
      </c>
      <c r="H12" s="90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</row>
    <row r="13" spans="1:26" ht="15.75" x14ac:dyDescent="0.25">
      <c r="A13" s="78"/>
      <c r="B13" s="70" t="s">
        <v>25</v>
      </c>
      <c r="C13" s="5" t="s">
        <v>30</v>
      </c>
      <c r="D13" s="4"/>
      <c r="E13" s="77"/>
      <c r="F13" s="168">
        <f t="shared" ca="1" si="0"/>
        <v>44171</v>
      </c>
      <c r="G13" s="89">
        <v>12</v>
      </c>
      <c r="H13" s="90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</row>
    <row r="14" spans="1:26" ht="15.75" x14ac:dyDescent="0.25">
      <c r="A14" s="78"/>
      <c r="B14" s="71" t="s">
        <v>26</v>
      </c>
      <c r="C14" s="56" t="s">
        <v>30</v>
      </c>
      <c r="D14" s="27"/>
      <c r="E14" s="77"/>
      <c r="F14" s="168">
        <f t="shared" ca="1" si="0"/>
        <v>44171</v>
      </c>
      <c r="G14" s="89">
        <v>25</v>
      </c>
      <c r="H14" s="90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</row>
    <row r="15" spans="1:26" ht="15.75" x14ac:dyDescent="0.25">
      <c r="A15" s="78"/>
      <c r="B15" s="70" t="s">
        <v>27</v>
      </c>
      <c r="C15" s="5" t="s">
        <v>30</v>
      </c>
      <c r="D15" s="4"/>
      <c r="E15" s="77"/>
      <c r="F15" s="168">
        <f t="shared" ca="1" si="0"/>
        <v>44171</v>
      </c>
      <c r="G15" s="89">
        <v>50</v>
      </c>
      <c r="H15" s="90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</row>
    <row r="16" spans="1:26" x14ac:dyDescent="0.25">
      <c r="A16" s="78"/>
      <c r="B16" s="72" t="s">
        <v>2</v>
      </c>
      <c r="C16" s="56" t="s">
        <v>30</v>
      </c>
      <c r="D16" s="27"/>
      <c r="E16" s="77"/>
      <c r="F16" s="168">
        <f t="shared" ca="1" si="0"/>
        <v>44171</v>
      </c>
      <c r="G16" s="89">
        <v>90</v>
      </c>
      <c r="H16" s="90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</row>
    <row r="17" spans="1:26" x14ac:dyDescent="0.25">
      <c r="A17" s="78"/>
      <c r="B17" s="11" t="s">
        <v>3</v>
      </c>
      <c r="C17" s="5" t="s">
        <v>30</v>
      </c>
      <c r="D17" s="4"/>
      <c r="E17" s="77"/>
      <c r="F17" s="168" t="str">
        <f t="shared" ca="1" si="0"/>
        <v/>
      </c>
      <c r="G17" s="89"/>
      <c r="H17" s="90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</row>
    <row r="18" spans="1:26" x14ac:dyDescent="0.25">
      <c r="A18" s="78"/>
      <c r="B18" s="72" t="s">
        <v>4</v>
      </c>
      <c r="C18" s="56" t="s">
        <v>30</v>
      </c>
      <c r="D18" s="27"/>
      <c r="E18" s="77"/>
      <c r="F18" s="168" t="str">
        <f t="shared" ca="1" si="0"/>
        <v/>
      </c>
      <c r="G18" s="89"/>
      <c r="H18" s="90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</row>
    <row r="19" spans="1:26" ht="15.75" x14ac:dyDescent="0.25">
      <c r="A19" s="78"/>
      <c r="B19" s="70" t="s">
        <v>28</v>
      </c>
      <c r="C19" s="5" t="s">
        <v>30</v>
      </c>
      <c r="D19" s="4"/>
      <c r="E19" s="77"/>
      <c r="F19" s="168" t="str">
        <f t="shared" ca="1" si="0"/>
        <v/>
      </c>
      <c r="G19" s="89"/>
      <c r="H19" s="90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</row>
    <row r="20" spans="1:26" ht="15.75" x14ac:dyDescent="0.25">
      <c r="A20" s="78"/>
      <c r="B20" s="71" t="s">
        <v>29</v>
      </c>
      <c r="C20" s="56" t="s">
        <v>30</v>
      </c>
      <c r="D20" s="27"/>
      <c r="E20" s="77"/>
      <c r="F20" s="168" t="str">
        <f t="shared" ca="1" si="0"/>
        <v/>
      </c>
      <c r="G20" s="89"/>
      <c r="H20" s="90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</row>
    <row r="21" spans="1:26" ht="15.75" x14ac:dyDescent="0.25">
      <c r="A21" s="78"/>
      <c r="B21" s="304"/>
      <c r="C21" s="305"/>
      <c r="D21" s="306"/>
      <c r="E21" s="77"/>
      <c r="F21" s="168" t="str">
        <f t="shared" ca="1" si="0"/>
        <v/>
      </c>
      <c r="G21" s="89"/>
      <c r="H21" s="90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</row>
    <row r="22" spans="1:26" ht="15.75" x14ac:dyDescent="0.25">
      <c r="A22" s="78"/>
      <c r="B22" s="58"/>
      <c r="C22" s="56"/>
      <c r="D22" s="27"/>
      <c r="E22" s="77"/>
      <c r="F22" s="168" t="str">
        <f t="shared" ca="1" si="0"/>
        <v/>
      </c>
      <c r="G22" s="89"/>
      <c r="H22" s="90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</row>
    <row r="23" spans="1:26" ht="15.75" x14ac:dyDescent="0.25">
      <c r="A23" s="78"/>
      <c r="B23" s="9"/>
      <c r="C23" s="5"/>
      <c r="D23" s="4"/>
      <c r="E23" s="77"/>
      <c r="F23" s="168" t="str">
        <f t="shared" ca="1" si="0"/>
        <v/>
      </c>
      <c r="G23" s="89"/>
      <c r="H23" s="90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</row>
    <row r="24" spans="1:26" ht="15.75" x14ac:dyDescent="0.25">
      <c r="A24" s="78"/>
      <c r="B24" s="58"/>
      <c r="C24" s="56"/>
      <c r="D24" s="27"/>
      <c r="E24" s="77"/>
      <c r="F24" s="168" t="str">
        <f t="shared" ca="1" si="0"/>
        <v/>
      </c>
      <c r="G24" s="89"/>
      <c r="H24" s="90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</row>
    <row r="25" spans="1:26" ht="15.75" x14ac:dyDescent="0.25">
      <c r="A25" s="78"/>
      <c r="B25" s="9"/>
      <c r="C25" s="5"/>
      <c r="D25" s="4"/>
      <c r="E25" s="77"/>
      <c r="F25" s="168" t="str">
        <f t="shared" ca="1" si="0"/>
        <v/>
      </c>
      <c r="G25" s="89"/>
      <c r="H25" s="90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</row>
    <row r="26" spans="1:26" ht="15.75" x14ac:dyDescent="0.25">
      <c r="A26" s="78"/>
      <c r="B26" s="9"/>
      <c r="C26" s="5"/>
      <c r="D26" s="4"/>
      <c r="E26" s="77"/>
      <c r="F26" s="168" t="str">
        <f ca="1">IF(G26&gt;0, TODAY(),"")</f>
        <v/>
      </c>
      <c r="G26" s="89"/>
      <c r="H26" s="90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</row>
    <row r="27" spans="1:26" ht="15.75" x14ac:dyDescent="0.25">
      <c r="A27" s="78"/>
      <c r="B27" s="9"/>
      <c r="C27" s="5"/>
      <c r="D27" s="4"/>
      <c r="E27" s="77"/>
      <c r="F27" s="168" t="str">
        <f t="shared" ca="1" si="0"/>
        <v/>
      </c>
      <c r="G27" s="89"/>
      <c r="H27" s="90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</row>
    <row r="28" spans="1:26" ht="15.75" x14ac:dyDescent="0.25">
      <c r="A28" s="78"/>
      <c r="B28" s="58"/>
      <c r="C28" s="56"/>
      <c r="D28" s="27"/>
      <c r="E28" s="77"/>
      <c r="F28" s="168" t="str">
        <f t="shared" ca="1" si="0"/>
        <v/>
      </c>
      <c r="G28" s="89"/>
      <c r="H28" s="90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</row>
    <row r="29" spans="1:26" ht="15.75" x14ac:dyDescent="0.25">
      <c r="A29" s="78"/>
      <c r="B29" s="9"/>
      <c r="C29" s="5"/>
      <c r="D29" s="4"/>
      <c r="E29" s="77"/>
      <c r="F29" s="168" t="str">
        <f t="shared" ca="1" si="0"/>
        <v/>
      </c>
      <c r="G29" s="89"/>
      <c r="H29" s="90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</row>
    <row r="30" spans="1:26" ht="16.5" thickBot="1" x14ac:dyDescent="0.3">
      <c r="A30" s="78"/>
      <c r="B30" s="87"/>
      <c r="C30" s="88"/>
      <c r="D30" s="59"/>
      <c r="E30" s="77"/>
      <c r="F30" s="168" t="str">
        <f t="shared" ca="1" si="0"/>
        <v/>
      </c>
      <c r="G30" s="89"/>
      <c r="H30" s="90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</row>
    <row r="31" spans="1:26" ht="15.75" x14ac:dyDescent="0.25">
      <c r="A31" s="77"/>
      <c r="B31" s="303"/>
      <c r="C31" s="80"/>
      <c r="D31" s="77"/>
      <c r="E31" s="77"/>
      <c r="F31" s="168" t="str">
        <f t="shared" ca="1" si="0"/>
        <v/>
      </c>
      <c r="G31" s="89"/>
      <c r="H31" s="90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</row>
    <row r="32" spans="1:26" ht="15.75" x14ac:dyDescent="0.25">
      <c r="A32" s="77"/>
      <c r="B32" s="303"/>
      <c r="C32" s="80"/>
      <c r="D32" s="77"/>
      <c r="E32" s="77"/>
      <c r="F32" s="168" t="str">
        <f t="shared" ca="1" si="0"/>
        <v/>
      </c>
      <c r="G32" s="89"/>
      <c r="H32" s="90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</row>
    <row r="33" spans="1:26" ht="15.75" x14ac:dyDescent="0.25">
      <c r="A33" s="77"/>
      <c r="B33" s="303"/>
      <c r="C33" s="80"/>
      <c r="D33" s="77"/>
      <c r="E33" s="77"/>
      <c r="F33" s="168" t="str">
        <f t="shared" ca="1" si="0"/>
        <v/>
      </c>
      <c r="G33" s="89"/>
      <c r="H33" s="90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</row>
    <row r="34" spans="1:26" ht="15.75" x14ac:dyDescent="0.25">
      <c r="A34" s="77"/>
      <c r="B34" s="303"/>
      <c r="C34" s="80"/>
      <c r="D34" s="77"/>
      <c r="E34" s="77"/>
      <c r="F34" s="168" t="str">
        <f t="shared" ca="1" si="0"/>
        <v/>
      </c>
      <c r="G34" s="89"/>
      <c r="H34" s="90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</row>
    <row r="35" spans="1:26" ht="15.75" x14ac:dyDescent="0.25">
      <c r="A35" s="77"/>
      <c r="B35" s="303"/>
      <c r="C35" s="80"/>
      <c r="D35" s="77"/>
      <c r="E35" s="77"/>
      <c r="F35" s="168" t="str">
        <f t="shared" ca="1" si="0"/>
        <v/>
      </c>
      <c r="G35" s="89"/>
      <c r="H35" s="90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</row>
    <row r="36" spans="1:26" ht="15.75" x14ac:dyDescent="0.25">
      <c r="A36" s="77"/>
      <c r="B36" s="303"/>
      <c r="C36" s="80"/>
      <c r="D36" s="77"/>
      <c r="E36" s="77"/>
      <c r="F36" s="168" t="str">
        <f t="shared" ca="1" si="0"/>
        <v/>
      </c>
      <c r="G36" s="89"/>
      <c r="H36" s="90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</row>
    <row r="37" spans="1:26" ht="15.75" x14ac:dyDescent="0.25">
      <c r="A37" s="77"/>
      <c r="B37" s="303"/>
      <c r="C37" s="80"/>
      <c r="D37" s="77"/>
      <c r="E37" s="77"/>
      <c r="F37" s="168" t="str">
        <f t="shared" ca="1" si="0"/>
        <v/>
      </c>
      <c r="G37" s="89"/>
      <c r="H37" s="90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</row>
    <row r="38" spans="1:26" ht="16.5" thickBot="1" x14ac:dyDescent="0.3">
      <c r="A38" s="77"/>
      <c r="B38" s="303"/>
      <c r="C38" s="80"/>
      <c r="D38" s="77"/>
      <c r="E38" s="77"/>
      <c r="F38" s="168" t="str">
        <f t="shared" ca="1" si="0"/>
        <v/>
      </c>
      <c r="G38" s="172"/>
      <c r="H38" s="173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</row>
    <row r="39" spans="1:26" ht="16.5" thickBot="1" x14ac:dyDescent="0.3">
      <c r="A39" s="77"/>
      <c r="B39" s="303"/>
      <c r="C39" s="80"/>
      <c r="D39" s="77"/>
      <c r="E39" s="77"/>
      <c r="F39" s="174" t="s">
        <v>60</v>
      </c>
      <c r="G39" s="175">
        <f>SUM(G11:G38)</f>
        <v>203</v>
      </c>
      <c r="H39" s="176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</row>
    <row r="40" spans="1:26" x14ac:dyDescent="0.25">
      <c r="A40" s="77"/>
      <c r="B40" s="77"/>
      <c r="C40" s="77"/>
      <c r="D40" s="77"/>
      <c r="E40" s="77"/>
      <c r="F40" s="77"/>
      <c r="G40" s="77"/>
      <c r="H40" s="77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</row>
    <row r="41" spans="1:26" x14ac:dyDescent="0.25">
      <c r="A41" s="77"/>
      <c r="B41" s="77"/>
      <c r="C41" s="77"/>
      <c r="D41" s="77"/>
      <c r="E41" s="77"/>
      <c r="F41" s="78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</row>
    <row r="42" spans="1:26" x14ac:dyDescent="0.25">
      <c r="A42" s="78"/>
      <c r="B42" s="78"/>
      <c r="C42" s="78"/>
      <c r="D42" s="78"/>
      <c r="E42" s="78"/>
      <c r="F42" s="78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</row>
    <row r="43" spans="1:26" x14ac:dyDescent="0.25">
      <c r="A43" s="78"/>
      <c r="B43" s="78"/>
      <c r="C43" s="78"/>
      <c r="D43" s="78"/>
      <c r="E43" s="78"/>
      <c r="F43" s="78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</row>
    <row r="44" spans="1:26" x14ac:dyDescent="0.25">
      <c r="A44" s="78"/>
      <c r="B44" s="78"/>
      <c r="C44" s="78"/>
      <c r="D44" s="78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</row>
    <row r="45" spans="1:26" x14ac:dyDescent="0.25">
      <c r="A45" s="78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</row>
    <row r="46" spans="1:26" x14ac:dyDescent="0.25">
      <c r="A46" s="78"/>
      <c r="B46" s="78"/>
      <c r="C46" s="78"/>
      <c r="D46" s="78"/>
      <c r="E46" s="78"/>
      <c r="F46" s="78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</row>
    <row r="47" spans="1:26" x14ac:dyDescent="0.25">
      <c r="A47" s="78"/>
      <c r="B47" s="78"/>
      <c r="C47" s="78"/>
      <c r="D47" s="78"/>
      <c r="E47" s="78"/>
      <c r="F47" s="78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</row>
    <row r="48" spans="1:26" x14ac:dyDescent="0.25">
      <c r="A48" s="78"/>
      <c r="B48" s="78"/>
      <c r="C48" s="78"/>
      <c r="D48" s="78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</row>
    <row r="49" spans="1:26" x14ac:dyDescent="0.25">
      <c r="A49" s="78"/>
      <c r="B49" s="78"/>
      <c r="C49" s="78"/>
      <c r="D49" s="78"/>
      <c r="E49" s="78"/>
      <c r="F49" s="78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</row>
    <row r="50" spans="1:26" x14ac:dyDescent="0.25">
      <c r="A50" s="78"/>
      <c r="B50" s="78"/>
      <c r="C50" s="78"/>
      <c r="D50" s="78"/>
      <c r="E50" s="78"/>
      <c r="F50" s="78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</row>
    <row r="51" spans="1:26" x14ac:dyDescent="0.25">
      <c r="A51" s="78"/>
      <c r="B51" s="78"/>
      <c r="C51" s="78"/>
      <c r="D51" s="78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</row>
    <row r="52" spans="1:26" x14ac:dyDescent="0.25">
      <c r="A52" s="78"/>
      <c r="B52" s="78"/>
      <c r="C52" s="78"/>
      <c r="D52" s="78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</row>
    <row r="53" spans="1:26" x14ac:dyDescent="0.25">
      <c r="A53" s="78"/>
      <c r="B53" s="78"/>
      <c r="C53" s="78"/>
      <c r="D53" s="78"/>
      <c r="E53" s="78"/>
      <c r="F53" s="78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</row>
    <row r="54" spans="1:26" x14ac:dyDescent="0.25">
      <c r="A54" s="78"/>
      <c r="B54" s="78"/>
      <c r="C54" s="78"/>
      <c r="D54" s="78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</row>
    <row r="55" spans="1:26" x14ac:dyDescent="0.25">
      <c r="A55" s="78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</row>
    <row r="56" spans="1:26" x14ac:dyDescent="0.25">
      <c r="A56" s="78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</row>
    <row r="57" spans="1:26" x14ac:dyDescent="0.25">
      <c r="A57" s="78"/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</row>
    <row r="58" spans="1:26" x14ac:dyDescent="0.25">
      <c r="A58" s="78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</row>
    <row r="59" spans="1:26" x14ac:dyDescent="0.25">
      <c r="A59" s="78"/>
      <c r="B59" s="78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</row>
    <row r="60" spans="1:26" x14ac:dyDescent="0.25">
      <c r="A60" s="78"/>
      <c r="B60" s="78"/>
      <c r="C60" s="78"/>
      <c r="D60" s="78"/>
      <c r="E60" s="78"/>
      <c r="F60" s="78"/>
      <c r="G60" s="78"/>
      <c r="H60" s="78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</row>
    <row r="61" spans="1:26" x14ac:dyDescent="0.25">
      <c r="A61" s="78"/>
      <c r="B61" s="78"/>
      <c r="C61" s="78"/>
      <c r="D61" s="78"/>
      <c r="E61" s="78"/>
      <c r="F61" s="78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</row>
    <row r="62" spans="1:26" x14ac:dyDescent="0.25">
      <c r="A62" s="78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</row>
    <row r="63" spans="1:26" x14ac:dyDescent="0.25">
      <c r="A63" s="78"/>
      <c r="B63" s="78"/>
      <c r="C63" s="78"/>
      <c r="D63" s="78"/>
      <c r="E63" s="78"/>
      <c r="F63" s="78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</row>
    <row r="64" spans="1:26" x14ac:dyDescent="0.25">
      <c r="A64" s="78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</row>
    <row r="65" spans="1:26" x14ac:dyDescent="0.25">
      <c r="A65" s="78"/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</row>
    <row r="66" spans="1:26" x14ac:dyDescent="0.25">
      <c r="A66" s="78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</row>
    <row r="67" spans="1:26" x14ac:dyDescent="0.25">
      <c r="A67" s="78"/>
      <c r="B67" s="78"/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</row>
    <row r="68" spans="1:26" x14ac:dyDescent="0.25">
      <c r="A68" s="78"/>
      <c r="B68" s="78"/>
      <c r="C68" s="78"/>
      <c r="D68" s="78"/>
      <c r="E68" s="78"/>
      <c r="F68" s="78"/>
      <c r="G68" s="78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</row>
    <row r="69" spans="1:26" x14ac:dyDescent="0.25">
      <c r="A69" s="78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63EEF9A2-1C15-44C2-801C-3A31C71AD50F}">
          <x14:formula1>
            <xm:f>'F2'!$C$3:$C$13</xm:f>
          </x14:formula1>
          <xm:sqref>C10:C11</xm:sqref>
        </x14:dataValidation>
        <x14:dataValidation type="list" allowBlank="1" showInputMessage="1" showErrorMessage="1" xr:uid="{0A51A9F7-E38D-4ADD-908F-00D5158CCA23}">
          <x14:formula1>
            <xm:f>'F2'!$C$15:$C$18</xm:f>
          </x14:formula1>
          <xm:sqref>C12</xm:sqref>
        </x14:dataValidation>
        <x14:dataValidation type="list" allowBlank="1" showInputMessage="1" showErrorMessage="1" xr:uid="{BEE44E6F-2BBB-4FE3-95C2-543D20EF0F6E}">
          <x14:formula1>
            <xm:f>'F2'!$C$19:$C$23</xm:f>
          </x14:formula1>
          <xm:sqref>C13</xm:sqref>
        </x14:dataValidation>
        <x14:dataValidation type="list" allowBlank="1" showInputMessage="1" showErrorMessage="1" xr:uid="{0DF7B253-3E35-410D-8775-F2635F0FE27A}">
          <x14:formula1>
            <xm:f>'F2'!$C$24:$C$27</xm:f>
          </x14:formula1>
          <xm:sqref>C14</xm:sqref>
        </x14:dataValidation>
        <x14:dataValidation type="list" allowBlank="1" showInputMessage="1" showErrorMessage="1" xr:uid="{2B2B4B49-0C8D-41E9-9BD1-EFE460ECCC3C}">
          <x14:formula1>
            <xm:f>'F2'!$C$28:$C$31</xm:f>
          </x14:formula1>
          <xm:sqref>C15</xm:sqref>
        </x14:dataValidation>
        <x14:dataValidation type="list" allowBlank="1" showInputMessage="1" showErrorMessage="1" xr:uid="{14953175-32FA-4C53-B54E-676C7EFFA0F4}">
          <x14:formula1>
            <xm:f>'F2'!$C$32:$C$35</xm:f>
          </x14:formula1>
          <xm:sqref>C16</xm:sqref>
        </x14:dataValidation>
        <x14:dataValidation type="list" allowBlank="1" showInputMessage="1" showErrorMessage="1" xr:uid="{DAF3B19D-90A8-4436-B830-5C7B5D7F1E29}">
          <x14:formula1>
            <xm:f>'F2'!$C$36:$C$39</xm:f>
          </x14:formula1>
          <xm:sqref>C17</xm:sqref>
        </x14:dataValidation>
        <x14:dataValidation type="list" allowBlank="1" showInputMessage="1" showErrorMessage="1" xr:uid="{A22D41A2-A785-4A5A-B004-DFBFEA49149A}">
          <x14:formula1>
            <xm:f>'F2'!$C$40:$C$43</xm:f>
          </x14:formula1>
          <xm:sqref>C18</xm:sqref>
        </x14:dataValidation>
        <x14:dataValidation type="list" allowBlank="1" showInputMessage="1" showErrorMessage="1" xr:uid="{2B0E9C29-C09A-48CD-AEC7-B38B4D12FBCD}">
          <x14:formula1>
            <xm:f>'F2'!$C$44:$C$46</xm:f>
          </x14:formula1>
          <xm:sqref>C19</xm:sqref>
        </x14:dataValidation>
        <x14:dataValidation type="list" allowBlank="1" showInputMessage="1" showErrorMessage="1" xr:uid="{D6A3B2A7-713B-4E33-B59C-EC3FD956DC50}">
          <x14:formula1>
            <xm:f>'F2'!$C$47:$C$50</xm:f>
          </x14:formula1>
          <xm:sqref>C20</xm:sqref>
        </x14:dataValidation>
        <x14:dataValidation type="list" allowBlank="1" showInputMessage="1" showErrorMessage="1" xr:uid="{65823F69-B4B1-4AC8-980F-FAEE5989F9FB}">
          <x14:formula1>
            <xm:f>'Annexe-Outils'!$B$3:$B$8</xm:f>
          </x14:formula1>
          <xm:sqref>H12:H39</xm:sqref>
        </x14:dataValidation>
        <x14:dataValidation type="list" allowBlank="1" showInputMessage="1" showErrorMessage="1" xr:uid="{0CB1F64A-7AAF-4541-9B8E-094507F07977}">
          <x14:formula1>
            <xm:f>'Annexe-Outils'!B3:B8</xm:f>
          </x14:formula1>
          <xm:sqref>H11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19388-28D1-40FE-9FEC-CB4EFD08E61F}">
  <dimension ref="A1:AJ442"/>
  <sheetViews>
    <sheetView topLeftCell="E1" zoomScale="85" zoomScaleNormal="85" workbookViewId="0">
      <selection activeCell="I3" sqref="I3"/>
    </sheetView>
  </sheetViews>
  <sheetFormatPr baseColWidth="10" defaultRowHeight="15" x14ac:dyDescent="0.25"/>
  <cols>
    <col min="1" max="1" width="3.5703125" customWidth="1"/>
    <col min="2" max="2" width="16.7109375" customWidth="1"/>
    <col min="3" max="3" width="26" customWidth="1"/>
    <col min="4" max="4" width="12.5703125" customWidth="1"/>
    <col min="5" max="5" width="17" customWidth="1"/>
    <col min="6" max="6" width="22.7109375" customWidth="1"/>
    <col min="7" max="7" width="10.28515625" customWidth="1"/>
  </cols>
  <sheetData>
    <row r="1" spans="1:36" ht="15.75" thickBot="1" x14ac:dyDescent="0.3">
      <c r="A1" s="78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</row>
    <row r="2" spans="1:36" ht="36" customHeight="1" thickBot="1" x14ac:dyDescent="0.3">
      <c r="A2" s="78"/>
      <c r="B2" s="213" t="s">
        <v>23</v>
      </c>
      <c r="C2" s="223" t="s">
        <v>56</v>
      </c>
      <c r="D2" s="224" t="s">
        <v>57</v>
      </c>
      <c r="E2" s="222" t="s">
        <v>35</v>
      </c>
      <c r="F2" s="216" t="s">
        <v>18</v>
      </c>
      <c r="G2" s="217" t="s">
        <v>37</v>
      </c>
      <c r="H2" s="220" t="s">
        <v>36</v>
      </c>
      <c r="I2" s="218" t="s">
        <v>47</v>
      </c>
      <c r="J2" s="219" t="s">
        <v>58</v>
      </c>
      <c r="K2" s="221" t="s">
        <v>75</v>
      </c>
      <c r="L2" s="215"/>
      <c r="M2" s="215"/>
      <c r="N2" s="215"/>
      <c r="O2" s="215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</row>
    <row r="3" spans="1:36" ht="15.75" customHeight="1" x14ac:dyDescent="0.25">
      <c r="A3" s="78"/>
      <c r="B3" s="277" t="s">
        <v>6</v>
      </c>
      <c r="C3" s="101" t="s">
        <v>62</v>
      </c>
      <c r="D3" s="105">
        <v>3</v>
      </c>
      <c r="E3" s="228">
        <v>5200</v>
      </c>
      <c r="F3" s="231" t="s">
        <v>74</v>
      </c>
      <c r="G3" s="230">
        <v>37.994999999999997</v>
      </c>
      <c r="H3" s="229">
        <f>(D3*3.8)*(E3/1000)</f>
        <v>59.279999999999994</v>
      </c>
      <c r="I3" s="65" t="s">
        <v>84</v>
      </c>
      <c r="J3" s="275"/>
      <c r="K3" s="273">
        <v>44170</v>
      </c>
      <c r="L3" s="81"/>
      <c r="M3" s="81"/>
      <c r="N3" s="81"/>
      <c r="O3" s="81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</row>
    <row r="4" spans="1:36" ht="15.75" customHeight="1" x14ac:dyDescent="0.25">
      <c r="A4" s="78"/>
      <c r="B4" s="278"/>
      <c r="C4" s="102" t="s">
        <v>63</v>
      </c>
      <c r="D4" s="106">
        <v>3</v>
      </c>
      <c r="E4" s="14">
        <v>5200</v>
      </c>
      <c r="F4" s="151" t="s">
        <v>74</v>
      </c>
      <c r="G4" s="194">
        <v>37.994999999999997</v>
      </c>
      <c r="H4" s="67">
        <f>(D4*3.8)*(E4/1000)</f>
        <v>59.279999999999994</v>
      </c>
      <c r="I4" s="29"/>
      <c r="J4" s="276"/>
      <c r="K4" s="274">
        <v>44170</v>
      </c>
      <c r="L4" s="81"/>
      <c r="M4" s="81"/>
      <c r="N4" s="81"/>
      <c r="O4" s="81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</row>
    <row r="5" spans="1:36" ht="15.75" customHeight="1" x14ac:dyDescent="0.25">
      <c r="A5" s="78"/>
      <c r="B5" s="278"/>
      <c r="C5" s="102"/>
      <c r="D5" s="106"/>
      <c r="E5" s="14"/>
      <c r="F5" s="25"/>
      <c r="G5" s="205"/>
      <c r="H5" s="67">
        <f t="shared" ref="H5:H13" si="0">(D5*3.8)*E5/1000</f>
        <v>0</v>
      </c>
      <c r="I5" s="29"/>
      <c r="J5" s="276"/>
      <c r="K5" s="161"/>
      <c r="L5" s="81"/>
      <c r="M5" s="81"/>
      <c r="N5" s="81"/>
      <c r="O5" s="81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</row>
    <row r="6" spans="1:36" ht="15.75" customHeight="1" x14ac:dyDescent="0.25">
      <c r="A6" s="78"/>
      <c r="B6" s="278"/>
      <c r="C6" s="102"/>
      <c r="D6" s="106"/>
      <c r="E6" s="14"/>
      <c r="F6" s="25"/>
      <c r="G6" s="205"/>
      <c r="H6" s="67">
        <f t="shared" si="0"/>
        <v>0</v>
      </c>
      <c r="I6" s="29"/>
      <c r="J6" s="158"/>
      <c r="K6" s="161"/>
      <c r="L6" s="81"/>
      <c r="M6" s="81"/>
      <c r="N6" s="81"/>
      <c r="O6" s="81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</row>
    <row r="7" spans="1:36" ht="15.75" customHeight="1" x14ac:dyDescent="0.25">
      <c r="A7" s="78"/>
      <c r="B7" s="278"/>
      <c r="C7" s="103"/>
      <c r="D7" s="107"/>
      <c r="E7" s="14"/>
      <c r="F7" s="232"/>
      <c r="G7" s="204"/>
      <c r="H7" s="67">
        <f t="shared" si="0"/>
        <v>0</v>
      </c>
      <c r="I7" s="64"/>
      <c r="J7" s="159"/>
      <c r="K7" s="161"/>
      <c r="L7" s="81"/>
      <c r="M7" s="81"/>
      <c r="N7" s="81"/>
      <c r="O7" s="81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</row>
    <row r="8" spans="1:36" ht="15.75" customHeight="1" x14ac:dyDescent="0.25">
      <c r="A8" s="78"/>
      <c r="B8" s="278"/>
      <c r="C8" s="102"/>
      <c r="D8" s="106"/>
      <c r="E8" s="14"/>
      <c r="F8" s="25"/>
      <c r="G8" s="205"/>
      <c r="H8" s="67">
        <f t="shared" si="0"/>
        <v>0</v>
      </c>
      <c r="I8" s="29"/>
      <c r="J8" s="158"/>
      <c r="K8" s="161"/>
      <c r="L8" s="81"/>
      <c r="M8" s="81"/>
      <c r="N8" s="81"/>
      <c r="O8" s="81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</row>
    <row r="9" spans="1:36" ht="15.75" customHeight="1" x14ac:dyDescent="0.25">
      <c r="A9" s="78"/>
      <c r="B9" s="278"/>
      <c r="C9" s="103"/>
      <c r="D9" s="107"/>
      <c r="E9" s="14"/>
      <c r="F9" s="232"/>
      <c r="G9" s="204"/>
      <c r="H9" s="67">
        <f t="shared" si="0"/>
        <v>0</v>
      </c>
      <c r="I9" s="64"/>
      <c r="J9" s="159"/>
      <c r="K9" s="161"/>
      <c r="L9" s="81"/>
      <c r="M9" s="81"/>
      <c r="N9" s="81"/>
      <c r="O9" s="81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</row>
    <row r="10" spans="1:36" ht="15.75" customHeight="1" x14ac:dyDescent="0.25">
      <c r="A10" s="78"/>
      <c r="B10" s="278"/>
      <c r="C10" s="102"/>
      <c r="D10" s="106"/>
      <c r="E10" s="14"/>
      <c r="F10" s="25"/>
      <c r="G10" s="205"/>
      <c r="H10" s="67">
        <f t="shared" si="0"/>
        <v>0</v>
      </c>
      <c r="I10" s="29"/>
      <c r="J10" s="158"/>
      <c r="K10" s="161"/>
      <c r="L10" s="81"/>
      <c r="M10" s="81"/>
      <c r="N10" s="81"/>
      <c r="O10" s="81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</row>
    <row r="11" spans="1:36" ht="15.75" customHeight="1" x14ac:dyDescent="0.25">
      <c r="A11" s="78"/>
      <c r="B11" s="278"/>
      <c r="C11" s="103"/>
      <c r="D11" s="107"/>
      <c r="E11" s="14"/>
      <c r="F11" s="232"/>
      <c r="G11" s="204"/>
      <c r="H11" s="67">
        <f t="shared" si="0"/>
        <v>0</v>
      </c>
      <c r="I11" s="64"/>
      <c r="J11" s="159"/>
      <c r="K11" s="161"/>
      <c r="L11" s="81"/>
      <c r="M11" s="81"/>
      <c r="N11" s="81"/>
      <c r="O11" s="81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</row>
    <row r="12" spans="1:36" ht="15.75" customHeight="1" x14ac:dyDescent="0.25">
      <c r="A12" s="78"/>
      <c r="B12" s="278"/>
      <c r="C12" s="102"/>
      <c r="D12" s="106"/>
      <c r="E12" s="14"/>
      <c r="F12" s="25"/>
      <c r="G12" s="205"/>
      <c r="H12" s="67">
        <f t="shared" si="0"/>
        <v>0</v>
      </c>
      <c r="I12" s="29"/>
      <c r="J12" s="158"/>
      <c r="K12" s="161"/>
      <c r="L12" s="81"/>
      <c r="M12" s="81"/>
      <c r="N12" s="81"/>
      <c r="O12" s="81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</row>
    <row r="13" spans="1:36" ht="15.75" customHeight="1" thickBot="1" x14ac:dyDescent="0.3">
      <c r="A13" s="78"/>
      <c r="B13" s="279"/>
      <c r="C13" s="104"/>
      <c r="D13" s="108"/>
      <c r="E13" s="39"/>
      <c r="F13" s="233"/>
      <c r="G13" s="206"/>
      <c r="H13" s="98">
        <f t="shared" si="0"/>
        <v>0</v>
      </c>
      <c r="I13" s="68"/>
      <c r="J13" s="160"/>
      <c r="K13" s="162"/>
      <c r="L13" s="81"/>
      <c r="M13" s="81"/>
      <c r="N13" s="81"/>
      <c r="O13" s="81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</row>
    <row r="14" spans="1:36" ht="38.25" customHeight="1" thickBot="1" x14ac:dyDescent="0.3">
      <c r="A14" s="78"/>
      <c r="B14" s="213" t="s">
        <v>23</v>
      </c>
      <c r="C14" s="223" t="s">
        <v>15</v>
      </c>
      <c r="D14" s="225" t="s">
        <v>33</v>
      </c>
      <c r="E14" s="226" t="s">
        <v>7</v>
      </c>
      <c r="F14" s="216" t="s">
        <v>18</v>
      </c>
      <c r="G14" s="217" t="s">
        <v>37</v>
      </c>
      <c r="H14" s="227" t="s">
        <v>50</v>
      </c>
      <c r="I14" s="218" t="s">
        <v>47</v>
      </c>
      <c r="J14" s="218" t="s">
        <v>48</v>
      </c>
      <c r="K14" s="309" t="s">
        <v>55</v>
      </c>
      <c r="L14" s="307"/>
      <c r="M14" s="308"/>
      <c r="N14" s="81"/>
      <c r="O14" s="81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</row>
    <row r="15" spans="1:36" ht="15" customHeight="1" x14ac:dyDescent="0.25">
      <c r="A15" s="78"/>
      <c r="B15" s="310" t="s">
        <v>24</v>
      </c>
      <c r="C15" s="47" t="s">
        <v>30</v>
      </c>
      <c r="D15" s="44"/>
      <c r="E15" s="34" t="s">
        <v>22</v>
      </c>
      <c r="F15" s="28"/>
      <c r="G15" s="201"/>
      <c r="H15" s="34"/>
      <c r="I15" s="284"/>
      <c r="J15" s="292">
        <v>0.25</v>
      </c>
      <c r="K15" s="289"/>
      <c r="L15" s="241"/>
      <c r="M15" s="242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</row>
    <row r="16" spans="1:36" ht="15" customHeight="1" x14ac:dyDescent="0.25">
      <c r="A16" s="78"/>
      <c r="B16" s="280"/>
      <c r="C16" s="16" t="s">
        <v>40</v>
      </c>
      <c r="D16" s="45"/>
      <c r="E16" s="35"/>
      <c r="F16" s="29"/>
      <c r="G16" s="198"/>
      <c r="H16" s="66"/>
      <c r="I16" s="285"/>
      <c r="J16" s="293">
        <v>0.25</v>
      </c>
      <c r="K16" s="290"/>
      <c r="L16" s="234"/>
      <c r="M16" s="235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</row>
    <row r="17" spans="1:36" ht="15" customHeight="1" x14ac:dyDescent="0.25">
      <c r="A17" s="78"/>
      <c r="B17" s="280"/>
      <c r="C17" s="16"/>
      <c r="D17" s="41"/>
      <c r="E17" s="35"/>
      <c r="F17" s="29"/>
      <c r="G17" s="198"/>
      <c r="H17" s="66"/>
      <c r="I17" s="285"/>
      <c r="J17" s="293">
        <v>0.25</v>
      </c>
      <c r="K17" s="290"/>
      <c r="L17" s="234"/>
      <c r="M17" s="235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</row>
    <row r="18" spans="1:36" ht="15.75" customHeight="1" thickBot="1" x14ac:dyDescent="0.3">
      <c r="A18" s="78"/>
      <c r="B18" s="264"/>
      <c r="C18" s="214"/>
      <c r="D18" s="52"/>
      <c r="E18" s="36"/>
      <c r="F18" s="30"/>
      <c r="G18" s="200"/>
      <c r="H18" s="63"/>
      <c r="I18" s="286"/>
      <c r="J18" s="293">
        <v>0.25</v>
      </c>
      <c r="K18" s="290"/>
      <c r="L18" s="234"/>
      <c r="M18" s="235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</row>
    <row r="19" spans="1:36" ht="15" customHeight="1" x14ac:dyDescent="0.25">
      <c r="A19" s="78"/>
      <c r="B19" s="263" t="s">
        <v>25</v>
      </c>
      <c r="C19" s="47" t="s">
        <v>30</v>
      </c>
      <c r="D19" s="44"/>
      <c r="E19" s="34" t="s">
        <v>22</v>
      </c>
      <c r="F19" s="28"/>
      <c r="G19" s="201"/>
      <c r="H19" s="34"/>
      <c r="I19" s="284"/>
      <c r="J19" s="293">
        <v>0.25</v>
      </c>
      <c r="K19" s="290"/>
      <c r="L19" s="234"/>
      <c r="M19" s="235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</row>
    <row r="20" spans="1:36" ht="15" customHeight="1" x14ac:dyDescent="0.25">
      <c r="A20" s="78"/>
      <c r="B20" s="280"/>
      <c r="C20" s="14" t="s">
        <v>41</v>
      </c>
      <c r="D20" s="45"/>
      <c r="E20" s="35"/>
      <c r="F20" s="29"/>
      <c r="G20" s="198"/>
      <c r="H20" s="35"/>
      <c r="I20" s="287"/>
      <c r="J20" s="293">
        <v>0.25</v>
      </c>
      <c r="K20" s="290"/>
      <c r="L20" s="234"/>
      <c r="M20" s="235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</row>
    <row r="21" spans="1:36" ht="15" customHeight="1" x14ac:dyDescent="0.25">
      <c r="A21" s="78"/>
      <c r="B21" s="280"/>
      <c r="C21" s="14"/>
      <c r="D21" s="41"/>
      <c r="E21" s="35"/>
      <c r="F21" s="29"/>
      <c r="G21" s="198"/>
      <c r="H21" s="35"/>
      <c r="I21" s="287"/>
      <c r="J21" s="293">
        <v>0.25</v>
      </c>
      <c r="K21" s="290"/>
      <c r="L21" s="234"/>
      <c r="M21" s="235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</row>
    <row r="22" spans="1:36" ht="15" customHeight="1" x14ac:dyDescent="0.25">
      <c r="A22" s="78"/>
      <c r="B22" s="280"/>
      <c r="C22" s="14"/>
      <c r="D22" s="45"/>
      <c r="E22" s="35"/>
      <c r="F22" s="29"/>
      <c r="G22" s="198"/>
      <c r="H22" s="35"/>
      <c r="I22" s="287"/>
      <c r="J22" s="293">
        <v>0.25</v>
      </c>
      <c r="K22" s="291"/>
      <c r="L22" s="234"/>
      <c r="M22" s="235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</row>
    <row r="23" spans="1:36" ht="15.75" customHeight="1" thickBot="1" x14ac:dyDescent="0.3">
      <c r="A23" s="78"/>
      <c r="B23" s="264"/>
      <c r="C23" s="39"/>
      <c r="D23" s="43"/>
      <c r="E23" s="36"/>
      <c r="F23" s="30"/>
      <c r="G23" s="200"/>
      <c r="H23" s="36"/>
      <c r="I23" s="288"/>
      <c r="J23" s="294">
        <v>0.25</v>
      </c>
      <c r="K23" s="291"/>
      <c r="L23" s="234"/>
      <c r="M23" s="235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</row>
    <row r="24" spans="1:36" ht="15" customHeight="1" x14ac:dyDescent="0.25">
      <c r="A24" s="78"/>
      <c r="B24" s="280" t="s">
        <v>26</v>
      </c>
      <c r="C24" s="48" t="s">
        <v>30</v>
      </c>
      <c r="D24" s="42"/>
      <c r="E24" s="37" t="s">
        <v>22</v>
      </c>
      <c r="F24" s="31"/>
      <c r="G24" s="202"/>
      <c r="H24" s="37"/>
      <c r="I24" s="21"/>
      <c r="J24" s="297">
        <v>5</v>
      </c>
      <c r="K24" s="83"/>
      <c r="L24" s="234"/>
      <c r="M24" s="235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</row>
    <row r="25" spans="1:36" ht="15" customHeight="1" x14ac:dyDescent="0.25">
      <c r="A25" s="78"/>
      <c r="B25" s="280"/>
      <c r="C25" s="14" t="s">
        <v>42</v>
      </c>
      <c r="D25" s="41"/>
      <c r="E25" s="35"/>
      <c r="F25" s="29"/>
      <c r="G25" s="198"/>
      <c r="H25" s="35"/>
      <c r="I25" s="19"/>
      <c r="J25" s="298">
        <v>5</v>
      </c>
      <c r="K25" s="83"/>
      <c r="L25" s="234"/>
      <c r="M25" s="235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</row>
    <row r="26" spans="1:36" ht="15" customHeight="1" x14ac:dyDescent="0.25">
      <c r="A26" s="78"/>
      <c r="B26" s="280"/>
      <c r="C26" s="14"/>
      <c r="D26" s="45"/>
      <c r="E26" s="35"/>
      <c r="F26" s="29"/>
      <c r="G26" s="198"/>
      <c r="H26" s="35"/>
      <c r="I26" s="19"/>
      <c r="J26" s="298">
        <v>5</v>
      </c>
      <c r="K26" s="83"/>
      <c r="L26" s="234"/>
      <c r="M26" s="235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</row>
    <row r="27" spans="1:36" ht="15.75" customHeight="1" thickBot="1" x14ac:dyDescent="0.3">
      <c r="A27" s="78"/>
      <c r="B27" s="280"/>
      <c r="C27" s="15"/>
      <c r="D27" s="41"/>
      <c r="E27" s="38"/>
      <c r="F27" s="32"/>
      <c r="G27" s="199"/>
      <c r="H27" s="38"/>
      <c r="I27" s="20"/>
      <c r="J27" s="299">
        <v>5</v>
      </c>
      <c r="K27" s="83"/>
      <c r="L27" s="234"/>
      <c r="M27" s="235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</row>
    <row r="28" spans="1:36" ht="15" customHeight="1" x14ac:dyDescent="0.25">
      <c r="A28" s="78"/>
      <c r="B28" s="263" t="s">
        <v>27</v>
      </c>
      <c r="C28" s="47" t="s">
        <v>30</v>
      </c>
      <c r="D28" s="46"/>
      <c r="E28" s="55"/>
      <c r="F28" s="28"/>
      <c r="G28" s="203"/>
      <c r="H28" s="55"/>
      <c r="I28" s="18"/>
      <c r="J28" s="295">
        <v>5</v>
      </c>
      <c r="K28" s="83"/>
      <c r="L28" s="234"/>
      <c r="M28" s="235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</row>
    <row r="29" spans="1:36" ht="15" customHeight="1" x14ac:dyDescent="0.25">
      <c r="A29" s="78"/>
      <c r="B29" s="280"/>
      <c r="C29" s="14" t="s">
        <v>43</v>
      </c>
      <c r="D29" s="41"/>
      <c r="E29" s="35"/>
      <c r="F29" s="29"/>
      <c r="G29" s="198"/>
      <c r="H29" s="35"/>
      <c r="I29" s="19"/>
      <c r="J29" s="295">
        <v>5</v>
      </c>
      <c r="K29" s="83"/>
      <c r="L29" s="234"/>
      <c r="M29" s="235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</row>
    <row r="30" spans="1:36" ht="15" customHeight="1" x14ac:dyDescent="0.25">
      <c r="A30" s="78"/>
      <c r="B30" s="280"/>
      <c r="C30" s="14"/>
      <c r="D30" s="45"/>
      <c r="E30" s="35"/>
      <c r="F30" s="29"/>
      <c r="G30" s="198"/>
      <c r="H30" s="35"/>
      <c r="I30" s="19"/>
      <c r="J30" s="295">
        <v>5</v>
      </c>
      <c r="K30" s="83"/>
      <c r="L30" s="234"/>
      <c r="M30" s="235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</row>
    <row r="31" spans="1:36" ht="15.75" customHeight="1" thickBot="1" x14ac:dyDescent="0.3">
      <c r="A31" s="78"/>
      <c r="B31" s="264"/>
      <c r="C31" s="39"/>
      <c r="D31" s="43"/>
      <c r="E31" s="36"/>
      <c r="F31" s="30"/>
      <c r="G31" s="200"/>
      <c r="H31" s="36"/>
      <c r="I31" s="23"/>
      <c r="J31" s="295">
        <v>5</v>
      </c>
      <c r="K31" s="83"/>
      <c r="L31" s="234"/>
      <c r="M31" s="235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</row>
    <row r="32" spans="1:36" ht="15" customHeight="1" x14ac:dyDescent="0.25">
      <c r="A32" s="78"/>
      <c r="B32" s="280" t="s">
        <v>31</v>
      </c>
      <c r="C32" s="48" t="s">
        <v>30</v>
      </c>
      <c r="D32" s="42"/>
      <c r="E32" s="37" t="s">
        <v>22</v>
      </c>
      <c r="F32" s="31"/>
      <c r="G32" s="202"/>
      <c r="H32" s="37"/>
      <c r="I32" s="21"/>
      <c r="J32" s="297">
        <v>5</v>
      </c>
      <c r="K32" s="83"/>
      <c r="L32" s="234"/>
      <c r="M32" s="235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</row>
    <row r="33" spans="1:36" ht="15" customHeight="1" x14ac:dyDescent="0.25">
      <c r="A33" s="78"/>
      <c r="B33" s="280"/>
      <c r="C33" s="14" t="s">
        <v>44</v>
      </c>
      <c r="D33" s="41"/>
      <c r="E33" s="35"/>
      <c r="F33" s="29"/>
      <c r="G33" s="198"/>
      <c r="H33" s="35"/>
      <c r="I33" s="19"/>
      <c r="J33" s="298">
        <v>5</v>
      </c>
      <c r="K33" s="83"/>
      <c r="L33" s="234"/>
      <c r="M33" s="235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</row>
    <row r="34" spans="1:36" ht="15" customHeight="1" x14ac:dyDescent="0.25">
      <c r="A34" s="78"/>
      <c r="B34" s="280"/>
      <c r="C34" s="14"/>
      <c r="D34" s="45"/>
      <c r="E34" s="35"/>
      <c r="F34" s="29"/>
      <c r="G34" s="198"/>
      <c r="H34" s="35"/>
      <c r="I34" s="19"/>
      <c r="J34" s="298">
        <v>5</v>
      </c>
      <c r="K34" s="83"/>
      <c r="L34" s="234"/>
      <c r="M34" s="235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</row>
    <row r="35" spans="1:36" ht="15.75" customHeight="1" thickBot="1" x14ac:dyDescent="0.3">
      <c r="A35" s="78"/>
      <c r="B35" s="280"/>
      <c r="C35" s="15"/>
      <c r="D35" s="41"/>
      <c r="E35" s="38"/>
      <c r="F35" s="32"/>
      <c r="G35" s="199"/>
      <c r="H35" s="38"/>
      <c r="I35" s="20"/>
      <c r="J35" s="299">
        <v>5</v>
      </c>
      <c r="K35" s="83"/>
      <c r="L35" s="234"/>
      <c r="M35" s="235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</row>
    <row r="36" spans="1:36" ht="15" customHeight="1" x14ac:dyDescent="0.25">
      <c r="A36" s="78"/>
      <c r="B36" s="263" t="s">
        <v>32</v>
      </c>
      <c r="C36" s="47" t="s">
        <v>30</v>
      </c>
      <c r="D36" s="46"/>
      <c r="E36" s="34" t="s">
        <v>22</v>
      </c>
      <c r="F36" s="28"/>
      <c r="G36" s="34"/>
      <c r="H36" s="34"/>
      <c r="I36" s="18"/>
      <c r="J36" s="295">
        <v>5</v>
      </c>
      <c r="K36" s="83"/>
      <c r="L36" s="234"/>
      <c r="M36" s="235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</row>
    <row r="37" spans="1:36" ht="15" customHeight="1" x14ac:dyDescent="0.25">
      <c r="A37" s="78"/>
      <c r="B37" s="280"/>
      <c r="C37" s="15" t="s">
        <v>45</v>
      </c>
      <c r="D37" s="41"/>
      <c r="E37" s="35"/>
      <c r="F37" s="29"/>
      <c r="G37" s="198"/>
      <c r="H37" s="38"/>
      <c r="I37" s="20"/>
      <c r="J37" s="295">
        <v>5</v>
      </c>
      <c r="K37" s="83"/>
      <c r="L37" s="234"/>
      <c r="M37" s="235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</row>
    <row r="38" spans="1:36" ht="15" customHeight="1" x14ac:dyDescent="0.25">
      <c r="A38" s="78"/>
      <c r="B38" s="280"/>
      <c r="C38" s="15"/>
      <c r="D38" s="45"/>
      <c r="E38" s="35"/>
      <c r="F38" s="29"/>
      <c r="G38" s="198"/>
      <c r="H38" s="38"/>
      <c r="I38" s="20"/>
      <c r="J38" s="295">
        <v>5</v>
      </c>
      <c r="K38" s="83"/>
      <c r="L38" s="234"/>
      <c r="M38" s="235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</row>
    <row r="39" spans="1:36" ht="15.75" customHeight="1" thickBot="1" x14ac:dyDescent="0.3">
      <c r="A39" s="78"/>
      <c r="B39" s="264"/>
      <c r="C39" s="39"/>
      <c r="D39" s="43"/>
      <c r="E39" s="36"/>
      <c r="F39" s="30"/>
      <c r="G39" s="200"/>
      <c r="H39" s="36"/>
      <c r="I39" s="23"/>
      <c r="J39" s="295">
        <v>5</v>
      </c>
      <c r="K39" s="83"/>
      <c r="L39" s="234"/>
      <c r="M39" s="235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</row>
    <row r="40" spans="1:36" ht="15" customHeight="1" x14ac:dyDescent="0.25">
      <c r="A40" s="78"/>
      <c r="B40" s="280" t="s">
        <v>4</v>
      </c>
      <c r="C40" s="54" t="s">
        <v>30</v>
      </c>
      <c r="D40" s="42"/>
      <c r="E40" s="37" t="s">
        <v>22</v>
      </c>
      <c r="F40" s="31"/>
      <c r="G40" s="37"/>
      <c r="H40" s="75"/>
      <c r="I40" s="53"/>
      <c r="J40" s="297">
        <v>5</v>
      </c>
      <c r="K40" s="83"/>
      <c r="L40" s="234"/>
      <c r="M40" s="235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</row>
    <row r="41" spans="1:36" ht="15" customHeight="1" x14ac:dyDescent="0.25">
      <c r="A41" s="78"/>
      <c r="B41" s="280"/>
      <c r="C41" s="15" t="s">
        <v>46</v>
      </c>
      <c r="D41" s="41"/>
      <c r="E41" s="35"/>
      <c r="F41" s="29"/>
      <c r="G41" s="198"/>
      <c r="H41" s="38"/>
      <c r="I41" s="20"/>
      <c r="J41" s="298">
        <v>5</v>
      </c>
      <c r="K41" s="83"/>
      <c r="L41" s="234"/>
      <c r="M41" s="235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</row>
    <row r="42" spans="1:36" ht="15" customHeight="1" x14ac:dyDescent="0.25">
      <c r="A42" s="78"/>
      <c r="B42" s="280"/>
      <c r="C42" s="15"/>
      <c r="D42" s="45"/>
      <c r="E42" s="35"/>
      <c r="F42" s="29"/>
      <c r="G42" s="198"/>
      <c r="H42" s="38"/>
      <c r="I42" s="20"/>
      <c r="J42" s="298">
        <v>5</v>
      </c>
      <c r="K42" s="83"/>
      <c r="L42" s="234"/>
      <c r="M42" s="235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</row>
    <row r="43" spans="1:36" ht="15.75" customHeight="1" thickBot="1" x14ac:dyDescent="0.3">
      <c r="A43" s="78"/>
      <c r="B43" s="280"/>
      <c r="C43" s="15"/>
      <c r="D43" s="41"/>
      <c r="E43" s="38"/>
      <c r="F43" s="32"/>
      <c r="G43" s="199"/>
      <c r="H43" s="38"/>
      <c r="I43" s="20"/>
      <c r="J43" s="299">
        <v>5</v>
      </c>
      <c r="K43" s="83"/>
      <c r="L43" s="234"/>
      <c r="M43" s="235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</row>
    <row r="44" spans="1:36" ht="15" customHeight="1" x14ac:dyDescent="0.25">
      <c r="A44" s="78"/>
      <c r="B44" s="263" t="s">
        <v>28</v>
      </c>
      <c r="C44" s="47" t="s">
        <v>30</v>
      </c>
      <c r="D44" s="46"/>
      <c r="E44" s="34" t="s">
        <v>22</v>
      </c>
      <c r="F44" s="28"/>
      <c r="G44" s="34"/>
      <c r="H44" s="34"/>
      <c r="I44" s="284"/>
      <c r="J44" s="297">
        <v>5</v>
      </c>
      <c r="K44" s="291"/>
      <c r="L44" s="234"/>
      <c r="M44" s="235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</row>
    <row r="45" spans="1:36" ht="15" customHeight="1" x14ac:dyDescent="0.25">
      <c r="A45" s="78"/>
      <c r="B45" s="280"/>
      <c r="C45" s="14" t="s">
        <v>81</v>
      </c>
      <c r="D45" s="41"/>
      <c r="E45" s="14" t="s">
        <v>17</v>
      </c>
      <c r="F45" s="25"/>
      <c r="G45" s="194">
        <v>31.76</v>
      </c>
      <c r="H45" s="14" t="s">
        <v>49</v>
      </c>
      <c r="I45" s="12"/>
      <c r="J45" s="298">
        <v>5</v>
      </c>
      <c r="K45" s="291"/>
      <c r="L45" s="234"/>
      <c r="M45" s="235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</row>
    <row r="46" spans="1:36" ht="15.75" customHeight="1" thickBot="1" x14ac:dyDescent="0.3">
      <c r="A46" s="78"/>
      <c r="B46" s="264"/>
      <c r="C46" s="214"/>
      <c r="D46" s="52"/>
      <c r="E46" s="39"/>
      <c r="F46" s="33"/>
      <c r="G46" s="195"/>
      <c r="H46" s="214"/>
      <c r="I46" s="296"/>
      <c r="J46" s="299">
        <v>5</v>
      </c>
      <c r="K46" s="291"/>
      <c r="L46" s="234"/>
      <c r="M46" s="235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</row>
    <row r="47" spans="1:36" ht="15" customHeight="1" x14ac:dyDescent="0.25">
      <c r="A47" s="78"/>
      <c r="B47" s="263" t="s">
        <v>34</v>
      </c>
      <c r="C47" s="47" t="s">
        <v>30</v>
      </c>
      <c r="D47" s="13"/>
      <c r="E47" s="34" t="s">
        <v>22</v>
      </c>
      <c r="F47" s="51"/>
      <c r="G47" s="34"/>
      <c r="H47" s="34"/>
      <c r="I47" s="73"/>
      <c r="J47" s="300">
        <v>5</v>
      </c>
      <c r="K47" s="83"/>
      <c r="L47" s="234"/>
      <c r="M47" s="235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</row>
    <row r="48" spans="1:36" ht="15" customHeight="1" x14ac:dyDescent="0.25">
      <c r="A48" s="78"/>
      <c r="B48" s="280"/>
      <c r="C48" s="14" t="s">
        <v>8</v>
      </c>
      <c r="D48" s="14"/>
      <c r="E48" s="14"/>
      <c r="F48" s="25"/>
      <c r="G48" s="194"/>
      <c r="H48" s="14"/>
      <c r="I48" s="27"/>
      <c r="J48" s="301">
        <v>5</v>
      </c>
      <c r="K48" s="83"/>
      <c r="L48" s="234"/>
      <c r="M48" s="235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</row>
    <row r="49" spans="1:36" ht="15" customHeight="1" x14ac:dyDescent="0.25">
      <c r="A49" s="78"/>
      <c r="B49" s="280"/>
      <c r="C49" s="14"/>
      <c r="D49" s="14"/>
      <c r="E49" s="14"/>
      <c r="F49" s="25"/>
      <c r="G49" s="194"/>
      <c r="H49" s="14"/>
      <c r="I49" s="27"/>
      <c r="J49" s="301">
        <v>5</v>
      </c>
      <c r="K49" s="83"/>
      <c r="L49" s="234"/>
      <c r="M49" s="235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</row>
    <row r="50" spans="1:36" ht="15.75" customHeight="1" thickBot="1" x14ac:dyDescent="0.3">
      <c r="A50" s="78"/>
      <c r="B50" s="264"/>
      <c r="C50" s="39"/>
      <c r="D50" s="39"/>
      <c r="E50" s="39"/>
      <c r="F50" s="33"/>
      <c r="G50" s="195"/>
      <c r="H50" s="39"/>
      <c r="I50" s="59"/>
      <c r="J50" s="302">
        <v>5</v>
      </c>
      <c r="K50" s="83"/>
      <c r="L50" s="234"/>
      <c r="M50" s="235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</row>
    <row r="51" spans="1:36" x14ac:dyDescent="0.25">
      <c r="A51" s="78"/>
      <c r="B51" s="62"/>
      <c r="C51" s="16"/>
      <c r="D51" s="16"/>
      <c r="E51" s="16"/>
      <c r="F51" s="24"/>
      <c r="G51" s="196"/>
      <c r="H51" s="16"/>
      <c r="I51" s="74"/>
      <c r="J51" s="82"/>
      <c r="K51" s="83"/>
      <c r="L51" s="234"/>
      <c r="M51" s="235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</row>
    <row r="52" spans="1:36" x14ac:dyDescent="0.25">
      <c r="A52" s="78"/>
      <c r="B52" s="40"/>
      <c r="C52" s="16"/>
      <c r="D52" s="16"/>
      <c r="E52" s="16"/>
      <c r="F52" s="24"/>
      <c r="G52" s="196"/>
      <c r="H52" s="16"/>
      <c r="I52" s="74"/>
      <c r="J52" s="82"/>
      <c r="K52" s="83"/>
      <c r="L52" s="234"/>
      <c r="M52" s="235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</row>
    <row r="53" spans="1:36" x14ac:dyDescent="0.25">
      <c r="A53" s="78"/>
      <c r="B53" s="40"/>
      <c r="C53" s="16"/>
      <c r="D53" s="16"/>
      <c r="E53" s="16"/>
      <c r="F53" s="24"/>
      <c r="G53" s="196"/>
      <c r="H53" s="16"/>
      <c r="I53" s="74"/>
      <c r="J53" s="82"/>
      <c r="K53" s="83"/>
      <c r="L53" s="234"/>
      <c r="M53" s="235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</row>
    <row r="54" spans="1:36" x14ac:dyDescent="0.25">
      <c r="A54" s="78"/>
      <c r="B54" s="40"/>
      <c r="C54" s="16"/>
      <c r="D54" s="16"/>
      <c r="E54" s="16"/>
      <c r="F54" s="24"/>
      <c r="G54" s="196"/>
      <c r="H54" s="16"/>
      <c r="I54" s="74"/>
      <c r="J54" s="82"/>
      <c r="K54" s="83"/>
      <c r="L54" s="234"/>
      <c r="M54" s="235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</row>
    <row r="55" spans="1:36" x14ac:dyDescent="0.25">
      <c r="A55" s="78"/>
      <c r="B55" s="40"/>
      <c r="C55" s="16"/>
      <c r="D55" s="16"/>
      <c r="E55" s="16"/>
      <c r="F55" s="24"/>
      <c r="G55" s="196"/>
      <c r="H55" s="16"/>
      <c r="I55" s="74"/>
      <c r="J55" s="82"/>
      <c r="K55" s="83"/>
      <c r="L55" s="234"/>
      <c r="M55" s="235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</row>
    <row r="56" spans="1:36" x14ac:dyDescent="0.25">
      <c r="A56" s="78"/>
      <c r="B56" s="40"/>
      <c r="C56" s="16"/>
      <c r="D56" s="16"/>
      <c r="E56" s="16"/>
      <c r="F56" s="24"/>
      <c r="G56" s="196"/>
      <c r="H56" s="16"/>
      <c r="I56" s="74"/>
      <c r="J56" s="82"/>
      <c r="K56" s="83"/>
      <c r="L56" s="234"/>
      <c r="M56" s="235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</row>
    <row r="57" spans="1:36" x14ac:dyDescent="0.25">
      <c r="A57" s="78"/>
      <c r="B57" s="40"/>
      <c r="C57" s="16"/>
      <c r="D57" s="16"/>
      <c r="E57" s="16"/>
      <c r="F57" s="24"/>
      <c r="G57" s="196"/>
      <c r="H57" s="16"/>
      <c r="I57" s="74"/>
      <c r="J57" s="82"/>
      <c r="K57" s="83"/>
      <c r="L57" s="234"/>
      <c r="M57" s="235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</row>
    <row r="58" spans="1:36" x14ac:dyDescent="0.25">
      <c r="A58" s="78"/>
      <c r="B58" s="40"/>
      <c r="C58" s="16"/>
      <c r="D58" s="16"/>
      <c r="E58" s="16"/>
      <c r="F58" s="24"/>
      <c r="G58" s="196"/>
      <c r="H58" s="16"/>
      <c r="I58" s="74"/>
      <c r="J58" s="82"/>
      <c r="K58" s="83"/>
      <c r="L58" s="234"/>
      <c r="M58" s="235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</row>
    <row r="59" spans="1:36" ht="15.75" thickBot="1" x14ac:dyDescent="0.3">
      <c r="A59" s="78"/>
      <c r="B59" s="40"/>
      <c r="C59" s="22"/>
      <c r="D59" s="22"/>
      <c r="E59" s="22"/>
      <c r="F59" s="232"/>
      <c r="G59" s="197"/>
      <c r="H59" s="22"/>
      <c r="I59" s="4"/>
      <c r="J59" s="82"/>
      <c r="K59" s="180"/>
      <c r="L59" s="236"/>
      <c r="M59" s="237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</row>
    <row r="60" spans="1:36" ht="15.75" thickBot="1" x14ac:dyDescent="0.3">
      <c r="A60" s="78"/>
      <c r="B60" s="238" t="s">
        <v>83</v>
      </c>
      <c r="C60" s="239"/>
      <c r="D60" s="239"/>
      <c r="E60" s="239"/>
      <c r="F60" s="239"/>
      <c r="G60" s="239"/>
      <c r="H60" s="239"/>
      <c r="I60" s="239"/>
      <c r="J60" s="239"/>
      <c r="K60" s="239"/>
      <c r="L60" s="239"/>
      <c r="M60" s="240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</row>
    <row r="61" spans="1:36" x14ac:dyDescent="0.25">
      <c r="A61" s="78"/>
      <c r="B61" s="40"/>
      <c r="C61" s="181"/>
      <c r="D61" s="182"/>
      <c r="E61" s="182"/>
      <c r="F61" s="183"/>
      <c r="G61" s="188"/>
      <c r="H61" s="182"/>
      <c r="I61" s="74"/>
      <c r="J61" s="82"/>
      <c r="K61" s="184"/>
      <c r="L61" s="241"/>
      <c r="M61" s="242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</row>
    <row r="62" spans="1:36" x14ac:dyDescent="0.25">
      <c r="A62" s="78"/>
      <c r="B62" s="40"/>
      <c r="C62" s="49"/>
      <c r="D62" s="10"/>
      <c r="E62" s="10"/>
      <c r="F62" s="12"/>
      <c r="G62" s="189"/>
      <c r="H62" s="10"/>
      <c r="I62" s="27"/>
      <c r="J62" s="82"/>
      <c r="K62" s="83"/>
      <c r="L62" s="234"/>
      <c r="M62" s="235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</row>
    <row r="63" spans="1:36" ht="15" customHeight="1" thickBot="1" x14ac:dyDescent="0.3">
      <c r="A63" s="78"/>
      <c r="B63" s="26"/>
      <c r="C63" s="50"/>
      <c r="D63" s="17"/>
      <c r="E63" s="17"/>
      <c r="F63" s="164"/>
      <c r="G63" s="190"/>
      <c r="H63" s="17"/>
      <c r="I63" s="59"/>
      <c r="J63" s="91"/>
      <c r="K63" s="84"/>
      <c r="L63" s="236"/>
      <c r="M63" s="237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</row>
    <row r="64" spans="1:36" ht="15.75" customHeight="1" thickBot="1" x14ac:dyDescent="0.3">
      <c r="A64" s="78"/>
      <c r="B64" s="79"/>
      <c r="C64" s="163"/>
      <c r="D64" s="77"/>
      <c r="E64" s="77"/>
      <c r="F64" s="187" t="s">
        <v>21</v>
      </c>
      <c r="G64" s="191">
        <f>SUM(G3:G63)</f>
        <v>107.75</v>
      </c>
      <c r="H64" s="77"/>
      <c r="I64" s="77"/>
      <c r="J64" s="77"/>
      <c r="K64" s="77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</row>
    <row r="65" spans="1:36" x14ac:dyDescent="0.25">
      <c r="A65" s="78"/>
      <c r="B65" s="78"/>
      <c r="C65" s="78"/>
      <c r="D65" s="77"/>
      <c r="E65" s="77"/>
      <c r="F65" s="185" t="s">
        <v>49</v>
      </c>
      <c r="G65" s="192">
        <f>SUMIF( H15:H63, $F$65, G15:G63 )</f>
        <v>31.76</v>
      </c>
      <c r="H65" s="77"/>
      <c r="I65" s="77"/>
      <c r="J65" s="77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</row>
    <row r="66" spans="1:36" x14ac:dyDescent="0.25">
      <c r="A66" s="78"/>
      <c r="B66" s="78"/>
      <c r="C66" s="78"/>
      <c r="D66" s="78"/>
      <c r="E66" s="78"/>
      <c r="F66" s="185" t="s">
        <v>12</v>
      </c>
      <c r="G66" s="192">
        <f>SUMIF( H15:H63, $F$66, G15:G63 )</f>
        <v>0</v>
      </c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</row>
    <row r="67" spans="1:36" x14ac:dyDescent="0.25">
      <c r="A67" s="78"/>
      <c r="B67" s="78"/>
      <c r="C67" s="78"/>
      <c r="D67" s="78"/>
      <c r="E67" s="78"/>
      <c r="F67" s="185" t="s">
        <v>82</v>
      </c>
      <c r="G67" s="192">
        <f>SUMIF( H15:H63, $F$67, G15:G63 )</f>
        <v>0</v>
      </c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</row>
    <row r="68" spans="1:36" x14ac:dyDescent="0.25">
      <c r="A68" s="78"/>
      <c r="B68" s="78"/>
      <c r="C68" s="78"/>
      <c r="D68" s="78"/>
      <c r="E68" s="78"/>
      <c r="F68" s="185" t="s">
        <v>79</v>
      </c>
      <c r="G68" s="192">
        <f>SUMIF( H15:H63, $F$68, G15:G63 )</f>
        <v>0</v>
      </c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</row>
    <row r="69" spans="1:36" ht="15.75" thickBot="1" x14ac:dyDescent="0.3">
      <c r="A69" s="78"/>
      <c r="B69" s="78"/>
      <c r="C69" s="78"/>
      <c r="D69" s="78"/>
      <c r="E69" s="78"/>
      <c r="F69" s="186" t="s">
        <v>6</v>
      </c>
      <c r="G69" s="193">
        <f>SUM(G3:G13)</f>
        <v>75.989999999999995</v>
      </c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</row>
    <row r="70" spans="1:36" x14ac:dyDescent="0.25">
      <c r="A70" s="78"/>
      <c r="B70" s="78"/>
      <c r="C70" s="78"/>
      <c r="D70" s="78"/>
      <c r="E70" s="78"/>
      <c r="F70" s="166"/>
      <c r="G70" s="77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</row>
    <row r="71" spans="1:36" x14ac:dyDescent="0.25">
      <c r="A71" s="78"/>
      <c r="B71" s="78"/>
      <c r="C71" s="78"/>
      <c r="D71" s="78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</row>
    <row r="72" spans="1:36" x14ac:dyDescent="0.25">
      <c r="A72" s="78"/>
      <c r="B72" s="78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</row>
    <row r="73" spans="1:36" x14ac:dyDescent="0.25">
      <c r="A73" s="78"/>
      <c r="B73" s="78"/>
      <c r="C73" s="78"/>
      <c r="D73" s="78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</row>
    <row r="74" spans="1:36" x14ac:dyDescent="0.25">
      <c r="A74" s="78"/>
      <c r="B74" s="78"/>
      <c r="C74" s="78"/>
      <c r="D74" s="78"/>
      <c r="E74" s="78"/>
      <c r="F74" s="78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</row>
    <row r="75" spans="1:36" x14ac:dyDescent="0.25">
      <c r="A75" s="78"/>
      <c r="B75" s="78"/>
      <c r="C75" s="78"/>
      <c r="D75" s="78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</row>
    <row r="76" spans="1:36" x14ac:dyDescent="0.25">
      <c r="A76" s="78"/>
      <c r="B76" s="78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</row>
    <row r="77" spans="1:36" x14ac:dyDescent="0.25">
      <c r="A77" s="78"/>
      <c r="B77" s="78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</row>
    <row r="78" spans="1:36" x14ac:dyDescent="0.25">
      <c r="A78" s="78"/>
      <c r="B78" s="78"/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</row>
    <row r="79" spans="1:36" x14ac:dyDescent="0.25">
      <c r="A79" s="78"/>
      <c r="B79" s="78"/>
      <c r="C79" s="78"/>
      <c r="D79" s="78"/>
      <c r="E79" s="78"/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</row>
    <row r="80" spans="1:36" x14ac:dyDescent="0.25">
      <c r="A80" s="78"/>
      <c r="B80" s="78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</row>
    <row r="81" spans="1:36" x14ac:dyDescent="0.25">
      <c r="A81" s="78"/>
      <c r="B81" s="78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</row>
    <row r="82" spans="1:36" x14ac:dyDescent="0.25">
      <c r="A82" s="78"/>
      <c r="B82" s="78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</row>
    <row r="83" spans="1:36" x14ac:dyDescent="0.25">
      <c r="A83" s="78"/>
      <c r="B83" s="78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</row>
    <row r="84" spans="1:36" x14ac:dyDescent="0.25">
      <c r="A84" s="78"/>
      <c r="B84" s="78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</row>
    <row r="85" spans="1:36" x14ac:dyDescent="0.25">
      <c r="A85" s="78"/>
      <c r="B85" s="78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</row>
    <row r="86" spans="1:36" x14ac:dyDescent="0.25">
      <c r="A86" s="78"/>
      <c r="B86" s="78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</row>
    <row r="87" spans="1:36" x14ac:dyDescent="0.25">
      <c r="A87" s="78"/>
      <c r="B87" s="78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</row>
    <row r="88" spans="1:36" x14ac:dyDescent="0.25">
      <c r="A88" s="78"/>
      <c r="B88" s="78"/>
      <c r="C88" s="78"/>
      <c r="D88" s="78"/>
      <c r="E88" s="78"/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</row>
    <row r="89" spans="1:36" x14ac:dyDescent="0.25">
      <c r="A89" s="78"/>
      <c r="B89" s="78"/>
      <c r="C89" s="78"/>
      <c r="D89" s="78"/>
      <c r="E89" s="78"/>
      <c r="F89" s="78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</row>
    <row r="90" spans="1:36" x14ac:dyDescent="0.25">
      <c r="A90" s="78"/>
      <c r="B90" s="78"/>
      <c r="C90" s="78"/>
      <c r="D90" s="78"/>
      <c r="E90" s="78"/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</row>
    <row r="91" spans="1:36" x14ac:dyDescent="0.25">
      <c r="A91" s="78"/>
      <c r="B91" s="78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</row>
    <row r="92" spans="1:36" x14ac:dyDescent="0.25">
      <c r="A92" s="78"/>
      <c r="B92" s="78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</row>
    <row r="93" spans="1:36" x14ac:dyDescent="0.25">
      <c r="A93" s="78"/>
      <c r="B93" s="78"/>
      <c r="C93" s="7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</row>
    <row r="94" spans="1:36" x14ac:dyDescent="0.25">
      <c r="A94" s="78"/>
      <c r="B94" s="78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</row>
    <row r="95" spans="1:36" x14ac:dyDescent="0.25">
      <c r="A95" s="78"/>
      <c r="B95" s="78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</row>
    <row r="96" spans="1:36" x14ac:dyDescent="0.25">
      <c r="A96" s="78"/>
      <c r="B96" s="78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</row>
    <row r="97" spans="1:36" x14ac:dyDescent="0.25">
      <c r="A97" s="78"/>
      <c r="B97" s="78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</row>
    <row r="98" spans="1:36" x14ac:dyDescent="0.25">
      <c r="A98" s="78"/>
      <c r="B98" s="78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</row>
    <row r="99" spans="1:36" x14ac:dyDescent="0.25">
      <c r="A99" s="78"/>
      <c r="B99" s="78"/>
      <c r="C99" s="78"/>
      <c r="D99" s="78"/>
      <c r="E99" s="78"/>
      <c r="F99" s="78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</row>
    <row r="100" spans="1:36" x14ac:dyDescent="0.25">
      <c r="A100" s="78"/>
      <c r="B100" s="78"/>
      <c r="C100" s="78"/>
      <c r="D100" s="78"/>
      <c r="E100" s="78"/>
      <c r="F100" s="78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</row>
    <row r="101" spans="1:36" x14ac:dyDescent="0.25">
      <c r="A101" s="78"/>
      <c r="B101" s="78"/>
      <c r="C101" s="78"/>
      <c r="D101" s="78"/>
      <c r="E101" s="78"/>
      <c r="F101" s="78"/>
      <c r="G101" s="78"/>
      <c r="H101" s="78"/>
      <c r="I101" s="78"/>
      <c r="J101" s="78"/>
      <c r="K101" s="78"/>
      <c r="L101" s="78"/>
      <c r="M101" s="78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</row>
    <row r="102" spans="1:36" x14ac:dyDescent="0.25">
      <c r="A102" s="78"/>
      <c r="B102" s="78"/>
      <c r="C102" s="78"/>
      <c r="D102" s="78"/>
      <c r="E102" s="78"/>
      <c r="F102" s="78"/>
      <c r="G102" s="78"/>
      <c r="H102" s="78"/>
      <c r="I102" s="78"/>
      <c r="J102" s="78"/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</row>
    <row r="103" spans="1:36" x14ac:dyDescent="0.25">
      <c r="A103" s="78"/>
      <c r="B103" s="78"/>
      <c r="C103" s="78"/>
      <c r="D103" s="78"/>
      <c r="E103" s="78"/>
      <c r="F103" s="78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</row>
    <row r="104" spans="1:36" x14ac:dyDescent="0.25">
      <c r="A104" s="78"/>
      <c r="B104" s="78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</row>
    <row r="105" spans="1:36" x14ac:dyDescent="0.25">
      <c r="A105" s="78"/>
      <c r="B105" s="78"/>
      <c r="C105" s="78"/>
      <c r="D105" s="78"/>
      <c r="E105" s="78"/>
      <c r="F105" s="78"/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</row>
    <row r="106" spans="1:36" x14ac:dyDescent="0.25">
      <c r="A106" s="78"/>
      <c r="B106" s="78"/>
      <c r="C106" s="78"/>
      <c r="D106" s="78"/>
      <c r="E106" s="78"/>
      <c r="F106" s="78"/>
      <c r="G106" s="78"/>
      <c r="H106" s="78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</row>
    <row r="107" spans="1:36" x14ac:dyDescent="0.25">
      <c r="A107" s="78"/>
      <c r="B107" s="78"/>
      <c r="C107" s="78"/>
      <c r="D107" s="78"/>
      <c r="E107" s="78"/>
      <c r="F107" s="78"/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</row>
    <row r="108" spans="1:36" x14ac:dyDescent="0.25">
      <c r="A108" s="78"/>
      <c r="B108" s="78"/>
      <c r="C108" s="78"/>
      <c r="D108" s="78"/>
      <c r="E108" s="78"/>
      <c r="F108" s="78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</row>
    <row r="109" spans="1:36" x14ac:dyDescent="0.25">
      <c r="A109" s="78"/>
      <c r="B109" s="78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</row>
    <row r="110" spans="1:36" x14ac:dyDescent="0.25">
      <c r="A110" s="78"/>
      <c r="B110" s="78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</row>
    <row r="111" spans="1:36" x14ac:dyDescent="0.25">
      <c r="A111" s="78"/>
      <c r="B111" s="78"/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</row>
    <row r="112" spans="1:36" x14ac:dyDescent="0.25">
      <c r="A112" s="78"/>
      <c r="B112" s="78"/>
      <c r="C112" s="78"/>
      <c r="D112" s="78"/>
      <c r="E112" s="78"/>
      <c r="F112" s="78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</row>
    <row r="113" spans="1:36" x14ac:dyDescent="0.25">
      <c r="A113" s="78"/>
      <c r="B113" s="78"/>
      <c r="C113" s="78"/>
      <c r="D113" s="78"/>
      <c r="E113" s="78"/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</row>
    <row r="114" spans="1:36" x14ac:dyDescent="0.25">
      <c r="A114" s="78"/>
      <c r="B114" s="78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</row>
    <row r="115" spans="1:36" x14ac:dyDescent="0.25">
      <c r="A115" s="78"/>
      <c r="B115" s="78"/>
      <c r="C115" s="78"/>
      <c r="D115" s="78"/>
      <c r="E115" s="78"/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</row>
    <row r="116" spans="1:36" x14ac:dyDescent="0.25">
      <c r="A116" s="78"/>
      <c r="B116" s="78"/>
      <c r="C116" s="78"/>
      <c r="D116" s="78"/>
      <c r="E116" s="78"/>
      <c r="F116" s="78"/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</row>
    <row r="117" spans="1:36" x14ac:dyDescent="0.25">
      <c r="A117" s="78"/>
      <c r="B117" s="78"/>
      <c r="C117" s="78"/>
      <c r="D117" s="78"/>
      <c r="E117" s="78"/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</row>
    <row r="118" spans="1:36" x14ac:dyDescent="0.25">
      <c r="A118" s="78"/>
      <c r="B118" s="78"/>
      <c r="C118" s="78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</row>
    <row r="119" spans="1:36" x14ac:dyDescent="0.25">
      <c r="A119" s="78"/>
      <c r="B119" s="78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</row>
    <row r="120" spans="1:36" x14ac:dyDescent="0.25">
      <c r="A120" s="78"/>
      <c r="B120" s="78"/>
      <c r="C120" s="78"/>
      <c r="D120" s="78"/>
      <c r="E120" s="78"/>
      <c r="F120" s="78"/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</row>
    <row r="121" spans="1:36" x14ac:dyDescent="0.25">
      <c r="A121" s="78"/>
      <c r="B121" s="78"/>
      <c r="C121" s="78"/>
      <c r="D121" s="78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</row>
    <row r="122" spans="1:36" x14ac:dyDescent="0.25">
      <c r="A122" s="78"/>
      <c r="B122" s="78"/>
      <c r="C122" s="78"/>
      <c r="D122" s="78"/>
      <c r="E122" s="78"/>
      <c r="F122" s="78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</row>
    <row r="123" spans="1:36" x14ac:dyDescent="0.25">
      <c r="A123" s="78"/>
      <c r="B123" s="78"/>
      <c r="C123" s="78"/>
      <c r="D123" s="78"/>
      <c r="E123" s="78"/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</row>
    <row r="124" spans="1:36" x14ac:dyDescent="0.25">
      <c r="A124" s="78"/>
      <c r="B124" s="78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</row>
    <row r="125" spans="1:36" x14ac:dyDescent="0.25">
      <c r="A125" s="78"/>
      <c r="B125" s="78"/>
      <c r="C125" s="78"/>
      <c r="D125" s="78"/>
      <c r="E125" s="78"/>
      <c r="F125" s="78"/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</row>
    <row r="126" spans="1:36" x14ac:dyDescent="0.25">
      <c r="A126" s="78"/>
      <c r="B126" s="78"/>
      <c r="C126" s="78"/>
      <c r="D126" s="78"/>
      <c r="E126" s="78"/>
      <c r="F126" s="78"/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</row>
    <row r="127" spans="1:36" x14ac:dyDescent="0.25">
      <c r="A127" s="78"/>
      <c r="B127" s="78"/>
      <c r="C127" s="78"/>
      <c r="D127" s="78"/>
      <c r="E127" s="78"/>
      <c r="F127" s="78"/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</row>
    <row r="128" spans="1:36" x14ac:dyDescent="0.25">
      <c r="A128" s="78"/>
      <c r="B128" s="78"/>
      <c r="C128" s="78"/>
      <c r="D128" s="78"/>
      <c r="E128" s="78"/>
      <c r="F128" s="78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</row>
    <row r="129" spans="1:36" x14ac:dyDescent="0.25">
      <c r="A129" s="78"/>
      <c r="B129" s="78"/>
      <c r="C129" s="78"/>
      <c r="D129" s="78"/>
      <c r="E129" s="78"/>
      <c r="F129" s="78"/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</row>
    <row r="130" spans="1:36" x14ac:dyDescent="0.25">
      <c r="A130" s="78"/>
      <c r="B130" s="78"/>
      <c r="C130" s="78"/>
      <c r="D130" s="78"/>
      <c r="E130" s="78"/>
      <c r="F130" s="78"/>
      <c r="G130" s="78"/>
      <c r="H130" s="78"/>
      <c r="I130" s="78"/>
      <c r="J130" s="78"/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</row>
    <row r="131" spans="1:36" x14ac:dyDescent="0.25">
      <c r="A131" s="78"/>
      <c r="B131" s="78"/>
      <c r="C131" s="78"/>
      <c r="D131" s="78"/>
      <c r="E131" s="78"/>
      <c r="F131" s="78"/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</row>
    <row r="132" spans="1:36" x14ac:dyDescent="0.25">
      <c r="A132" s="78"/>
      <c r="B132" s="78"/>
      <c r="C132" s="78"/>
      <c r="D132" s="78"/>
      <c r="E132" s="78"/>
      <c r="F132" s="78"/>
      <c r="G132" s="78"/>
      <c r="H132" s="78"/>
      <c r="I132" s="78"/>
      <c r="J132" s="78"/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</row>
    <row r="133" spans="1:36" x14ac:dyDescent="0.25">
      <c r="A133" s="78"/>
      <c r="B133" s="78"/>
      <c r="C133" s="78"/>
      <c r="D133" s="78"/>
      <c r="E133" s="78"/>
      <c r="F133" s="78"/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</row>
    <row r="134" spans="1:36" x14ac:dyDescent="0.25">
      <c r="A134" s="78"/>
      <c r="B134" s="78"/>
      <c r="C134" s="78"/>
      <c r="D134" s="78"/>
      <c r="E134" s="78"/>
      <c r="F134" s="78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</row>
    <row r="135" spans="1:36" x14ac:dyDescent="0.25">
      <c r="A135" s="78"/>
      <c r="B135" s="78"/>
      <c r="C135" s="78"/>
      <c r="D135" s="78"/>
      <c r="E135" s="78"/>
      <c r="F135" s="78"/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</row>
    <row r="136" spans="1:36" x14ac:dyDescent="0.25">
      <c r="A136" s="78"/>
      <c r="B136" s="78"/>
      <c r="C136" s="78"/>
      <c r="D136" s="78"/>
      <c r="E136" s="78"/>
      <c r="F136" s="78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</row>
    <row r="137" spans="1:36" x14ac:dyDescent="0.25">
      <c r="A137" s="78"/>
      <c r="B137" s="78"/>
      <c r="C137" s="78"/>
      <c r="D137" s="78"/>
      <c r="E137" s="78"/>
      <c r="F137" s="78"/>
      <c r="G137" s="78"/>
      <c r="H137" s="78"/>
      <c r="I137" s="78"/>
      <c r="J137" s="78"/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</row>
    <row r="138" spans="1:36" x14ac:dyDescent="0.25">
      <c r="A138" s="78"/>
      <c r="B138" s="78"/>
      <c r="C138" s="78"/>
      <c r="D138" s="78"/>
      <c r="E138" s="78"/>
      <c r="F138" s="78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</row>
    <row r="139" spans="1:36" x14ac:dyDescent="0.25">
      <c r="A139" s="78"/>
      <c r="B139" s="78"/>
      <c r="C139" s="78"/>
      <c r="D139" s="78"/>
      <c r="E139" s="78"/>
      <c r="F139" s="78"/>
      <c r="G139" s="78"/>
      <c r="H139" s="78"/>
      <c r="I139" s="78"/>
      <c r="J139" s="78"/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</row>
    <row r="140" spans="1:36" x14ac:dyDescent="0.25">
      <c r="A140" s="78"/>
      <c r="B140" s="78"/>
      <c r="C140" s="78"/>
      <c r="D140" s="78"/>
      <c r="E140" s="78"/>
      <c r="F140" s="78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</row>
    <row r="141" spans="1:36" x14ac:dyDescent="0.25">
      <c r="A141" s="78"/>
      <c r="B141" s="78"/>
      <c r="C141" s="78"/>
      <c r="D141" s="78"/>
      <c r="E141" s="78"/>
      <c r="F141" s="78"/>
      <c r="G141" s="78"/>
      <c r="H141" s="78"/>
      <c r="I141" s="78"/>
      <c r="J141" s="78"/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</row>
    <row r="142" spans="1:36" x14ac:dyDescent="0.25">
      <c r="A142" s="78"/>
      <c r="B142" s="78"/>
      <c r="C142" s="78"/>
      <c r="D142" s="78"/>
      <c r="E142" s="78"/>
      <c r="F142" s="78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</row>
    <row r="143" spans="1:36" x14ac:dyDescent="0.25">
      <c r="A143" s="78"/>
      <c r="B143" s="78"/>
      <c r="C143" s="78"/>
      <c r="D143" s="78"/>
      <c r="E143" s="78"/>
      <c r="F143" s="78"/>
      <c r="G143" s="78"/>
      <c r="H143" s="78"/>
      <c r="I143" s="78"/>
      <c r="J143" s="78"/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</row>
    <row r="144" spans="1:36" x14ac:dyDescent="0.25">
      <c r="A144" s="78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</row>
    <row r="145" spans="1:36" x14ac:dyDescent="0.25">
      <c r="A145" s="78"/>
      <c r="B145" s="78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</row>
    <row r="146" spans="1:36" x14ac:dyDescent="0.25">
      <c r="A146" s="78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</row>
    <row r="147" spans="1:36" x14ac:dyDescent="0.25">
      <c r="A147" s="78"/>
      <c r="B147" s="78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</row>
    <row r="148" spans="1:36" x14ac:dyDescent="0.25">
      <c r="A148" s="78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</row>
    <row r="149" spans="1:36" x14ac:dyDescent="0.25">
      <c r="A149" s="78"/>
      <c r="B149" s="78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</row>
    <row r="150" spans="1:36" x14ac:dyDescent="0.25">
      <c r="A150" s="78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</row>
    <row r="151" spans="1:36" x14ac:dyDescent="0.25">
      <c r="A151" s="78"/>
      <c r="B151" s="78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</row>
    <row r="152" spans="1:36" x14ac:dyDescent="0.25">
      <c r="A152" s="78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</row>
    <row r="153" spans="1:36" x14ac:dyDescent="0.25">
      <c r="A153" s="78"/>
      <c r="B153" s="78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</row>
    <row r="154" spans="1:36" x14ac:dyDescent="0.25">
      <c r="A154" s="78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</row>
    <row r="155" spans="1:36" x14ac:dyDescent="0.25">
      <c r="A155" s="78"/>
      <c r="B155" s="78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</row>
    <row r="156" spans="1:36" x14ac:dyDescent="0.25">
      <c r="A156" s="78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</row>
    <row r="157" spans="1:36" x14ac:dyDescent="0.25">
      <c r="A157" s="78"/>
      <c r="B157" s="78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</row>
    <row r="158" spans="1:36" x14ac:dyDescent="0.25">
      <c r="A158" s="78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</row>
    <row r="159" spans="1:36" x14ac:dyDescent="0.25">
      <c r="A159" s="78"/>
      <c r="B159" s="78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</row>
    <row r="160" spans="1:36" x14ac:dyDescent="0.25">
      <c r="A160" s="78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</row>
    <row r="161" spans="1:36" x14ac:dyDescent="0.25">
      <c r="A161" s="78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</row>
    <row r="162" spans="1:36" x14ac:dyDescent="0.25">
      <c r="A162" s="78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</row>
    <row r="163" spans="1:36" x14ac:dyDescent="0.25">
      <c r="A163" s="78"/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</row>
    <row r="164" spans="1:36" x14ac:dyDescent="0.25">
      <c r="A164" s="78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</row>
    <row r="165" spans="1:36" x14ac:dyDescent="0.25">
      <c r="A165" s="78"/>
      <c r="B165" s="78"/>
      <c r="C165" s="78"/>
      <c r="D165" s="78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</row>
    <row r="166" spans="1:36" x14ac:dyDescent="0.25">
      <c r="A166" s="78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</row>
    <row r="167" spans="1:36" x14ac:dyDescent="0.25">
      <c r="A167" s="78"/>
      <c r="B167" s="78"/>
      <c r="C167" s="78"/>
      <c r="D167" s="78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</row>
    <row r="168" spans="1:36" x14ac:dyDescent="0.25">
      <c r="A168" s="78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</row>
    <row r="169" spans="1:36" x14ac:dyDescent="0.25">
      <c r="A169" s="78"/>
      <c r="B169" s="78"/>
      <c r="C169" s="78"/>
      <c r="D169" s="78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</row>
    <row r="170" spans="1:36" x14ac:dyDescent="0.25">
      <c r="A170" s="78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</row>
    <row r="171" spans="1:36" x14ac:dyDescent="0.25">
      <c r="A171" s="78"/>
      <c r="B171" s="78"/>
      <c r="C171" s="78"/>
      <c r="D171" s="78"/>
      <c r="E171" s="78"/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</row>
    <row r="172" spans="1:36" x14ac:dyDescent="0.25">
      <c r="A172" s="78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</row>
    <row r="173" spans="1:36" x14ac:dyDescent="0.25">
      <c r="A173" s="78"/>
      <c r="B173" s="78"/>
      <c r="C173" s="78"/>
      <c r="D173" s="78"/>
      <c r="E173" s="78"/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</row>
    <row r="174" spans="1:36" x14ac:dyDescent="0.25">
      <c r="A174" s="78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</row>
    <row r="175" spans="1:36" x14ac:dyDescent="0.25">
      <c r="A175" s="78"/>
      <c r="B175" s="78"/>
      <c r="C175" s="78"/>
      <c r="D175" s="78"/>
      <c r="E175" s="78"/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</row>
    <row r="176" spans="1:36" x14ac:dyDescent="0.25">
      <c r="A176" s="78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</row>
    <row r="177" spans="1:36" x14ac:dyDescent="0.25">
      <c r="A177" s="78"/>
      <c r="B177" s="78"/>
      <c r="C177" s="78"/>
      <c r="D177" s="78"/>
      <c r="E177" s="78"/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</row>
    <row r="178" spans="1:36" x14ac:dyDescent="0.25">
      <c r="A178" s="78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</row>
    <row r="179" spans="1:36" x14ac:dyDescent="0.25">
      <c r="A179" s="78"/>
      <c r="B179" s="78"/>
      <c r="C179" s="78"/>
      <c r="D179" s="78"/>
      <c r="E179" s="78"/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</row>
    <row r="180" spans="1:36" x14ac:dyDescent="0.25">
      <c r="A180" s="78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</row>
    <row r="181" spans="1:36" x14ac:dyDescent="0.25">
      <c r="A181" s="78"/>
      <c r="B181" s="78"/>
      <c r="C181" s="78"/>
      <c r="D181" s="78"/>
      <c r="E181" s="78"/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</row>
    <row r="182" spans="1:36" x14ac:dyDescent="0.25">
      <c r="A182" s="78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</row>
    <row r="183" spans="1:36" x14ac:dyDescent="0.25">
      <c r="A183" s="78"/>
      <c r="B183" s="78"/>
      <c r="C183" s="78"/>
      <c r="D183" s="78"/>
      <c r="E183" s="78"/>
      <c r="F183" s="78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</row>
    <row r="184" spans="1:36" x14ac:dyDescent="0.25">
      <c r="A184" s="78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</row>
    <row r="185" spans="1:36" x14ac:dyDescent="0.25">
      <c r="A185" s="78"/>
      <c r="B185" s="78"/>
      <c r="C185" s="78"/>
      <c r="D185" s="78"/>
      <c r="E185" s="78"/>
      <c r="F185" s="78"/>
      <c r="G185" s="78"/>
      <c r="H185" s="78"/>
      <c r="I185" s="78"/>
      <c r="J185" s="78"/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</row>
    <row r="186" spans="1:36" x14ac:dyDescent="0.25">
      <c r="A186" s="78"/>
      <c r="B186" s="78"/>
      <c r="C186" s="78"/>
      <c r="D186" s="78"/>
      <c r="E186" s="78"/>
      <c r="F186" s="78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</row>
    <row r="187" spans="1:36" x14ac:dyDescent="0.25">
      <c r="A187" s="78"/>
      <c r="B187" s="78"/>
      <c r="C187" s="78"/>
      <c r="D187" s="78"/>
      <c r="E187" s="78"/>
      <c r="F187" s="78"/>
      <c r="G187" s="78"/>
      <c r="H187" s="78"/>
      <c r="I187" s="78"/>
      <c r="J187" s="78"/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</row>
    <row r="188" spans="1:36" x14ac:dyDescent="0.25">
      <c r="A188" s="78"/>
      <c r="B188" s="78"/>
      <c r="C188" s="78"/>
      <c r="D188" s="78"/>
      <c r="E188" s="78"/>
      <c r="F188" s="78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</row>
    <row r="189" spans="1:36" x14ac:dyDescent="0.25">
      <c r="A189" s="78"/>
      <c r="B189" s="78"/>
      <c r="C189" s="78"/>
      <c r="D189" s="78"/>
      <c r="E189" s="78"/>
      <c r="F189" s="78"/>
      <c r="G189" s="78"/>
      <c r="H189" s="78"/>
      <c r="I189" s="78"/>
      <c r="J189" s="78"/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</row>
    <row r="190" spans="1:36" x14ac:dyDescent="0.25">
      <c r="A190" s="78"/>
      <c r="B190" s="78"/>
      <c r="C190" s="78"/>
      <c r="D190" s="78"/>
      <c r="E190" s="78"/>
      <c r="F190" s="78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</row>
    <row r="191" spans="1:36" x14ac:dyDescent="0.25">
      <c r="A191" s="78"/>
      <c r="B191" s="78"/>
      <c r="C191" s="78"/>
      <c r="D191" s="78"/>
      <c r="E191" s="78"/>
      <c r="F191" s="78"/>
      <c r="G191" s="78"/>
      <c r="H191" s="78"/>
      <c r="I191" s="78"/>
      <c r="J191" s="78"/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</row>
    <row r="192" spans="1:36" x14ac:dyDescent="0.25">
      <c r="A192" s="78"/>
      <c r="B192" s="78"/>
      <c r="C192" s="78"/>
      <c r="D192" s="78"/>
      <c r="E192" s="78"/>
      <c r="F192" s="78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</row>
    <row r="193" spans="1:36" x14ac:dyDescent="0.25">
      <c r="A193" s="78"/>
      <c r="B193" s="78"/>
      <c r="C193" s="78"/>
      <c r="D193" s="78"/>
      <c r="E193" s="78"/>
      <c r="F193" s="78"/>
      <c r="G193" s="78"/>
      <c r="H193" s="78"/>
      <c r="I193" s="78"/>
      <c r="J193" s="78"/>
      <c r="K193" s="78"/>
      <c r="L193" s="78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</row>
    <row r="194" spans="1:36" x14ac:dyDescent="0.25">
      <c r="A194" s="78"/>
      <c r="B194" s="78"/>
      <c r="C194" s="78"/>
      <c r="D194" s="78"/>
      <c r="E194" s="78"/>
      <c r="F194" s="78"/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</row>
    <row r="195" spans="1:36" x14ac:dyDescent="0.25">
      <c r="A195" s="78"/>
      <c r="B195" s="78"/>
      <c r="C195" s="78"/>
      <c r="D195" s="78"/>
      <c r="E195" s="78"/>
      <c r="F195" s="78"/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</row>
    <row r="196" spans="1:36" x14ac:dyDescent="0.25">
      <c r="A196" s="78"/>
      <c r="B196" s="78"/>
      <c r="C196" s="78"/>
      <c r="D196" s="78"/>
      <c r="E196" s="78"/>
      <c r="F196" s="78"/>
      <c r="G196" s="78"/>
      <c r="H196" s="78"/>
      <c r="I196" s="78"/>
      <c r="J196" s="78"/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</row>
    <row r="197" spans="1:36" x14ac:dyDescent="0.25">
      <c r="A197" s="78"/>
      <c r="B197" s="78"/>
      <c r="C197" s="78"/>
      <c r="D197" s="78"/>
      <c r="E197" s="78"/>
      <c r="F197" s="78"/>
      <c r="G197" s="78"/>
      <c r="H197" s="78"/>
      <c r="I197" s="78"/>
      <c r="J197" s="78"/>
      <c r="K197" s="78"/>
      <c r="L197" s="78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</row>
    <row r="198" spans="1:36" x14ac:dyDescent="0.25">
      <c r="A198" s="78"/>
      <c r="B198" s="78"/>
      <c r="C198" s="78"/>
      <c r="D198" s="78"/>
      <c r="E198" s="78"/>
      <c r="F198" s="78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</row>
    <row r="199" spans="1:36" x14ac:dyDescent="0.25">
      <c r="A199" s="78"/>
      <c r="B199" s="78"/>
      <c r="C199" s="78"/>
      <c r="D199" s="78"/>
      <c r="E199" s="78"/>
      <c r="F199" s="78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</row>
    <row r="200" spans="1:36" x14ac:dyDescent="0.25">
      <c r="A200" s="78"/>
      <c r="B200" s="78"/>
      <c r="C200" s="78"/>
      <c r="D200" s="78"/>
      <c r="E200" s="78"/>
      <c r="F200" s="78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</row>
    <row r="201" spans="1:36" x14ac:dyDescent="0.25">
      <c r="A201" s="78"/>
      <c r="B201" s="78"/>
      <c r="C201" s="78"/>
      <c r="D201" s="78"/>
      <c r="E201" s="78"/>
      <c r="F201" s="78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</row>
    <row r="202" spans="1:36" x14ac:dyDescent="0.25">
      <c r="A202" s="78"/>
      <c r="B202" s="78"/>
      <c r="C202" s="78"/>
      <c r="D202" s="78"/>
      <c r="E202" s="78"/>
      <c r="F202" s="78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</row>
    <row r="203" spans="1:36" x14ac:dyDescent="0.25">
      <c r="A203" s="78"/>
      <c r="B203" s="78"/>
      <c r="C203" s="78"/>
      <c r="D203" s="78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</row>
    <row r="204" spans="1:36" x14ac:dyDescent="0.25">
      <c r="A204" s="78"/>
      <c r="B204" s="78"/>
      <c r="C204" s="78"/>
      <c r="D204" s="78"/>
      <c r="E204" s="78"/>
      <c r="F204" s="78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</row>
    <row r="205" spans="1:36" x14ac:dyDescent="0.25">
      <c r="A205" s="78"/>
      <c r="B205" s="78"/>
      <c r="C205" s="78"/>
      <c r="D205" s="78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</row>
    <row r="206" spans="1:36" x14ac:dyDescent="0.25">
      <c r="A206" s="78"/>
      <c r="B206" s="78"/>
      <c r="C206" s="78"/>
      <c r="D206" s="78"/>
      <c r="E206" s="78"/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</row>
    <row r="207" spans="1:36" x14ac:dyDescent="0.25">
      <c r="A207" s="78"/>
      <c r="B207" s="78"/>
      <c r="C207" s="78"/>
      <c r="D207" s="78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</row>
    <row r="208" spans="1:36" x14ac:dyDescent="0.25">
      <c r="A208" s="78"/>
      <c r="B208" s="78"/>
      <c r="C208" s="78"/>
      <c r="D208" s="78"/>
      <c r="E208" s="78"/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</row>
    <row r="209" spans="1:36" x14ac:dyDescent="0.25">
      <c r="A209" s="78"/>
      <c r="B209" s="78"/>
      <c r="C209" s="78"/>
      <c r="D209" s="78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</row>
    <row r="210" spans="1:36" x14ac:dyDescent="0.25">
      <c r="A210" s="78"/>
      <c r="B210" s="78"/>
      <c r="C210" s="78"/>
      <c r="D210" s="78"/>
      <c r="E210" s="78"/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</row>
    <row r="211" spans="1:36" x14ac:dyDescent="0.25">
      <c r="A211" s="78"/>
      <c r="B211" s="78"/>
      <c r="C211" s="78"/>
      <c r="D211" s="78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</row>
    <row r="212" spans="1:36" x14ac:dyDescent="0.25">
      <c r="A212" s="78"/>
      <c r="B212" s="78"/>
      <c r="C212" s="78"/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</row>
    <row r="213" spans="1:36" x14ac:dyDescent="0.25">
      <c r="A213" s="78"/>
      <c r="B213" s="78"/>
      <c r="C213" s="78"/>
      <c r="D213" s="78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</row>
    <row r="214" spans="1:36" x14ac:dyDescent="0.25">
      <c r="A214" s="78"/>
      <c r="B214" s="78"/>
      <c r="C214" s="78"/>
      <c r="D214" s="78"/>
      <c r="E214" s="78"/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</row>
    <row r="215" spans="1:36" x14ac:dyDescent="0.25">
      <c r="A215" s="78"/>
      <c r="B215" s="78"/>
      <c r="C215" s="78"/>
      <c r="D215" s="78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</row>
    <row r="216" spans="1:36" x14ac:dyDescent="0.25">
      <c r="A216" s="78"/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</row>
    <row r="217" spans="1:36" x14ac:dyDescent="0.25">
      <c r="A217" s="78"/>
      <c r="B217" s="78"/>
      <c r="C217" s="78"/>
      <c r="D217" s="78"/>
      <c r="E217" s="78"/>
      <c r="F217" s="78"/>
      <c r="G217" s="78"/>
      <c r="H217" s="78"/>
      <c r="I217" s="78"/>
      <c r="J217" s="78"/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</row>
    <row r="218" spans="1:36" x14ac:dyDescent="0.25">
      <c r="A218" s="78"/>
      <c r="B218" s="78"/>
      <c r="C218" s="78"/>
      <c r="D218" s="78"/>
      <c r="E218" s="78"/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</row>
    <row r="219" spans="1:36" x14ac:dyDescent="0.25">
      <c r="A219" s="78"/>
      <c r="B219" s="78"/>
      <c r="C219" s="78"/>
      <c r="D219" s="78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</row>
    <row r="220" spans="1:36" x14ac:dyDescent="0.25">
      <c r="A220" s="78"/>
      <c r="B220" s="78"/>
      <c r="C220" s="78"/>
      <c r="D220" s="78"/>
      <c r="E220" s="78"/>
      <c r="F220" s="78"/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  <c r="AG220" s="78"/>
      <c r="AH220" s="78"/>
      <c r="AI220" s="78"/>
      <c r="AJ220" s="78"/>
    </row>
    <row r="221" spans="1:36" x14ac:dyDescent="0.25">
      <c r="A221" s="78"/>
      <c r="B221" s="78"/>
      <c r="C221" s="78"/>
      <c r="D221" s="78"/>
      <c r="E221" s="78"/>
      <c r="F221" s="78"/>
      <c r="G221" s="78"/>
      <c r="H221" s="78"/>
      <c r="I221" s="78"/>
      <c r="J221" s="78"/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78"/>
      <c r="Z221" s="78"/>
      <c r="AA221" s="78"/>
      <c r="AB221" s="78"/>
      <c r="AC221" s="78"/>
      <c r="AD221" s="78"/>
      <c r="AE221" s="78"/>
      <c r="AF221" s="78"/>
      <c r="AG221" s="78"/>
      <c r="AH221" s="78"/>
      <c r="AI221" s="78"/>
      <c r="AJ221" s="78"/>
    </row>
    <row r="222" spans="1:36" x14ac:dyDescent="0.25">
      <c r="A222" s="78"/>
      <c r="B222" s="78"/>
      <c r="C222" s="78"/>
      <c r="D222" s="78"/>
      <c r="E222" s="78"/>
      <c r="F222" s="78"/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  <c r="AG222" s="78"/>
      <c r="AH222" s="78"/>
      <c r="AI222" s="78"/>
      <c r="AJ222" s="78"/>
    </row>
    <row r="223" spans="1:36" x14ac:dyDescent="0.25">
      <c r="A223" s="78"/>
      <c r="B223" s="78"/>
      <c r="C223" s="78"/>
      <c r="D223" s="78"/>
      <c r="E223" s="78"/>
      <c r="F223" s="78"/>
      <c r="G223" s="78"/>
      <c r="H223" s="78"/>
      <c r="I223" s="78"/>
      <c r="J223" s="78"/>
      <c r="K223" s="78"/>
      <c r="L223" s="78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78"/>
      <c r="Z223" s="78"/>
      <c r="AA223" s="78"/>
      <c r="AB223" s="78"/>
      <c r="AC223" s="78"/>
      <c r="AD223" s="78"/>
      <c r="AE223" s="78"/>
      <c r="AF223" s="78"/>
      <c r="AG223" s="78"/>
      <c r="AH223" s="78"/>
      <c r="AI223" s="78"/>
      <c r="AJ223" s="78"/>
    </row>
    <row r="224" spans="1:36" x14ac:dyDescent="0.25">
      <c r="A224" s="78"/>
      <c r="B224" s="78"/>
      <c r="C224" s="78"/>
      <c r="D224" s="78"/>
      <c r="E224" s="78"/>
      <c r="F224" s="78"/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  <c r="AG224" s="78"/>
      <c r="AH224" s="78"/>
      <c r="AI224" s="78"/>
      <c r="AJ224" s="78"/>
    </row>
    <row r="225" spans="1:36" x14ac:dyDescent="0.25">
      <c r="A225" s="78"/>
      <c r="B225" s="78"/>
      <c r="C225" s="78"/>
      <c r="D225" s="78"/>
      <c r="E225" s="78"/>
      <c r="F225" s="78"/>
      <c r="G225" s="78"/>
      <c r="H225" s="78"/>
      <c r="I225" s="78"/>
      <c r="J225" s="78"/>
      <c r="K225" s="78"/>
      <c r="L225" s="78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78"/>
      <c r="Z225" s="78"/>
      <c r="AA225" s="78"/>
      <c r="AB225" s="78"/>
      <c r="AC225" s="78"/>
      <c r="AD225" s="78"/>
      <c r="AE225" s="78"/>
      <c r="AF225" s="78"/>
      <c r="AG225" s="78"/>
      <c r="AH225" s="78"/>
      <c r="AI225" s="78"/>
      <c r="AJ225" s="78"/>
    </row>
    <row r="226" spans="1:36" x14ac:dyDescent="0.25">
      <c r="A226" s="78"/>
      <c r="B226" s="78"/>
      <c r="C226" s="78"/>
      <c r="D226" s="78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8"/>
      <c r="AI226" s="78"/>
      <c r="AJ226" s="78"/>
    </row>
    <row r="227" spans="1:36" x14ac:dyDescent="0.25">
      <c r="A227" s="78"/>
      <c r="B227" s="78"/>
      <c r="C227" s="78"/>
      <c r="D227" s="78"/>
      <c r="E227" s="78"/>
      <c r="F227" s="78"/>
      <c r="G227" s="78"/>
      <c r="H227" s="78"/>
      <c r="I227" s="78"/>
      <c r="J227" s="78"/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78"/>
      <c r="Z227" s="78"/>
      <c r="AA227" s="78"/>
      <c r="AB227" s="78"/>
      <c r="AC227" s="78"/>
      <c r="AD227" s="78"/>
      <c r="AE227" s="78"/>
      <c r="AF227" s="78"/>
      <c r="AG227" s="78"/>
      <c r="AH227" s="78"/>
      <c r="AI227" s="78"/>
      <c r="AJ227" s="78"/>
    </row>
    <row r="228" spans="1:36" x14ac:dyDescent="0.25">
      <c r="A228" s="78"/>
      <c r="B228" s="78"/>
      <c r="C228" s="78"/>
      <c r="D228" s="78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</row>
    <row r="229" spans="1:36" x14ac:dyDescent="0.25">
      <c r="A229" s="78"/>
      <c r="B229" s="78"/>
      <c r="C229" s="78"/>
      <c r="D229" s="78"/>
      <c r="E229" s="78"/>
      <c r="F229" s="78"/>
      <c r="G229" s="78"/>
      <c r="H229" s="78"/>
      <c r="I229" s="78"/>
      <c r="J229" s="78"/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78"/>
      <c r="Z229" s="78"/>
      <c r="AA229" s="78"/>
      <c r="AB229" s="78"/>
      <c r="AC229" s="78"/>
      <c r="AD229" s="78"/>
      <c r="AE229" s="78"/>
      <c r="AF229" s="78"/>
      <c r="AG229" s="78"/>
      <c r="AH229" s="78"/>
      <c r="AI229" s="78"/>
      <c r="AJ229" s="78"/>
    </row>
    <row r="230" spans="1:36" x14ac:dyDescent="0.25">
      <c r="A230" s="78"/>
      <c r="B230" s="78"/>
      <c r="C230" s="78"/>
      <c r="D230" s="78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8"/>
      <c r="AI230" s="78"/>
      <c r="AJ230" s="78"/>
    </row>
    <row r="231" spans="1:36" x14ac:dyDescent="0.25">
      <c r="A231" s="78"/>
      <c r="B231" s="78"/>
      <c r="C231" s="78"/>
      <c r="D231" s="78"/>
      <c r="E231" s="78"/>
      <c r="F231" s="78"/>
      <c r="G231" s="78"/>
      <c r="H231" s="78"/>
      <c r="I231" s="78"/>
      <c r="J231" s="78"/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78"/>
      <c r="Z231" s="78"/>
      <c r="AA231" s="78"/>
      <c r="AB231" s="78"/>
      <c r="AC231" s="78"/>
      <c r="AD231" s="78"/>
      <c r="AE231" s="78"/>
      <c r="AF231" s="78"/>
      <c r="AG231" s="78"/>
      <c r="AH231" s="78"/>
      <c r="AI231" s="78"/>
      <c r="AJ231" s="78"/>
    </row>
    <row r="232" spans="1:36" x14ac:dyDescent="0.25">
      <c r="A232" s="78"/>
      <c r="B232" s="78"/>
      <c r="C232" s="78"/>
      <c r="D232" s="78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8"/>
      <c r="AI232" s="78"/>
      <c r="AJ232" s="78"/>
    </row>
    <row r="233" spans="1:36" x14ac:dyDescent="0.25">
      <c r="A233" s="78"/>
      <c r="B233" s="78"/>
      <c r="C233" s="78"/>
      <c r="D233" s="78"/>
      <c r="E233" s="78"/>
      <c r="F233" s="78"/>
      <c r="G233" s="78"/>
      <c r="H233" s="78"/>
      <c r="I233" s="78"/>
      <c r="J233" s="78"/>
      <c r="K233" s="78"/>
      <c r="L233" s="78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78"/>
      <c r="Z233" s="78"/>
      <c r="AA233" s="78"/>
      <c r="AB233" s="78"/>
      <c r="AC233" s="78"/>
      <c r="AD233" s="78"/>
      <c r="AE233" s="78"/>
      <c r="AF233" s="78"/>
      <c r="AG233" s="78"/>
      <c r="AH233" s="78"/>
      <c r="AI233" s="78"/>
      <c r="AJ233" s="78"/>
    </row>
    <row r="234" spans="1:36" x14ac:dyDescent="0.25">
      <c r="A234" s="78"/>
      <c r="B234" s="78"/>
      <c r="C234" s="78"/>
      <c r="D234" s="78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8"/>
      <c r="AI234" s="78"/>
      <c r="AJ234" s="78"/>
    </row>
    <row r="235" spans="1:36" x14ac:dyDescent="0.25">
      <c r="A235" s="78"/>
      <c r="B235" s="78"/>
      <c r="C235" s="78"/>
      <c r="D235" s="78"/>
      <c r="E235" s="78"/>
      <c r="F235" s="78"/>
      <c r="G235" s="78"/>
      <c r="H235" s="78"/>
      <c r="I235" s="78"/>
      <c r="J235" s="78"/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78"/>
      <c r="Z235" s="78"/>
      <c r="AA235" s="78"/>
      <c r="AB235" s="78"/>
      <c r="AC235" s="78"/>
      <c r="AD235" s="78"/>
      <c r="AE235" s="78"/>
      <c r="AF235" s="78"/>
      <c r="AG235" s="78"/>
      <c r="AH235" s="78"/>
      <c r="AI235" s="78"/>
      <c r="AJ235" s="78"/>
    </row>
    <row r="236" spans="1:36" x14ac:dyDescent="0.25">
      <c r="A236" s="78"/>
      <c r="B236" s="78"/>
      <c r="C236" s="78"/>
      <c r="D236" s="78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</row>
    <row r="237" spans="1:36" x14ac:dyDescent="0.25">
      <c r="A237" s="78"/>
      <c r="B237" s="78"/>
      <c r="C237" s="78"/>
      <c r="D237" s="78"/>
      <c r="E237" s="78"/>
      <c r="F237" s="78"/>
      <c r="G237" s="78"/>
      <c r="H237" s="78"/>
      <c r="I237" s="78"/>
      <c r="J237" s="78"/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78"/>
      <c r="Z237" s="78"/>
      <c r="AA237" s="78"/>
      <c r="AB237" s="78"/>
      <c r="AC237" s="78"/>
      <c r="AD237" s="78"/>
      <c r="AE237" s="78"/>
      <c r="AF237" s="78"/>
      <c r="AG237" s="78"/>
      <c r="AH237" s="78"/>
      <c r="AI237" s="78"/>
      <c r="AJ237" s="78"/>
    </row>
    <row r="238" spans="1:36" x14ac:dyDescent="0.25">
      <c r="A238" s="78"/>
      <c r="B238" s="78"/>
      <c r="C238" s="78"/>
      <c r="D238" s="78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8"/>
      <c r="AI238" s="78"/>
      <c r="AJ238" s="78"/>
    </row>
    <row r="239" spans="1:36" x14ac:dyDescent="0.25">
      <c r="A239" s="78"/>
      <c r="B239" s="78"/>
      <c r="C239" s="78"/>
      <c r="D239" s="78"/>
      <c r="E239" s="78"/>
      <c r="F239" s="78"/>
      <c r="G239" s="78"/>
      <c r="H239" s="78"/>
      <c r="I239" s="78"/>
      <c r="J239" s="78"/>
      <c r="K239" s="78"/>
      <c r="L239" s="78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78"/>
      <c r="Z239" s="78"/>
      <c r="AA239" s="78"/>
      <c r="AB239" s="78"/>
      <c r="AC239" s="78"/>
      <c r="AD239" s="78"/>
      <c r="AE239" s="78"/>
      <c r="AF239" s="78"/>
      <c r="AG239" s="78"/>
      <c r="AH239" s="78"/>
      <c r="AI239" s="78"/>
      <c r="AJ239" s="78"/>
    </row>
    <row r="240" spans="1:36" x14ac:dyDescent="0.25">
      <c r="A240" s="78"/>
      <c r="B240" s="78"/>
      <c r="C240" s="78"/>
      <c r="D240" s="78"/>
      <c r="E240" s="78"/>
      <c r="F240" s="78"/>
      <c r="G240" s="78"/>
      <c r="H240" s="78"/>
      <c r="I240" s="78"/>
      <c r="J240" s="78"/>
      <c r="K240" s="78"/>
      <c r="L240" s="78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78"/>
      <c r="AJ240" s="78"/>
    </row>
    <row r="241" spans="1:36" x14ac:dyDescent="0.25">
      <c r="A241" s="78"/>
      <c r="B241" s="78"/>
      <c r="C241" s="78"/>
      <c r="D241" s="78"/>
      <c r="E241" s="78"/>
      <c r="F241" s="78"/>
      <c r="G241" s="78"/>
      <c r="H241" s="78"/>
      <c r="I241" s="78"/>
      <c r="J241" s="78"/>
      <c r="K241" s="78"/>
      <c r="L241" s="78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8"/>
    </row>
    <row r="242" spans="1:36" x14ac:dyDescent="0.25">
      <c r="A242" s="78"/>
      <c r="B242" s="78"/>
      <c r="C242" s="78"/>
      <c r="D242" s="78"/>
      <c r="E242" s="78"/>
      <c r="F242" s="78"/>
      <c r="G242" s="78"/>
      <c r="H242" s="78"/>
      <c r="I242" s="78"/>
      <c r="J242" s="78"/>
      <c r="K242" s="78"/>
      <c r="L242" s="78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78"/>
      <c r="AJ242" s="78"/>
    </row>
    <row r="243" spans="1:36" x14ac:dyDescent="0.25">
      <c r="A243" s="78"/>
      <c r="B243" s="78"/>
      <c r="C243" s="78"/>
      <c r="D243" s="78"/>
      <c r="E243" s="78"/>
      <c r="F243" s="78"/>
      <c r="G243" s="78"/>
      <c r="H243" s="78"/>
      <c r="I243" s="78"/>
      <c r="J243" s="78"/>
      <c r="K243" s="78"/>
      <c r="L243" s="78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  <c r="AG243" s="78"/>
      <c r="AH243" s="78"/>
      <c r="AI243" s="78"/>
      <c r="AJ243" s="78"/>
    </row>
    <row r="244" spans="1:36" x14ac:dyDescent="0.25">
      <c r="A244" s="78"/>
      <c r="B244" s="78"/>
      <c r="C244" s="78"/>
      <c r="D244" s="78"/>
      <c r="E244" s="78"/>
      <c r="F244" s="78"/>
      <c r="G244" s="78"/>
      <c r="H244" s="78"/>
      <c r="I244" s="78"/>
      <c r="J244" s="78"/>
      <c r="K244" s="78"/>
      <c r="L244" s="78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  <c r="AG244" s="78"/>
      <c r="AH244" s="78"/>
      <c r="AI244" s="78"/>
      <c r="AJ244" s="78"/>
    </row>
    <row r="245" spans="1:36" x14ac:dyDescent="0.25">
      <c r="A245" s="78"/>
      <c r="B245" s="78"/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  <c r="AG245" s="78"/>
      <c r="AH245" s="78"/>
      <c r="AI245" s="78"/>
      <c r="AJ245" s="78"/>
    </row>
    <row r="246" spans="1:36" x14ac:dyDescent="0.25">
      <c r="A246" s="78"/>
      <c r="B246" s="78"/>
      <c r="C246" s="78"/>
      <c r="D246" s="78"/>
      <c r="E246" s="78"/>
      <c r="F246" s="78"/>
      <c r="G246" s="78"/>
      <c r="H246" s="78"/>
      <c r="I246" s="78"/>
      <c r="J246" s="78"/>
      <c r="K246" s="78"/>
      <c r="L246" s="78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  <c r="AG246" s="78"/>
      <c r="AH246" s="78"/>
      <c r="AI246" s="78"/>
      <c r="AJ246" s="78"/>
    </row>
    <row r="247" spans="1:36" x14ac:dyDescent="0.25">
      <c r="A247" s="78"/>
      <c r="B247" s="78"/>
      <c r="C247" s="78"/>
      <c r="D247" s="78"/>
      <c r="E247" s="78"/>
      <c r="F247" s="78"/>
      <c r="G247" s="78"/>
      <c r="H247" s="78"/>
      <c r="I247" s="78"/>
      <c r="J247" s="78"/>
      <c r="K247" s="78"/>
      <c r="L247" s="78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  <c r="AG247" s="78"/>
      <c r="AH247" s="78"/>
      <c r="AI247" s="78"/>
      <c r="AJ247" s="78"/>
    </row>
    <row r="248" spans="1:36" x14ac:dyDescent="0.25">
      <c r="A248" s="78"/>
      <c r="B248" s="78"/>
      <c r="C248" s="78"/>
      <c r="D248" s="78"/>
      <c r="E248" s="78"/>
      <c r="F248" s="78"/>
      <c r="G248" s="78"/>
      <c r="H248" s="78"/>
      <c r="I248" s="78"/>
      <c r="J248" s="78"/>
      <c r="K248" s="78"/>
      <c r="L248" s="78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  <c r="AG248" s="78"/>
      <c r="AH248" s="78"/>
      <c r="AI248" s="78"/>
      <c r="AJ248" s="78"/>
    </row>
    <row r="249" spans="1:36" x14ac:dyDescent="0.25">
      <c r="A249" s="78"/>
      <c r="B249" s="78"/>
      <c r="C249" s="78"/>
      <c r="D249" s="78"/>
      <c r="E249" s="78"/>
      <c r="F249" s="78"/>
      <c r="G249" s="78"/>
      <c r="H249" s="78"/>
      <c r="I249" s="78"/>
      <c r="J249" s="78"/>
      <c r="K249" s="78"/>
      <c r="L249" s="78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8"/>
      <c r="AH249" s="78"/>
      <c r="AI249" s="78"/>
      <c r="AJ249" s="78"/>
    </row>
    <row r="250" spans="1:36" x14ac:dyDescent="0.25">
      <c r="A250" s="78"/>
      <c r="B250" s="78"/>
      <c r="C250" s="78"/>
      <c r="D250" s="78"/>
      <c r="E250" s="78"/>
      <c r="F250" s="78"/>
      <c r="G250" s="78"/>
      <c r="H250" s="78"/>
      <c r="I250" s="78"/>
      <c r="J250" s="78"/>
      <c r="K250" s="78"/>
      <c r="L250" s="78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  <c r="AG250" s="78"/>
      <c r="AH250" s="78"/>
      <c r="AI250" s="78"/>
      <c r="AJ250" s="78"/>
    </row>
    <row r="251" spans="1:36" x14ac:dyDescent="0.25">
      <c r="A251" s="78"/>
      <c r="B251" s="78"/>
      <c r="C251" s="78"/>
      <c r="D251" s="78"/>
      <c r="E251" s="78"/>
      <c r="F251" s="78"/>
      <c r="G251" s="78"/>
      <c r="H251" s="78"/>
      <c r="I251" s="78"/>
      <c r="J251" s="78"/>
      <c r="K251" s="78"/>
      <c r="L251" s="78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8"/>
      <c r="AH251" s="78"/>
      <c r="AI251" s="78"/>
      <c r="AJ251" s="78"/>
    </row>
    <row r="252" spans="1:36" x14ac:dyDescent="0.25">
      <c r="A252" s="78"/>
      <c r="B252" s="78"/>
      <c r="C252" s="78"/>
      <c r="D252" s="78"/>
      <c r="E252" s="78"/>
      <c r="F252" s="78"/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  <c r="AG252" s="78"/>
      <c r="AH252" s="78"/>
      <c r="AI252" s="78"/>
      <c r="AJ252" s="78"/>
    </row>
    <row r="253" spans="1:36" x14ac:dyDescent="0.25">
      <c r="A253" s="78"/>
      <c r="B253" s="78"/>
      <c r="C253" s="78"/>
      <c r="D253" s="78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8"/>
      <c r="AH253" s="78"/>
      <c r="AI253" s="78"/>
      <c r="AJ253" s="78"/>
    </row>
    <row r="254" spans="1:36" x14ac:dyDescent="0.25">
      <c r="A254" s="78"/>
      <c r="B254" s="78"/>
      <c r="C254" s="78"/>
      <c r="D254" s="78"/>
      <c r="E254" s="78"/>
      <c r="F254" s="78"/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  <c r="AG254" s="78"/>
      <c r="AH254" s="78"/>
      <c r="AI254" s="78"/>
      <c r="AJ254" s="78"/>
    </row>
    <row r="255" spans="1:36" x14ac:dyDescent="0.25">
      <c r="A255" s="78"/>
      <c r="B255" s="78"/>
      <c r="C255" s="78"/>
      <c r="D255" s="78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8"/>
      <c r="AH255" s="78"/>
      <c r="AI255" s="78"/>
      <c r="AJ255" s="78"/>
    </row>
    <row r="256" spans="1:36" x14ac:dyDescent="0.25">
      <c r="A256" s="78"/>
      <c r="B256" s="78"/>
      <c r="C256" s="78"/>
      <c r="D256" s="78"/>
      <c r="E256" s="78"/>
      <c r="F256" s="78"/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  <c r="AG256" s="78"/>
      <c r="AH256" s="78"/>
      <c r="AI256" s="78"/>
      <c r="AJ256" s="78"/>
    </row>
    <row r="257" spans="1:36" x14ac:dyDescent="0.25">
      <c r="A257" s="78"/>
      <c r="B257" s="78"/>
      <c r="C257" s="78"/>
      <c r="D257" s="78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8"/>
      <c r="AH257" s="78"/>
      <c r="AI257" s="78"/>
      <c r="AJ257" s="78"/>
    </row>
    <row r="258" spans="1:36" x14ac:dyDescent="0.25">
      <c r="A258" s="78"/>
      <c r="B258" s="78"/>
      <c r="C258" s="78"/>
      <c r="D258" s="78"/>
      <c r="E258" s="78"/>
      <c r="F258" s="78"/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  <c r="AG258" s="78"/>
      <c r="AH258" s="78"/>
      <c r="AI258" s="78"/>
      <c r="AJ258" s="78"/>
    </row>
    <row r="259" spans="1:36" x14ac:dyDescent="0.25">
      <c r="A259" s="78"/>
      <c r="B259" s="78"/>
      <c r="C259" s="78"/>
      <c r="D259" s="78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8"/>
      <c r="AH259" s="78"/>
      <c r="AI259" s="78"/>
      <c r="AJ259" s="78"/>
    </row>
    <row r="260" spans="1:36" x14ac:dyDescent="0.25">
      <c r="A260" s="78"/>
      <c r="B260" s="78"/>
      <c r="C260" s="78"/>
      <c r="D260" s="78"/>
      <c r="E260" s="78"/>
      <c r="F260" s="78"/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  <c r="AG260" s="78"/>
      <c r="AH260" s="78"/>
      <c r="AI260" s="78"/>
      <c r="AJ260" s="78"/>
    </row>
    <row r="261" spans="1:36" x14ac:dyDescent="0.25">
      <c r="A261" s="78"/>
      <c r="B261" s="78"/>
      <c r="C261" s="78"/>
      <c r="D261" s="78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8"/>
      <c r="AH261" s="78"/>
      <c r="AI261" s="78"/>
      <c r="AJ261" s="78"/>
    </row>
    <row r="262" spans="1:36" x14ac:dyDescent="0.25">
      <c r="A262" s="78"/>
      <c r="B262" s="78"/>
      <c r="C262" s="78"/>
      <c r="D262" s="78"/>
      <c r="E262" s="78"/>
      <c r="F262" s="78"/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  <c r="AG262" s="78"/>
      <c r="AH262" s="78"/>
      <c r="AI262" s="78"/>
      <c r="AJ262" s="78"/>
    </row>
    <row r="263" spans="1:36" x14ac:dyDescent="0.25">
      <c r="A263" s="78"/>
      <c r="B263" s="78"/>
      <c r="C263" s="78"/>
      <c r="D263" s="78"/>
      <c r="E263" s="78"/>
      <c r="F263" s="78"/>
      <c r="G263" s="78"/>
      <c r="H263" s="78"/>
      <c r="I263" s="78"/>
      <c r="J263" s="78"/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  <c r="AG263" s="78"/>
      <c r="AH263" s="78"/>
      <c r="AI263" s="78"/>
      <c r="AJ263" s="78"/>
    </row>
    <row r="264" spans="1:36" x14ac:dyDescent="0.25">
      <c r="A264" s="78"/>
      <c r="B264" s="78"/>
      <c r="C264" s="78"/>
      <c r="D264" s="78"/>
      <c r="E264" s="78"/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8"/>
      <c r="AI264" s="78"/>
      <c r="AJ264" s="78"/>
    </row>
    <row r="265" spans="1:36" x14ac:dyDescent="0.25">
      <c r="A265" s="78"/>
      <c r="B265" s="78"/>
      <c r="C265" s="78"/>
      <c r="D265" s="78"/>
      <c r="E265" s="78"/>
      <c r="F265" s="78"/>
      <c r="G265" s="78"/>
      <c r="H265" s="78"/>
      <c r="I265" s="78"/>
      <c r="J265" s="78"/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  <c r="AG265" s="78"/>
      <c r="AH265" s="78"/>
      <c r="AI265" s="78"/>
      <c r="AJ265" s="78"/>
    </row>
    <row r="266" spans="1:36" x14ac:dyDescent="0.25">
      <c r="A266" s="78"/>
      <c r="B266" s="78"/>
      <c r="C266" s="78"/>
      <c r="D266" s="78"/>
      <c r="E266" s="78"/>
      <c r="F266" s="78"/>
      <c r="G266" s="78"/>
      <c r="H266" s="78"/>
      <c r="I266" s="78"/>
      <c r="J266" s="78"/>
      <c r="K266" s="78"/>
      <c r="L266" s="78"/>
      <c r="M266" s="78"/>
      <c r="N266" s="78"/>
      <c r="O266" s="78"/>
      <c r="P266" s="78"/>
      <c r="Q266" s="78"/>
      <c r="R266" s="78"/>
      <c r="S266" s="78"/>
      <c r="T266" s="78"/>
      <c r="U266" s="78"/>
      <c r="V266" s="78"/>
      <c r="W266" s="78"/>
      <c r="X266" s="78"/>
      <c r="Y266" s="78"/>
      <c r="Z266" s="78"/>
      <c r="AA266" s="78"/>
      <c r="AB266" s="78"/>
      <c r="AC266" s="78"/>
      <c r="AD266" s="78"/>
      <c r="AE266" s="78"/>
      <c r="AF266" s="78"/>
      <c r="AG266" s="78"/>
      <c r="AH266" s="78"/>
      <c r="AI266" s="78"/>
      <c r="AJ266" s="78"/>
    </row>
    <row r="267" spans="1:36" x14ac:dyDescent="0.25">
      <c r="A267" s="78"/>
      <c r="B267" s="78"/>
      <c r="C267" s="78"/>
      <c r="D267" s="78"/>
      <c r="E267" s="78"/>
      <c r="F267" s="78"/>
      <c r="G267" s="78"/>
      <c r="H267" s="78"/>
      <c r="I267" s="78"/>
      <c r="J267" s="78"/>
      <c r="K267" s="78"/>
      <c r="L267" s="78"/>
      <c r="M267" s="78"/>
      <c r="N267" s="78"/>
      <c r="O267" s="78"/>
      <c r="P267" s="78"/>
      <c r="Q267" s="78"/>
      <c r="R267" s="78"/>
      <c r="S267" s="78"/>
      <c r="T267" s="78"/>
      <c r="U267" s="78"/>
      <c r="V267" s="78"/>
      <c r="W267" s="78"/>
      <c r="X267" s="78"/>
      <c r="Y267" s="78"/>
      <c r="Z267" s="78"/>
      <c r="AA267" s="78"/>
      <c r="AB267" s="78"/>
      <c r="AC267" s="78"/>
      <c r="AD267" s="78"/>
      <c r="AE267" s="78"/>
      <c r="AF267" s="78"/>
      <c r="AG267" s="78"/>
      <c r="AH267" s="78"/>
      <c r="AI267" s="78"/>
      <c r="AJ267" s="78"/>
    </row>
    <row r="268" spans="1:36" x14ac:dyDescent="0.25">
      <c r="A268" s="78"/>
      <c r="B268" s="78"/>
      <c r="C268" s="78"/>
      <c r="D268" s="78"/>
      <c r="E268" s="78"/>
      <c r="F268" s="78"/>
      <c r="G268" s="78"/>
      <c r="H268" s="78"/>
      <c r="I268" s="78"/>
      <c r="J268" s="78"/>
      <c r="K268" s="78"/>
      <c r="L268" s="78"/>
      <c r="M268" s="78"/>
      <c r="N268" s="78"/>
      <c r="O268" s="78"/>
      <c r="P268" s="78"/>
      <c r="Q268" s="78"/>
      <c r="R268" s="78"/>
      <c r="S268" s="78"/>
      <c r="T268" s="78"/>
      <c r="U268" s="78"/>
      <c r="V268" s="78"/>
      <c r="W268" s="78"/>
      <c r="X268" s="78"/>
      <c r="Y268" s="78"/>
      <c r="Z268" s="78"/>
      <c r="AA268" s="78"/>
      <c r="AB268" s="78"/>
      <c r="AC268" s="78"/>
      <c r="AD268" s="78"/>
      <c r="AE268" s="78"/>
      <c r="AF268" s="78"/>
      <c r="AG268" s="78"/>
      <c r="AH268" s="78"/>
      <c r="AI268" s="78"/>
      <c r="AJ268" s="78"/>
    </row>
    <row r="269" spans="1:36" x14ac:dyDescent="0.25">
      <c r="A269" s="78"/>
      <c r="B269" s="78"/>
      <c r="C269" s="78"/>
      <c r="D269" s="78"/>
      <c r="E269" s="78"/>
      <c r="F269" s="78"/>
      <c r="G269" s="78"/>
      <c r="H269" s="78"/>
      <c r="I269" s="78"/>
      <c r="J269" s="78"/>
      <c r="K269" s="78"/>
      <c r="L269" s="78"/>
      <c r="M269" s="78"/>
      <c r="N269" s="78"/>
      <c r="O269" s="78"/>
      <c r="P269" s="78"/>
      <c r="Q269" s="78"/>
      <c r="R269" s="78"/>
      <c r="S269" s="78"/>
      <c r="T269" s="78"/>
      <c r="U269" s="78"/>
      <c r="V269" s="78"/>
      <c r="W269" s="78"/>
      <c r="X269" s="78"/>
      <c r="Y269" s="78"/>
      <c r="Z269" s="78"/>
      <c r="AA269" s="78"/>
      <c r="AB269" s="78"/>
      <c r="AC269" s="78"/>
      <c r="AD269" s="78"/>
      <c r="AE269" s="78"/>
      <c r="AF269" s="78"/>
      <c r="AG269" s="78"/>
      <c r="AH269" s="78"/>
      <c r="AI269" s="78"/>
      <c r="AJ269" s="78"/>
    </row>
    <row r="270" spans="1:36" x14ac:dyDescent="0.25">
      <c r="A270" s="78"/>
      <c r="B270" s="78"/>
      <c r="C270" s="78"/>
      <c r="D270" s="78"/>
      <c r="E270" s="78"/>
      <c r="F270" s="78"/>
      <c r="G270" s="78"/>
      <c r="H270" s="78"/>
      <c r="I270" s="78"/>
      <c r="J270" s="78"/>
      <c r="K270" s="78"/>
      <c r="L270" s="78"/>
      <c r="M270" s="78"/>
      <c r="N270" s="78"/>
      <c r="O270" s="78"/>
      <c r="P270" s="78"/>
      <c r="Q270" s="78"/>
      <c r="R270" s="78"/>
      <c r="S270" s="78"/>
      <c r="T270" s="78"/>
      <c r="U270" s="78"/>
      <c r="V270" s="78"/>
      <c r="W270" s="78"/>
      <c r="X270" s="78"/>
      <c r="Y270" s="78"/>
      <c r="Z270" s="78"/>
      <c r="AA270" s="78"/>
      <c r="AB270" s="78"/>
      <c r="AC270" s="78"/>
      <c r="AD270" s="78"/>
      <c r="AE270" s="78"/>
      <c r="AF270" s="78"/>
      <c r="AG270" s="78"/>
      <c r="AH270" s="78"/>
      <c r="AI270" s="78"/>
      <c r="AJ270" s="78"/>
    </row>
    <row r="271" spans="1:36" x14ac:dyDescent="0.25">
      <c r="A271" s="78"/>
      <c r="B271" s="78"/>
      <c r="C271" s="78"/>
      <c r="D271" s="78"/>
      <c r="E271" s="78"/>
      <c r="F271" s="78"/>
      <c r="G271" s="78"/>
      <c r="H271" s="78"/>
      <c r="I271" s="78"/>
      <c r="J271" s="78"/>
      <c r="K271" s="78"/>
      <c r="L271" s="78"/>
      <c r="M271" s="78"/>
      <c r="N271" s="78"/>
      <c r="O271" s="78"/>
      <c r="P271" s="78"/>
      <c r="Q271" s="78"/>
      <c r="R271" s="78"/>
      <c r="S271" s="78"/>
      <c r="T271" s="78"/>
      <c r="U271" s="78"/>
      <c r="V271" s="78"/>
      <c r="W271" s="78"/>
      <c r="X271" s="78"/>
      <c r="Y271" s="78"/>
      <c r="Z271" s="78"/>
      <c r="AA271" s="78"/>
      <c r="AB271" s="78"/>
      <c r="AC271" s="78"/>
      <c r="AD271" s="78"/>
      <c r="AE271" s="78"/>
      <c r="AF271" s="78"/>
      <c r="AG271" s="78"/>
      <c r="AH271" s="78"/>
      <c r="AI271" s="78"/>
      <c r="AJ271" s="78"/>
    </row>
    <row r="272" spans="1:36" x14ac:dyDescent="0.25">
      <c r="A272" s="78"/>
      <c r="B272" s="78"/>
      <c r="C272" s="78"/>
      <c r="D272" s="78"/>
      <c r="E272" s="78"/>
      <c r="F272" s="78"/>
      <c r="G272" s="78"/>
      <c r="H272" s="78"/>
      <c r="I272" s="78"/>
      <c r="J272" s="78"/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8"/>
      <c r="AI272" s="78"/>
      <c r="AJ272" s="78"/>
    </row>
    <row r="273" spans="1:36" x14ac:dyDescent="0.25">
      <c r="A273" s="78"/>
      <c r="B273" s="78"/>
      <c r="C273" s="78"/>
      <c r="D273" s="78"/>
      <c r="E273" s="78"/>
      <c r="F273" s="78"/>
      <c r="G273" s="78"/>
      <c r="H273" s="78"/>
      <c r="I273" s="78"/>
      <c r="J273" s="78"/>
      <c r="K273" s="78"/>
      <c r="L273" s="78"/>
      <c r="M273" s="78"/>
      <c r="N273" s="78"/>
      <c r="O273" s="78"/>
      <c r="P273" s="78"/>
      <c r="Q273" s="78"/>
      <c r="R273" s="78"/>
      <c r="S273" s="78"/>
      <c r="T273" s="78"/>
      <c r="U273" s="78"/>
      <c r="V273" s="78"/>
      <c r="W273" s="78"/>
      <c r="X273" s="78"/>
      <c r="Y273" s="78"/>
      <c r="Z273" s="78"/>
      <c r="AA273" s="78"/>
      <c r="AB273" s="78"/>
      <c r="AC273" s="78"/>
      <c r="AD273" s="78"/>
      <c r="AE273" s="78"/>
      <c r="AF273" s="78"/>
      <c r="AG273" s="78"/>
      <c r="AH273" s="78"/>
      <c r="AI273" s="78"/>
      <c r="AJ273" s="78"/>
    </row>
    <row r="274" spans="1:36" x14ac:dyDescent="0.25">
      <c r="A274" s="78"/>
      <c r="B274" s="78"/>
      <c r="C274" s="78"/>
      <c r="D274" s="78"/>
      <c r="E274" s="78"/>
      <c r="F274" s="78"/>
      <c r="G274" s="78"/>
      <c r="H274" s="78"/>
      <c r="I274" s="78"/>
      <c r="J274" s="78"/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  <c r="AG274" s="78"/>
      <c r="AH274" s="78"/>
      <c r="AI274" s="78"/>
      <c r="AJ274" s="78"/>
    </row>
    <row r="275" spans="1:36" x14ac:dyDescent="0.25">
      <c r="A275" s="78"/>
      <c r="B275" s="78"/>
      <c r="C275" s="78"/>
      <c r="D275" s="78"/>
      <c r="E275" s="78"/>
      <c r="F275" s="78"/>
      <c r="G275" s="78"/>
      <c r="H275" s="78"/>
      <c r="I275" s="78"/>
      <c r="J275" s="78"/>
      <c r="K275" s="78"/>
      <c r="L275" s="78"/>
      <c r="M275" s="78"/>
      <c r="N275" s="78"/>
      <c r="O275" s="78"/>
      <c r="P275" s="78"/>
      <c r="Q275" s="78"/>
      <c r="R275" s="78"/>
      <c r="S275" s="78"/>
      <c r="T275" s="78"/>
      <c r="U275" s="78"/>
      <c r="V275" s="78"/>
      <c r="W275" s="78"/>
      <c r="X275" s="78"/>
      <c r="Y275" s="78"/>
      <c r="Z275" s="78"/>
      <c r="AA275" s="78"/>
      <c r="AB275" s="78"/>
      <c r="AC275" s="78"/>
      <c r="AD275" s="78"/>
      <c r="AE275" s="78"/>
      <c r="AF275" s="78"/>
      <c r="AG275" s="78"/>
      <c r="AH275" s="78"/>
      <c r="AI275" s="78"/>
      <c r="AJ275" s="78"/>
    </row>
    <row r="276" spans="1:36" x14ac:dyDescent="0.25">
      <c r="A276" s="78"/>
      <c r="B276" s="78"/>
      <c r="C276" s="78"/>
      <c r="D276" s="78"/>
      <c r="E276" s="78"/>
      <c r="F276" s="78"/>
      <c r="G276" s="78"/>
      <c r="H276" s="78"/>
      <c r="I276" s="78"/>
      <c r="J276" s="78"/>
      <c r="K276" s="78"/>
      <c r="L276" s="78"/>
      <c r="M276" s="78"/>
      <c r="N276" s="78"/>
      <c r="O276" s="78"/>
      <c r="P276" s="78"/>
      <c r="Q276" s="78"/>
      <c r="R276" s="78"/>
      <c r="S276" s="78"/>
      <c r="T276" s="78"/>
      <c r="U276" s="78"/>
      <c r="V276" s="78"/>
      <c r="W276" s="78"/>
      <c r="X276" s="78"/>
      <c r="Y276" s="78"/>
      <c r="Z276" s="78"/>
      <c r="AA276" s="78"/>
      <c r="AB276" s="78"/>
      <c r="AC276" s="78"/>
      <c r="AD276" s="78"/>
      <c r="AE276" s="78"/>
      <c r="AF276" s="78"/>
      <c r="AG276" s="78"/>
      <c r="AH276" s="78"/>
      <c r="AI276" s="78"/>
      <c r="AJ276" s="78"/>
    </row>
    <row r="277" spans="1:36" x14ac:dyDescent="0.25">
      <c r="A277" s="78"/>
      <c r="B277" s="78"/>
      <c r="C277" s="78"/>
      <c r="D277" s="78"/>
      <c r="E277" s="78"/>
      <c r="F277" s="78"/>
      <c r="G277" s="78"/>
      <c r="H277" s="78"/>
      <c r="I277" s="78"/>
      <c r="J277" s="78"/>
      <c r="K277" s="78"/>
      <c r="L277" s="78"/>
      <c r="M277" s="78"/>
      <c r="N277" s="78"/>
      <c r="O277" s="78"/>
      <c r="P277" s="78"/>
      <c r="Q277" s="78"/>
      <c r="R277" s="78"/>
      <c r="S277" s="78"/>
      <c r="T277" s="78"/>
      <c r="U277" s="78"/>
      <c r="V277" s="78"/>
      <c r="W277" s="78"/>
      <c r="X277" s="78"/>
      <c r="Y277" s="78"/>
      <c r="Z277" s="78"/>
      <c r="AA277" s="78"/>
      <c r="AB277" s="78"/>
      <c r="AC277" s="78"/>
      <c r="AD277" s="78"/>
      <c r="AE277" s="78"/>
      <c r="AF277" s="78"/>
      <c r="AG277" s="78"/>
      <c r="AH277" s="78"/>
      <c r="AI277" s="78"/>
      <c r="AJ277" s="78"/>
    </row>
    <row r="278" spans="1:36" x14ac:dyDescent="0.25">
      <c r="A278" s="78"/>
      <c r="B278" s="78"/>
      <c r="C278" s="78"/>
      <c r="D278" s="78"/>
      <c r="E278" s="78"/>
      <c r="F278" s="78"/>
      <c r="G278" s="78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8"/>
      <c r="AF278" s="78"/>
      <c r="AG278" s="78"/>
      <c r="AH278" s="78"/>
      <c r="AI278" s="78"/>
      <c r="AJ278" s="78"/>
    </row>
    <row r="279" spans="1:36" x14ac:dyDescent="0.25">
      <c r="A279" s="78"/>
      <c r="B279" s="78"/>
      <c r="C279" s="78"/>
      <c r="D279" s="78"/>
      <c r="E279" s="78"/>
      <c r="F279" s="78"/>
      <c r="G279" s="78"/>
      <c r="H279" s="78"/>
      <c r="I279" s="78"/>
      <c r="J279" s="78"/>
      <c r="K279" s="78"/>
      <c r="L279" s="78"/>
      <c r="M279" s="78"/>
      <c r="N279" s="78"/>
      <c r="O279" s="78"/>
      <c r="P279" s="78"/>
      <c r="Q279" s="78"/>
      <c r="R279" s="78"/>
      <c r="S279" s="78"/>
      <c r="T279" s="78"/>
      <c r="U279" s="78"/>
      <c r="V279" s="78"/>
      <c r="W279" s="78"/>
      <c r="X279" s="78"/>
      <c r="Y279" s="78"/>
      <c r="Z279" s="78"/>
      <c r="AA279" s="78"/>
      <c r="AB279" s="78"/>
      <c r="AC279" s="78"/>
      <c r="AD279" s="78"/>
      <c r="AE279" s="78"/>
      <c r="AF279" s="78"/>
      <c r="AG279" s="78"/>
      <c r="AH279" s="78"/>
      <c r="AI279" s="78"/>
      <c r="AJ279" s="78"/>
    </row>
    <row r="280" spans="1:36" x14ac:dyDescent="0.25">
      <c r="A280" s="78"/>
      <c r="B280" s="78"/>
      <c r="C280" s="78"/>
      <c r="D280" s="78"/>
      <c r="E280" s="78"/>
      <c r="F280" s="78"/>
      <c r="G280" s="78"/>
      <c r="H280" s="78"/>
      <c r="I280" s="78"/>
      <c r="J280" s="78"/>
      <c r="K280" s="78"/>
      <c r="L280" s="78"/>
      <c r="M280" s="78"/>
      <c r="N280" s="78"/>
      <c r="O280" s="78"/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78"/>
      <c r="AF280" s="78"/>
      <c r="AG280" s="78"/>
      <c r="AH280" s="78"/>
      <c r="AI280" s="78"/>
      <c r="AJ280" s="78"/>
    </row>
    <row r="281" spans="1:36" x14ac:dyDescent="0.25">
      <c r="A281" s="78"/>
      <c r="B281" s="78"/>
      <c r="C281" s="78"/>
      <c r="D281" s="78"/>
      <c r="E281" s="78"/>
      <c r="F281" s="78"/>
      <c r="G281" s="78"/>
      <c r="H281" s="78"/>
      <c r="I281" s="78"/>
      <c r="J281" s="78"/>
      <c r="K281" s="78"/>
      <c r="L281" s="78"/>
      <c r="M281" s="78"/>
      <c r="N281" s="78"/>
      <c r="O281" s="78"/>
      <c r="P281" s="78"/>
      <c r="Q281" s="78"/>
      <c r="R281" s="78"/>
      <c r="S281" s="78"/>
      <c r="T281" s="78"/>
      <c r="U281" s="78"/>
      <c r="V281" s="78"/>
      <c r="W281" s="78"/>
      <c r="X281" s="78"/>
      <c r="Y281" s="78"/>
      <c r="Z281" s="78"/>
      <c r="AA281" s="78"/>
      <c r="AB281" s="78"/>
      <c r="AC281" s="78"/>
      <c r="AD281" s="78"/>
      <c r="AE281" s="78"/>
      <c r="AF281" s="78"/>
      <c r="AG281" s="78"/>
      <c r="AH281" s="78"/>
      <c r="AI281" s="78"/>
      <c r="AJ281" s="78"/>
    </row>
    <row r="282" spans="1:36" x14ac:dyDescent="0.25">
      <c r="A282" s="78"/>
      <c r="B282" s="78"/>
      <c r="C282" s="78"/>
      <c r="D282" s="78"/>
      <c r="E282" s="78"/>
      <c r="F282" s="78"/>
      <c r="G282" s="78"/>
      <c r="H282" s="78"/>
      <c r="I282" s="78"/>
      <c r="J282" s="78"/>
      <c r="K282" s="78"/>
      <c r="L282" s="78"/>
      <c r="M282" s="78"/>
      <c r="N282" s="78"/>
      <c r="O282" s="78"/>
      <c r="P282" s="78"/>
      <c r="Q282" s="78"/>
      <c r="R282" s="78"/>
      <c r="S282" s="78"/>
      <c r="T282" s="78"/>
      <c r="U282" s="78"/>
      <c r="V282" s="78"/>
      <c r="W282" s="78"/>
      <c r="X282" s="78"/>
      <c r="Y282" s="78"/>
      <c r="Z282" s="78"/>
      <c r="AA282" s="78"/>
      <c r="AB282" s="78"/>
      <c r="AC282" s="78"/>
      <c r="AD282" s="78"/>
      <c r="AE282" s="78"/>
      <c r="AF282" s="78"/>
      <c r="AG282" s="78"/>
      <c r="AH282" s="78"/>
      <c r="AI282" s="78"/>
      <c r="AJ282" s="78"/>
    </row>
    <row r="283" spans="1:36" x14ac:dyDescent="0.25">
      <c r="A283" s="78"/>
      <c r="B283" s="78"/>
      <c r="C283" s="78"/>
      <c r="D283" s="78"/>
      <c r="E283" s="78"/>
      <c r="F283" s="78"/>
      <c r="G283" s="78"/>
      <c r="H283" s="78"/>
      <c r="I283" s="78"/>
      <c r="J283" s="78"/>
      <c r="K283" s="78"/>
      <c r="L283" s="78"/>
      <c r="M283" s="78"/>
      <c r="N283" s="78"/>
      <c r="O283" s="78"/>
      <c r="P283" s="78"/>
      <c r="Q283" s="78"/>
      <c r="R283" s="78"/>
      <c r="S283" s="78"/>
      <c r="T283" s="78"/>
      <c r="U283" s="78"/>
      <c r="V283" s="78"/>
      <c r="W283" s="78"/>
      <c r="X283" s="78"/>
      <c r="Y283" s="78"/>
      <c r="Z283" s="78"/>
      <c r="AA283" s="78"/>
      <c r="AB283" s="78"/>
      <c r="AC283" s="78"/>
      <c r="AD283" s="78"/>
      <c r="AE283" s="78"/>
      <c r="AF283" s="78"/>
      <c r="AG283" s="78"/>
      <c r="AH283" s="78"/>
      <c r="AI283" s="78"/>
      <c r="AJ283" s="78"/>
    </row>
    <row r="284" spans="1:36" x14ac:dyDescent="0.25">
      <c r="A284" s="78"/>
      <c r="B284" s="78"/>
      <c r="C284" s="78"/>
      <c r="D284" s="78"/>
      <c r="E284" s="78"/>
      <c r="F284" s="78"/>
      <c r="G284" s="78"/>
      <c r="H284" s="78"/>
      <c r="I284" s="78"/>
      <c r="J284" s="78"/>
      <c r="K284" s="78"/>
      <c r="L284" s="78"/>
      <c r="M284" s="78"/>
      <c r="N284" s="78"/>
      <c r="O284" s="78"/>
      <c r="P284" s="78"/>
      <c r="Q284" s="78"/>
      <c r="R284" s="78"/>
      <c r="S284" s="78"/>
      <c r="T284" s="78"/>
      <c r="U284" s="78"/>
      <c r="V284" s="78"/>
      <c r="W284" s="78"/>
      <c r="X284" s="78"/>
      <c r="Y284" s="78"/>
      <c r="Z284" s="78"/>
      <c r="AA284" s="78"/>
      <c r="AB284" s="78"/>
      <c r="AC284" s="78"/>
      <c r="AD284" s="78"/>
      <c r="AE284" s="78"/>
      <c r="AF284" s="78"/>
      <c r="AG284" s="78"/>
      <c r="AH284" s="78"/>
      <c r="AI284" s="78"/>
      <c r="AJ284" s="78"/>
    </row>
    <row r="285" spans="1:36" x14ac:dyDescent="0.25">
      <c r="A285" s="78"/>
      <c r="B285" s="78"/>
      <c r="C285" s="78"/>
      <c r="D285" s="78"/>
      <c r="E285" s="78"/>
      <c r="F285" s="78"/>
      <c r="G285" s="78"/>
      <c r="H285" s="78"/>
      <c r="I285" s="78"/>
      <c r="J285" s="78"/>
      <c r="K285" s="78"/>
      <c r="L285" s="78"/>
      <c r="M285" s="78"/>
      <c r="N285" s="78"/>
      <c r="O285" s="78"/>
      <c r="P285" s="78"/>
      <c r="Q285" s="78"/>
      <c r="R285" s="78"/>
      <c r="S285" s="78"/>
      <c r="T285" s="78"/>
      <c r="U285" s="78"/>
      <c r="V285" s="78"/>
      <c r="W285" s="78"/>
      <c r="X285" s="78"/>
      <c r="Y285" s="78"/>
      <c r="Z285" s="78"/>
      <c r="AA285" s="78"/>
      <c r="AB285" s="78"/>
      <c r="AC285" s="78"/>
      <c r="AD285" s="78"/>
      <c r="AE285" s="78"/>
      <c r="AF285" s="78"/>
      <c r="AG285" s="78"/>
      <c r="AH285" s="78"/>
      <c r="AI285" s="78"/>
      <c r="AJ285" s="78"/>
    </row>
    <row r="286" spans="1:36" x14ac:dyDescent="0.25">
      <c r="A286" s="78"/>
      <c r="B286" s="78"/>
      <c r="C286" s="78"/>
      <c r="D286" s="78"/>
      <c r="E286" s="78"/>
      <c r="F286" s="78"/>
      <c r="G286" s="78"/>
      <c r="H286" s="78"/>
      <c r="I286" s="78"/>
      <c r="J286" s="78"/>
      <c r="K286" s="78"/>
      <c r="L286" s="78"/>
      <c r="M286" s="78"/>
      <c r="N286" s="78"/>
      <c r="O286" s="78"/>
      <c r="P286" s="78"/>
      <c r="Q286" s="78"/>
      <c r="R286" s="78"/>
      <c r="S286" s="78"/>
      <c r="T286" s="78"/>
      <c r="U286" s="78"/>
      <c r="V286" s="78"/>
      <c r="W286" s="78"/>
      <c r="X286" s="78"/>
      <c r="Y286" s="78"/>
      <c r="Z286" s="78"/>
      <c r="AA286" s="78"/>
      <c r="AB286" s="78"/>
      <c r="AC286" s="78"/>
      <c r="AD286" s="78"/>
      <c r="AE286" s="78"/>
      <c r="AF286" s="78"/>
      <c r="AG286" s="78"/>
      <c r="AH286" s="78"/>
      <c r="AI286" s="78"/>
      <c r="AJ286" s="78"/>
    </row>
    <row r="287" spans="1:36" x14ac:dyDescent="0.25">
      <c r="A287" s="78"/>
      <c r="B287" s="78"/>
      <c r="C287" s="78"/>
      <c r="D287" s="78"/>
      <c r="E287" s="78"/>
      <c r="F287" s="78"/>
      <c r="G287" s="78"/>
      <c r="H287" s="78"/>
      <c r="I287" s="78"/>
      <c r="J287" s="78"/>
      <c r="K287" s="78"/>
      <c r="L287" s="78"/>
      <c r="M287" s="78"/>
      <c r="N287" s="78"/>
      <c r="O287" s="78"/>
      <c r="P287" s="78"/>
      <c r="Q287" s="78"/>
      <c r="R287" s="78"/>
      <c r="S287" s="78"/>
      <c r="T287" s="78"/>
      <c r="U287" s="78"/>
      <c r="V287" s="78"/>
      <c r="W287" s="78"/>
      <c r="X287" s="78"/>
      <c r="Y287" s="78"/>
      <c r="Z287" s="78"/>
      <c r="AA287" s="78"/>
      <c r="AB287" s="78"/>
      <c r="AC287" s="78"/>
      <c r="AD287" s="78"/>
      <c r="AE287" s="78"/>
      <c r="AF287" s="78"/>
      <c r="AG287" s="78"/>
      <c r="AH287" s="78"/>
      <c r="AI287" s="78"/>
      <c r="AJ287" s="78"/>
    </row>
    <row r="288" spans="1:36" x14ac:dyDescent="0.25">
      <c r="A288" s="78"/>
      <c r="B288" s="78"/>
      <c r="C288" s="78"/>
      <c r="D288" s="78"/>
      <c r="E288" s="78"/>
      <c r="F288" s="78"/>
      <c r="G288" s="78"/>
      <c r="H288" s="78"/>
      <c r="I288" s="78"/>
      <c r="J288" s="78"/>
      <c r="K288" s="78"/>
      <c r="L288" s="78"/>
      <c r="M288" s="78"/>
      <c r="N288" s="78"/>
      <c r="O288" s="78"/>
      <c r="P288" s="78"/>
      <c r="Q288" s="78"/>
      <c r="R288" s="78"/>
      <c r="S288" s="78"/>
      <c r="T288" s="78"/>
      <c r="U288" s="78"/>
      <c r="V288" s="78"/>
      <c r="W288" s="78"/>
      <c r="X288" s="78"/>
      <c r="Y288" s="78"/>
      <c r="Z288" s="78"/>
      <c r="AA288" s="78"/>
      <c r="AB288" s="78"/>
      <c r="AC288" s="78"/>
      <c r="AD288" s="78"/>
      <c r="AE288" s="78"/>
      <c r="AF288" s="78"/>
      <c r="AG288" s="78"/>
      <c r="AH288" s="78"/>
      <c r="AI288" s="78"/>
      <c r="AJ288" s="78"/>
    </row>
    <row r="289" spans="1:36" x14ac:dyDescent="0.25">
      <c r="A289" s="78"/>
      <c r="B289" s="78"/>
      <c r="C289" s="78"/>
      <c r="D289" s="78"/>
      <c r="E289" s="78"/>
      <c r="F289" s="78"/>
      <c r="G289" s="78"/>
      <c r="H289" s="78"/>
      <c r="I289" s="78"/>
      <c r="J289" s="78"/>
      <c r="K289" s="78"/>
      <c r="L289" s="78"/>
      <c r="M289" s="78"/>
      <c r="N289" s="78"/>
      <c r="O289" s="78"/>
      <c r="P289" s="78"/>
      <c r="Q289" s="78"/>
      <c r="R289" s="78"/>
      <c r="S289" s="78"/>
      <c r="T289" s="78"/>
      <c r="U289" s="78"/>
      <c r="V289" s="78"/>
      <c r="W289" s="78"/>
      <c r="X289" s="78"/>
      <c r="Y289" s="78"/>
      <c r="Z289" s="78"/>
      <c r="AA289" s="78"/>
      <c r="AB289" s="78"/>
      <c r="AC289" s="78"/>
      <c r="AD289" s="78"/>
      <c r="AE289" s="78"/>
      <c r="AF289" s="78"/>
      <c r="AG289" s="78"/>
      <c r="AH289" s="78"/>
      <c r="AI289" s="78"/>
      <c r="AJ289" s="78"/>
    </row>
    <row r="290" spans="1:36" x14ac:dyDescent="0.25">
      <c r="A290" s="78"/>
      <c r="B290" s="78"/>
      <c r="C290" s="78"/>
      <c r="D290" s="78"/>
      <c r="E290" s="78"/>
      <c r="F290" s="78"/>
      <c r="G290" s="78"/>
      <c r="H290" s="78"/>
      <c r="I290" s="78"/>
      <c r="J290" s="78"/>
      <c r="K290" s="78"/>
      <c r="L290" s="78"/>
      <c r="M290" s="78"/>
      <c r="N290" s="78"/>
      <c r="O290" s="78"/>
      <c r="P290" s="78"/>
      <c r="Q290" s="78"/>
      <c r="R290" s="78"/>
      <c r="S290" s="78"/>
      <c r="T290" s="78"/>
      <c r="U290" s="78"/>
      <c r="V290" s="78"/>
      <c r="W290" s="78"/>
      <c r="X290" s="78"/>
      <c r="Y290" s="78"/>
      <c r="Z290" s="78"/>
      <c r="AA290" s="78"/>
      <c r="AB290" s="78"/>
      <c r="AC290" s="78"/>
      <c r="AD290" s="78"/>
      <c r="AE290" s="78"/>
      <c r="AF290" s="78"/>
      <c r="AG290" s="78"/>
      <c r="AH290" s="78"/>
      <c r="AI290" s="78"/>
      <c r="AJ290" s="78"/>
    </row>
    <row r="291" spans="1:36" x14ac:dyDescent="0.25">
      <c r="A291" s="78"/>
      <c r="B291" s="78"/>
      <c r="C291" s="78"/>
      <c r="D291" s="78"/>
      <c r="E291" s="78"/>
      <c r="F291" s="78"/>
      <c r="G291" s="78"/>
      <c r="H291" s="78"/>
      <c r="I291" s="78"/>
      <c r="J291" s="78"/>
      <c r="K291" s="78"/>
      <c r="L291" s="78"/>
      <c r="M291" s="78"/>
      <c r="N291" s="78"/>
      <c r="O291" s="78"/>
      <c r="P291" s="78"/>
      <c r="Q291" s="78"/>
      <c r="R291" s="78"/>
      <c r="S291" s="78"/>
      <c r="T291" s="78"/>
      <c r="U291" s="78"/>
      <c r="V291" s="78"/>
      <c r="W291" s="78"/>
      <c r="X291" s="78"/>
      <c r="Y291" s="78"/>
      <c r="Z291" s="78"/>
      <c r="AA291" s="78"/>
      <c r="AB291" s="78"/>
      <c r="AC291" s="78"/>
      <c r="AD291" s="78"/>
      <c r="AE291" s="78"/>
      <c r="AF291" s="78"/>
      <c r="AG291" s="78"/>
      <c r="AH291" s="78"/>
      <c r="AI291" s="78"/>
      <c r="AJ291" s="78"/>
    </row>
    <row r="292" spans="1:36" x14ac:dyDescent="0.25">
      <c r="A292" s="78"/>
      <c r="B292" s="78"/>
      <c r="C292" s="78"/>
      <c r="D292" s="78"/>
      <c r="E292" s="78"/>
      <c r="F292" s="78"/>
      <c r="G292" s="78"/>
      <c r="H292" s="78"/>
      <c r="I292" s="78"/>
      <c r="J292" s="78"/>
      <c r="K292" s="78"/>
      <c r="L292" s="78"/>
      <c r="M292" s="78"/>
      <c r="N292" s="78"/>
      <c r="O292" s="78"/>
      <c r="P292" s="78"/>
      <c r="Q292" s="78"/>
      <c r="R292" s="78"/>
      <c r="S292" s="78"/>
      <c r="T292" s="78"/>
      <c r="U292" s="78"/>
      <c r="V292" s="78"/>
      <c r="W292" s="78"/>
      <c r="X292" s="78"/>
      <c r="Y292" s="78"/>
      <c r="Z292" s="78"/>
      <c r="AA292" s="78"/>
      <c r="AB292" s="78"/>
      <c r="AC292" s="78"/>
      <c r="AD292" s="78"/>
      <c r="AE292" s="78"/>
      <c r="AF292" s="78"/>
      <c r="AG292" s="78"/>
      <c r="AH292" s="78"/>
      <c r="AI292" s="78"/>
      <c r="AJ292" s="78"/>
    </row>
    <row r="293" spans="1:36" x14ac:dyDescent="0.25">
      <c r="A293" s="78"/>
      <c r="B293" s="78"/>
      <c r="C293" s="78"/>
      <c r="D293" s="78"/>
      <c r="E293" s="78"/>
      <c r="F293" s="78"/>
      <c r="G293" s="78"/>
      <c r="H293" s="78"/>
      <c r="I293" s="78"/>
      <c r="J293" s="78"/>
      <c r="K293" s="78"/>
      <c r="L293" s="78"/>
      <c r="M293" s="78"/>
      <c r="N293" s="78"/>
      <c r="O293" s="78"/>
      <c r="P293" s="78"/>
      <c r="Q293" s="78"/>
      <c r="R293" s="78"/>
      <c r="S293" s="78"/>
      <c r="T293" s="78"/>
      <c r="U293" s="78"/>
      <c r="V293" s="78"/>
      <c r="W293" s="78"/>
      <c r="X293" s="78"/>
      <c r="Y293" s="78"/>
      <c r="Z293" s="78"/>
      <c r="AA293" s="78"/>
      <c r="AB293" s="78"/>
      <c r="AC293" s="78"/>
      <c r="AD293" s="78"/>
      <c r="AE293" s="78"/>
      <c r="AF293" s="78"/>
      <c r="AG293" s="78"/>
      <c r="AH293" s="78"/>
      <c r="AI293" s="78"/>
      <c r="AJ293" s="78"/>
    </row>
    <row r="294" spans="1:36" x14ac:dyDescent="0.25">
      <c r="A294" s="78"/>
      <c r="B294" s="78"/>
      <c r="C294" s="78"/>
      <c r="D294" s="78"/>
      <c r="E294" s="78"/>
      <c r="F294" s="78"/>
      <c r="G294" s="78"/>
      <c r="H294" s="78"/>
      <c r="I294" s="78"/>
      <c r="J294" s="78"/>
      <c r="K294" s="78"/>
      <c r="L294" s="78"/>
      <c r="M294" s="78"/>
      <c r="N294" s="78"/>
      <c r="O294" s="78"/>
      <c r="P294" s="78"/>
      <c r="Q294" s="78"/>
      <c r="R294" s="78"/>
      <c r="S294" s="78"/>
      <c r="T294" s="78"/>
      <c r="U294" s="78"/>
      <c r="V294" s="78"/>
      <c r="W294" s="78"/>
      <c r="X294" s="78"/>
      <c r="Y294" s="78"/>
      <c r="Z294" s="78"/>
      <c r="AA294" s="78"/>
      <c r="AB294" s="78"/>
      <c r="AC294" s="78"/>
      <c r="AD294" s="78"/>
      <c r="AE294" s="78"/>
      <c r="AF294" s="78"/>
      <c r="AG294" s="78"/>
      <c r="AH294" s="78"/>
      <c r="AI294" s="78"/>
      <c r="AJ294" s="78"/>
    </row>
    <row r="295" spans="1:36" x14ac:dyDescent="0.25">
      <c r="A295" s="78"/>
      <c r="B295" s="78"/>
      <c r="C295" s="78"/>
      <c r="D295" s="78"/>
      <c r="E295" s="78"/>
      <c r="F295" s="78"/>
      <c r="G295" s="78"/>
      <c r="H295" s="78"/>
      <c r="I295" s="78"/>
      <c r="J295" s="78"/>
      <c r="K295" s="78"/>
      <c r="L295" s="78"/>
      <c r="M295" s="78"/>
      <c r="N295" s="78"/>
      <c r="O295" s="78"/>
      <c r="P295" s="78"/>
      <c r="Q295" s="78"/>
      <c r="R295" s="78"/>
      <c r="S295" s="78"/>
      <c r="T295" s="78"/>
      <c r="U295" s="78"/>
      <c r="V295" s="78"/>
      <c r="W295" s="78"/>
      <c r="X295" s="78"/>
      <c r="Y295" s="78"/>
      <c r="Z295" s="78"/>
      <c r="AA295" s="78"/>
      <c r="AB295" s="78"/>
      <c r="AC295" s="78"/>
      <c r="AD295" s="78"/>
      <c r="AE295" s="78"/>
      <c r="AF295" s="78"/>
      <c r="AG295" s="78"/>
      <c r="AH295" s="78"/>
      <c r="AI295" s="78"/>
      <c r="AJ295" s="78"/>
    </row>
    <row r="296" spans="1:36" x14ac:dyDescent="0.25">
      <c r="A296" s="78"/>
      <c r="B296" s="78"/>
      <c r="C296" s="78"/>
      <c r="D296" s="78"/>
      <c r="E296" s="78"/>
      <c r="F296" s="78"/>
      <c r="G296" s="78"/>
      <c r="H296" s="78"/>
      <c r="I296" s="78"/>
      <c r="J296" s="78"/>
      <c r="K296" s="78"/>
      <c r="L296" s="78"/>
      <c r="M296" s="78"/>
      <c r="N296" s="78"/>
      <c r="O296" s="78"/>
      <c r="P296" s="78"/>
      <c r="Q296" s="78"/>
      <c r="R296" s="78"/>
      <c r="S296" s="78"/>
      <c r="T296" s="78"/>
      <c r="U296" s="78"/>
      <c r="V296" s="78"/>
      <c r="W296" s="78"/>
      <c r="X296" s="78"/>
      <c r="Y296" s="78"/>
      <c r="Z296" s="78"/>
      <c r="AA296" s="78"/>
      <c r="AB296" s="78"/>
      <c r="AC296" s="78"/>
      <c r="AD296" s="78"/>
      <c r="AE296" s="78"/>
      <c r="AF296" s="78"/>
      <c r="AG296" s="78"/>
      <c r="AH296" s="78"/>
      <c r="AI296" s="78"/>
      <c r="AJ296" s="78"/>
    </row>
    <row r="297" spans="1:36" x14ac:dyDescent="0.25">
      <c r="A297" s="78"/>
      <c r="B297" s="78"/>
      <c r="C297" s="78"/>
      <c r="D297" s="78"/>
      <c r="E297" s="78"/>
      <c r="F297" s="78"/>
      <c r="G297" s="78"/>
      <c r="H297" s="78"/>
      <c r="I297" s="78"/>
      <c r="J297" s="78"/>
      <c r="K297" s="78"/>
      <c r="L297" s="78"/>
      <c r="M297" s="78"/>
      <c r="N297" s="78"/>
      <c r="O297" s="78"/>
      <c r="P297" s="78"/>
      <c r="Q297" s="78"/>
      <c r="R297" s="78"/>
      <c r="S297" s="78"/>
      <c r="T297" s="78"/>
      <c r="U297" s="78"/>
      <c r="V297" s="78"/>
      <c r="W297" s="78"/>
      <c r="X297" s="78"/>
      <c r="Y297" s="78"/>
      <c r="Z297" s="78"/>
      <c r="AA297" s="78"/>
      <c r="AB297" s="78"/>
      <c r="AC297" s="78"/>
      <c r="AD297" s="78"/>
      <c r="AE297" s="78"/>
      <c r="AF297" s="78"/>
      <c r="AG297" s="78"/>
      <c r="AH297" s="78"/>
      <c r="AI297" s="78"/>
      <c r="AJ297" s="78"/>
    </row>
    <row r="298" spans="1:36" x14ac:dyDescent="0.25">
      <c r="A298" s="78"/>
      <c r="B298" s="78"/>
      <c r="C298" s="78"/>
      <c r="D298" s="78"/>
      <c r="E298" s="78"/>
      <c r="F298" s="78"/>
      <c r="G298" s="78"/>
      <c r="H298" s="78"/>
      <c r="I298" s="78"/>
      <c r="J298" s="78"/>
      <c r="K298" s="78"/>
      <c r="L298" s="78"/>
      <c r="M298" s="78"/>
      <c r="N298" s="78"/>
      <c r="O298" s="78"/>
      <c r="P298" s="78"/>
      <c r="Q298" s="78"/>
      <c r="R298" s="78"/>
      <c r="S298" s="78"/>
      <c r="T298" s="78"/>
      <c r="U298" s="78"/>
      <c r="V298" s="78"/>
      <c r="W298" s="78"/>
      <c r="X298" s="78"/>
      <c r="Y298" s="78"/>
      <c r="Z298" s="78"/>
      <c r="AA298" s="78"/>
      <c r="AB298" s="78"/>
      <c r="AC298" s="78"/>
      <c r="AD298" s="78"/>
      <c r="AE298" s="78"/>
      <c r="AF298" s="78"/>
      <c r="AG298" s="78"/>
      <c r="AH298" s="78"/>
      <c r="AI298" s="78"/>
      <c r="AJ298" s="78"/>
    </row>
    <row r="299" spans="1:36" x14ac:dyDescent="0.25">
      <c r="A299" s="78"/>
      <c r="B299" s="78"/>
      <c r="C299" s="78"/>
      <c r="D299" s="78"/>
      <c r="E299" s="78"/>
      <c r="F299" s="78"/>
      <c r="G299" s="78"/>
      <c r="H299" s="78"/>
      <c r="I299" s="78"/>
      <c r="J299" s="78"/>
      <c r="K299" s="78"/>
      <c r="L299" s="78"/>
      <c r="M299" s="78"/>
      <c r="N299" s="78"/>
      <c r="O299" s="78"/>
      <c r="P299" s="78"/>
      <c r="Q299" s="78"/>
      <c r="R299" s="78"/>
      <c r="S299" s="78"/>
      <c r="T299" s="78"/>
      <c r="U299" s="78"/>
      <c r="V299" s="78"/>
      <c r="W299" s="78"/>
      <c r="X299" s="78"/>
      <c r="Y299" s="78"/>
      <c r="Z299" s="78"/>
      <c r="AA299" s="78"/>
      <c r="AB299" s="78"/>
      <c r="AC299" s="78"/>
      <c r="AD299" s="78"/>
      <c r="AE299" s="78"/>
      <c r="AF299" s="78"/>
      <c r="AG299" s="78"/>
      <c r="AH299" s="78"/>
      <c r="AI299" s="78"/>
      <c r="AJ299" s="78"/>
    </row>
    <row r="300" spans="1:36" x14ac:dyDescent="0.25">
      <c r="A300" s="78"/>
      <c r="B300" s="78"/>
      <c r="C300" s="78"/>
      <c r="D300" s="78"/>
      <c r="E300" s="78"/>
      <c r="F300" s="78"/>
      <c r="G300" s="78"/>
      <c r="H300" s="78"/>
      <c r="I300" s="78"/>
      <c r="J300" s="78"/>
      <c r="K300" s="78"/>
      <c r="L300" s="78"/>
      <c r="M300" s="78"/>
      <c r="N300" s="78"/>
      <c r="O300" s="78"/>
      <c r="P300" s="78"/>
      <c r="Q300" s="78"/>
      <c r="R300" s="78"/>
      <c r="S300" s="78"/>
      <c r="T300" s="78"/>
      <c r="U300" s="78"/>
      <c r="V300" s="78"/>
      <c r="W300" s="78"/>
      <c r="X300" s="78"/>
      <c r="Y300" s="78"/>
      <c r="Z300" s="78"/>
      <c r="AA300" s="78"/>
      <c r="AB300" s="78"/>
      <c r="AC300" s="78"/>
      <c r="AD300" s="78"/>
      <c r="AE300" s="78"/>
      <c r="AF300" s="78"/>
      <c r="AG300" s="78"/>
      <c r="AH300" s="78"/>
      <c r="AI300" s="78"/>
      <c r="AJ300" s="78"/>
    </row>
    <row r="301" spans="1:36" x14ac:dyDescent="0.25">
      <c r="A301" s="78"/>
      <c r="B301" s="78"/>
      <c r="C301" s="78"/>
      <c r="D301" s="78"/>
      <c r="E301" s="78"/>
      <c r="F301" s="78"/>
      <c r="G301" s="78"/>
      <c r="H301" s="78"/>
      <c r="I301" s="78"/>
      <c r="J301" s="78"/>
      <c r="K301" s="78"/>
      <c r="L301" s="78"/>
      <c r="M301" s="78"/>
      <c r="N301" s="78"/>
      <c r="O301" s="78"/>
      <c r="P301" s="78"/>
      <c r="Q301" s="78"/>
      <c r="R301" s="78"/>
      <c r="S301" s="78"/>
      <c r="T301" s="78"/>
      <c r="U301" s="78"/>
      <c r="V301" s="78"/>
      <c r="W301" s="78"/>
      <c r="X301" s="78"/>
      <c r="Y301" s="78"/>
      <c r="Z301" s="78"/>
      <c r="AA301" s="78"/>
      <c r="AB301" s="78"/>
      <c r="AC301" s="78"/>
      <c r="AD301" s="78"/>
      <c r="AE301" s="78"/>
      <c r="AF301" s="78"/>
      <c r="AG301" s="78"/>
      <c r="AH301" s="78"/>
      <c r="AI301" s="78"/>
      <c r="AJ301" s="78"/>
    </row>
    <row r="302" spans="1:36" x14ac:dyDescent="0.25">
      <c r="A302" s="78"/>
      <c r="B302" s="78"/>
      <c r="C302" s="78"/>
      <c r="D302" s="78"/>
      <c r="E302" s="78"/>
      <c r="F302" s="78"/>
      <c r="G302" s="78"/>
      <c r="H302" s="78"/>
      <c r="I302" s="78"/>
      <c r="J302" s="78"/>
      <c r="K302" s="78"/>
      <c r="L302" s="78"/>
      <c r="M302" s="78"/>
      <c r="N302" s="78"/>
      <c r="O302" s="78"/>
      <c r="P302" s="78"/>
      <c r="Q302" s="78"/>
      <c r="R302" s="78"/>
      <c r="S302" s="78"/>
      <c r="T302" s="78"/>
      <c r="U302" s="78"/>
      <c r="V302" s="78"/>
      <c r="W302" s="78"/>
      <c r="X302" s="78"/>
      <c r="Y302" s="78"/>
      <c r="Z302" s="78"/>
      <c r="AA302" s="78"/>
      <c r="AB302" s="78"/>
      <c r="AC302" s="78"/>
      <c r="AD302" s="78"/>
      <c r="AE302" s="78"/>
      <c r="AF302" s="78"/>
      <c r="AG302" s="78"/>
      <c r="AH302" s="78"/>
      <c r="AI302" s="78"/>
      <c r="AJ302" s="78"/>
    </row>
    <row r="303" spans="1:36" x14ac:dyDescent="0.25">
      <c r="A303" s="78"/>
      <c r="B303" s="78"/>
      <c r="C303" s="78"/>
      <c r="D303" s="78"/>
      <c r="E303" s="78"/>
      <c r="F303" s="78"/>
      <c r="G303" s="78"/>
      <c r="H303" s="78"/>
      <c r="I303" s="78"/>
      <c r="J303" s="78"/>
      <c r="K303" s="78"/>
      <c r="L303" s="78"/>
      <c r="M303" s="78"/>
      <c r="N303" s="78"/>
      <c r="O303" s="78"/>
      <c r="P303" s="78"/>
      <c r="Q303" s="78"/>
      <c r="R303" s="78"/>
      <c r="S303" s="78"/>
      <c r="T303" s="78"/>
      <c r="U303" s="78"/>
      <c r="V303" s="78"/>
      <c r="W303" s="78"/>
      <c r="X303" s="78"/>
      <c r="Y303" s="78"/>
      <c r="Z303" s="78"/>
      <c r="AA303" s="78"/>
      <c r="AB303" s="78"/>
      <c r="AC303" s="78"/>
      <c r="AD303" s="78"/>
      <c r="AE303" s="78"/>
      <c r="AF303" s="78"/>
      <c r="AG303" s="78"/>
      <c r="AH303" s="78"/>
      <c r="AI303" s="78"/>
      <c r="AJ303" s="78"/>
    </row>
    <row r="304" spans="1:36" x14ac:dyDescent="0.25">
      <c r="A304" s="78"/>
      <c r="B304" s="78"/>
      <c r="C304" s="78"/>
      <c r="D304" s="78"/>
      <c r="E304" s="78"/>
      <c r="F304" s="78"/>
      <c r="G304" s="78"/>
      <c r="H304" s="78"/>
      <c r="I304" s="78"/>
      <c r="J304" s="78"/>
      <c r="K304" s="78"/>
      <c r="L304" s="78"/>
      <c r="M304" s="78"/>
      <c r="N304" s="78"/>
      <c r="O304" s="78"/>
      <c r="P304" s="78"/>
      <c r="Q304" s="78"/>
      <c r="R304" s="78"/>
      <c r="S304" s="78"/>
      <c r="T304" s="78"/>
      <c r="U304" s="78"/>
      <c r="V304" s="78"/>
      <c r="W304" s="78"/>
      <c r="X304" s="78"/>
      <c r="Y304" s="78"/>
      <c r="Z304" s="78"/>
      <c r="AA304" s="78"/>
      <c r="AB304" s="78"/>
      <c r="AC304" s="78"/>
      <c r="AD304" s="78"/>
      <c r="AE304" s="78"/>
      <c r="AF304" s="78"/>
      <c r="AG304" s="78"/>
      <c r="AH304" s="78"/>
      <c r="AI304" s="78"/>
      <c r="AJ304" s="78"/>
    </row>
    <row r="305" spans="1:36" x14ac:dyDescent="0.25">
      <c r="A305" s="78"/>
      <c r="B305" s="78"/>
      <c r="C305" s="78"/>
      <c r="D305" s="78"/>
      <c r="E305" s="78"/>
      <c r="F305" s="78"/>
      <c r="G305" s="78"/>
      <c r="H305" s="78"/>
      <c r="I305" s="78"/>
      <c r="J305" s="78"/>
      <c r="K305" s="78"/>
      <c r="L305" s="78"/>
      <c r="M305" s="78"/>
      <c r="N305" s="78"/>
      <c r="O305" s="78"/>
      <c r="P305" s="78"/>
      <c r="Q305" s="78"/>
      <c r="R305" s="78"/>
      <c r="S305" s="78"/>
      <c r="T305" s="78"/>
      <c r="U305" s="78"/>
      <c r="V305" s="78"/>
      <c r="W305" s="78"/>
      <c r="X305" s="78"/>
      <c r="Y305" s="78"/>
      <c r="Z305" s="78"/>
      <c r="AA305" s="78"/>
      <c r="AB305" s="78"/>
      <c r="AC305" s="78"/>
      <c r="AD305" s="78"/>
      <c r="AE305" s="78"/>
      <c r="AF305" s="78"/>
      <c r="AG305" s="78"/>
      <c r="AH305" s="78"/>
      <c r="AI305" s="78"/>
      <c r="AJ305" s="78"/>
    </row>
    <row r="306" spans="1:36" x14ac:dyDescent="0.25">
      <c r="A306" s="78"/>
      <c r="B306" s="78"/>
      <c r="C306" s="78"/>
      <c r="D306" s="78"/>
      <c r="E306" s="78"/>
      <c r="F306" s="78"/>
      <c r="G306" s="78"/>
      <c r="H306" s="78"/>
      <c r="I306" s="78"/>
      <c r="J306" s="78"/>
      <c r="K306" s="78"/>
      <c r="L306" s="78"/>
      <c r="M306" s="78"/>
      <c r="N306" s="78"/>
      <c r="O306" s="78"/>
      <c r="P306" s="78"/>
      <c r="Q306" s="78"/>
      <c r="R306" s="78"/>
      <c r="S306" s="78"/>
      <c r="T306" s="78"/>
      <c r="U306" s="78"/>
      <c r="V306" s="78"/>
      <c r="W306" s="78"/>
      <c r="X306" s="78"/>
      <c r="Y306" s="78"/>
      <c r="Z306" s="78"/>
      <c r="AA306" s="78"/>
      <c r="AB306" s="78"/>
      <c r="AC306" s="78"/>
      <c r="AD306" s="78"/>
      <c r="AE306" s="78"/>
      <c r="AF306" s="78"/>
      <c r="AG306" s="78"/>
      <c r="AH306" s="78"/>
      <c r="AI306" s="78"/>
      <c r="AJ306" s="78"/>
    </row>
    <row r="307" spans="1:36" x14ac:dyDescent="0.25">
      <c r="A307" s="78"/>
      <c r="B307" s="78"/>
      <c r="C307" s="78"/>
      <c r="D307" s="78"/>
      <c r="E307" s="78"/>
      <c r="F307" s="78"/>
      <c r="G307" s="78"/>
      <c r="H307" s="78"/>
      <c r="I307" s="78"/>
      <c r="J307" s="78"/>
      <c r="K307" s="78"/>
      <c r="L307" s="78"/>
      <c r="M307" s="78"/>
      <c r="N307" s="78"/>
      <c r="O307" s="78"/>
      <c r="P307" s="78"/>
      <c r="Q307" s="78"/>
      <c r="R307" s="78"/>
      <c r="S307" s="78"/>
      <c r="T307" s="78"/>
      <c r="U307" s="78"/>
      <c r="V307" s="78"/>
      <c r="W307" s="78"/>
      <c r="X307" s="78"/>
      <c r="Y307" s="78"/>
      <c r="Z307" s="78"/>
      <c r="AA307" s="78"/>
      <c r="AB307" s="78"/>
      <c r="AC307" s="78"/>
      <c r="AD307" s="78"/>
      <c r="AE307" s="78"/>
      <c r="AF307" s="78"/>
      <c r="AG307" s="78"/>
      <c r="AH307" s="78"/>
      <c r="AI307" s="78"/>
      <c r="AJ307" s="78"/>
    </row>
    <row r="308" spans="1:36" x14ac:dyDescent="0.25">
      <c r="A308" s="78"/>
      <c r="B308" s="78"/>
      <c r="C308" s="78"/>
      <c r="D308" s="78"/>
      <c r="E308" s="78"/>
      <c r="F308" s="78"/>
      <c r="G308" s="78"/>
      <c r="H308" s="78"/>
      <c r="I308" s="78"/>
      <c r="J308" s="78"/>
      <c r="K308" s="78"/>
      <c r="L308" s="78"/>
      <c r="M308" s="78"/>
      <c r="N308" s="78"/>
      <c r="O308" s="78"/>
      <c r="P308" s="78"/>
      <c r="Q308" s="78"/>
      <c r="R308" s="78"/>
      <c r="S308" s="78"/>
      <c r="T308" s="78"/>
      <c r="U308" s="78"/>
      <c r="V308" s="78"/>
      <c r="W308" s="78"/>
      <c r="X308" s="78"/>
      <c r="Y308" s="78"/>
      <c r="Z308" s="78"/>
      <c r="AA308" s="78"/>
      <c r="AB308" s="78"/>
      <c r="AC308" s="78"/>
      <c r="AD308" s="78"/>
      <c r="AE308" s="78"/>
      <c r="AF308" s="78"/>
      <c r="AG308" s="78"/>
      <c r="AH308" s="78"/>
      <c r="AI308" s="78"/>
      <c r="AJ308" s="78"/>
    </row>
    <row r="309" spans="1:36" x14ac:dyDescent="0.25">
      <c r="A309" s="78"/>
      <c r="B309" s="78"/>
      <c r="C309" s="78"/>
      <c r="D309" s="78"/>
      <c r="E309" s="78"/>
      <c r="F309" s="78"/>
      <c r="G309" s="78"/>
      <c r="H309" s="78"/>
      <c r="I309" s="78"/>
      <c r="J309" s="78"/>
      <c r="K309" s="78"/>
      <c r="L309" s="78"/>
      <c r="M309" s="78"/>
      <c r="N309" s="78"/>
      <c r="O309" s="78"/>
      <c r="P309" s="78"/>
      <c r="Q309" s="78"/>
      <c r="R309" s="78"/>
      <c r="S309" s="78"/>
      <c r="T309" s="78"/>
      <c r="U309" s="78"/>
      <c r="V309" s="78"/>
      <c r="W309" s="78"/>
      <c r="X309" s="78"/>
      <c r="Y309" s="78"/>
      <c r="Z309" s="78"/>
      <c r="AA309" s="78"/>
      <c r="AB309" s="78"/>
      <c r="AC309" s="78"/>
      <c r="AD309" s="78"/>
      <c r="AE309" s="78"/>
      <c r="AF309" s="78"/>
      <c r="AG309" s="78"/>
      <c r="AH309" s="78"/>
      <c r="AI309" s="78"/>
      <c r="AJ309" s="78"/>
    </row>
    <row r="310" spans="1:36" x14ac:dyDescent="0.25">
      <c r="A310" s="78"/>
      <c r="B310" s="78"/>
      <c r="C310" s="78"/>
      <c r="D310" s="78"/>
      <c r="E310" s="78"/>
      <c r="F310" s="78"/>
      <c r="G310" s="78"/>
      <c r="H310" s="78"/>
      <c r="I310" s="78"/>
      <c r="J310" s="78"/>
      <c r="K310" s="78"/>
      <c r="L310" s="78"/>
      <c r="M310" s="78"/>
      <c r="N310" s="78"/>
      <c r="O310" s="78"/>
      <c r="P310" s="78"/>
      <c r="Q310" s="78"/>
      <c r="R310" s="78"/>
      <c r="S310" s="78"/>
      <c r="T310" s="78"/>
      <c r="U310" s="78"/>
      <c r="V310" s="78"/>
      <c r="W310" s="78"/>
      <c r="X310" s="78"/>
      <c r="Y310" s="78"/>
      <c r="Z310" s="78"/>
      <c r="AA310" s="78"/>
      <c r="AB310" s="78"/>
      <c r="AC310" s="78"/>
      <c r="AD310" s="78"/>
      <c r="AE310" s="78"/>
      <c r="AF310" s="78"/>
      <c r="AG310" s="78"/>
      <c r="AH310" s="78"/>
      <c r="AI310" s="78"/>
      <c r="AJ310" s="78"/>
    </row>
    <row r="311" spans="1:36" x14ac:dyDescent="0.25">
      <c r="A311" s="78"/>
      <c r="B311" s="78"/>
      <c r="C311" s="78"/>
      <c r="D311" s="78"/>
      <c r="E311" s="78"/>
      <c r="F311" s="78"/>
      <c r="G311" s="78"/>
      <c r="H311" s="78"/>
      <c r="I311" s="78"/>
      <c r="J311" s="78"/>
      <c r="K311" s="78"/>
      <c r="L311" s="78"/>
      <c r="M311" s="78"/>
      <c r="N311" s="78"/>
      <c r="O311" s="78"/>
      <c r="P311" s="78"/>
      <c r="Q311" s="78"/>
      <c r="R311" s="78"/>
      <c r="S311" s="78"/>
      <c r="T311" s="78"/>
      <c r="U311" s="78"/>
      <c r="V311" s="78"/>
      <c r="W311" s="78"/>
      <c r="X311" s="78"/>
      <c r="Y311" s="78"/>
      <c r="Z311" s="78"/>
      <c r="AA311" s="78"/>
      <c r="AB311" s="78"/>
      <c r="AC311" s="78"/>
      <c r="AD311" s="78"/>
      <c r="AE311" s="78"/>
      <c r="AF311" s="78"/>
      <c r="AG311" s="78"/>
      <c r="AH311" s="78"/>
      <c r="AI311" s="78"/>
      <c r="AJ311" s="78"/>
    </row>
    <row r="312" spans="1:36" x14ac:dyDescent="0.25">
      <c r="A312" s="78"/>
      <c r="B312" s="78"/>
      <c r="C312" s="78"/>
      <c r="D312" s="78"/>
      <c r="E312" s="78"/>
      <c r="F312" s="78"/>
      <c r="G312" s="78"/>
      <c r="H312" s="78"/>
      <c r="I312" s="78"/>
      <c r="J312" s="78"/>
      <c r="K312" s="78"/>
      <c r="L312" s="78"/>
      <c r="M312" s="78"/>
      <c r="N312" s="78"/>
      <c r="O312" s="78"/>
      <c r="P312" s="78"/>
      <c r="Q312" s="78"/>
      <c r="R312" s="78"/>
      <c r="S312" s="78"/>
      <c r="T312" s="78"/>
      <c r="U312" s="78"/>
      <c r="V312" s="78"/>
      <c r="W312" s="78"/>
      <c r="X312" s="78"/>
      <c r="Y312" s="78"/>
      <c r="Z312" s="78"/>
      <c r="AA312" s="78"/>
      <c r="AB312" s="78"/>
      <c r="AC312" s="78"/>
      <c r="AD312" s="78"/>
      <c r="AE312" s="78"/>
      <c r="AF312" s="78"/>
      <c r="AG312" s="78"/>
      <c r="AH312" s="78"/>
      <c r="AI312" s="78"/>
      <c r="AJ312" s="78"/>
    </row>
    <row r="313" spans="1:36" x14ac:dyDescent="0.25">
      <c r="A313" s="78"/>
      <c r="B313" s="78"/>
      <c r="C313" s="78"/>
      <c r="D313" s="78"/>
      <c r="E313" s="78"/>
      <c r="F313" s="78"/>
      <c r="G313" s="78"/>
      <c r="H313" s="78"/>
      <c r="I313" s="78"/>
      <c r="J313" s="78"/>
      <c r="K313" s="78"/>
      <c r="L313" s="78"/>
      <c r="M313" s="78"/>
      <c r="N313" s="78"/>
      <c r="O313" s="78"/>
      <c r="P313" s="78"/>
      <c r="Q313" s="78"/>
      <c r="R313" s="78"/>
      <c r="S313" s="78"/>
      <c r="T313" s="78"/>
      <c r="U313" s="78"/>
      <c r="V313" s="78"/>
      <c r="W313" s="78"/>
      <c r="X313" s="78"/>
      <c r="Y313" s="78"/>
      <c r="Z313" s="78"/>
      <c r="AA313" s="78"/>
      <c r="AB313" s="78"/>
      <c r="AC313" s="78"/>
      <c r="AD313" s="78"/>
      <c r="AE313" s="78"/>
      <c r="AF313" s="78"/>
      <c r="AG313" s="78"/>
      <c r="AH313" s="78"/>
      <c r="AI313" s="78"/>
      <c r="AJ313" s="78"/>
    </row>
    <row r="314" spans="1:36" x14ac:dyDescent="0.25">
      <c r="A314" s="78"/>
      <c r="B314" s="78"/>
      <c r="C314" s="78"/>
      <c r="D314" s="78"/>
      <c r="E314" s="78"/>
      <c r="F314" s="78"/>
      <c r="G314" s="78"/>
      <c r="H314" s="78"/>
      <c r="I314" s="78"/>
      <c r="J314" s="78"/>
      <c r="K314" s="78"/>
      <c r="L314" s="78"/>
      <c r="M314" s="78"/>
      <c r="N314" s="78"/>
      <c r="O314" s="78"/>
      <c r="P314" s="78"/>
      <c r="Q314" s="78"/>
      <c r="R314" s="78"/>
      <c r="S314" s="78"/>
      <c r="T314" s="78"/>
      <c r="U314" s="78"/>
      <c r="V314" s="78"/>
      <c r="W314" s="78"/>
      <c r="X314" s="78"/>
      <c r="Y314" s="78"/>
      <c r="Z314" s="78"/>
      <c r="AA314" s="78"/>
      <c r="AB314" s="78"/>
      <c r="AC314" s="78"/>
      <c r="AD314" s="78"/>
      <c r="AE314" s="78"/>
      <c r="AF314" s="78"/>
      <c r="AG314" s="78"/>
      <c r="AH314" s="78"/>
      <c r="AI314" s="78"/>
      <c r="AJ314" s="78"/>
    </row>
    <row r="315" spans="1:36" x14ac:dyDescent="0.25">
      <c r="A315" s="78"/>
      <c r="B315" s="78"/>
      <c r="C315" s="78"/>
      <c r="D315" s="78"/>
      <c r="E315" s="78"/>
      <c r="F315" s="78"/>
      <c r="G315" s="78"/>
      <c r="H315" s="78"/>
      <c r="I315" s="78"/>
      <c r="J315" s="78"/>
      <c r="K315" s="78"/>
      <c r="L315" s="78"/>
      <c r="M315" s="78"/>
      <c r="N315" s="78"/>
      <c r="O315" s="78"/>
      <c r="P315" s="78"/>
      <c r="Q315" s="78"/>
      <c r="R315" s="78"/>
      <c r="S315" s="78"/>
      <c r="T315" s="78"/>
      <c r="U315" s="78"/>
      <c r="V315" s="78"/>
      <c r="W315" s="78"/>
      <c r="X315" s="78"/>
      <c r="Y315" s="78"/>
      <c r="Z315" s="78"/>
      <c r="AA315" s="78"/>
      <c r="AB315" s="78"/>
      <c r="AC315" s="78"/>
      <c r="AD315" s="78"/>
      <c r="AE315" s="78"/>
      <c r="AF315" s="78"/>
      <c r="AG315" s="78"/>
      <c r="AH315" s="78"/>
      <c r="AI315" s="78"/>
      <c r="AJ315" s="78"/>
    </row>
    <row r="316" spans="1:36" x14ac:dyDescent="0.25">
      <c r="A316" s="78"/>
      <c r="B316" s="78"/>
      <c r="C316" s="78"/>
      <c r="D316" s="78"/>
      <c r="E316" s="78"/>
      <c r="F316" s="78"/>
      <c r="G316" s="78"/>
      <c r="H316" s="78"/>
      <c r="I316" s="78"/>
      <c r="J316" s="78"/>
      <c r="K316" s="78"/>
      <c r="L316" s="78"/>
      <c r="M316" s="78"/>
      <c r="N316" s="78"/>
      <c r="O316" s="78"/>
      <c r="P316" s="78"/>
      <c r="Q316" s="78"/>
      <c r="R316" s="78"/>
      <c r="S316" s="78"/>
      <c r="T316" s="78"/>
      <c r="U316" s="78"/>
      <c r="V316" s="78"/>
      <c r="W316" s="78"/>
      <c r="X316" s="78"/>
      <c r="Y316" s="78"/>
      <c r="Z316" s="78"/>
      <c r="AA316" s="78"/>
      <c r="AB316" s="78"/>
      <c r="AC316" s="78"/>
      <c r="AD316" s="78"/>
      <c r="AE316" s="78"/>
      <c r="AF316" s="78"/>
      <c r="AG316" s="78"/>
      <c r="AH316" s="78"/>
      <c r="AI316" s="78"/>
      <c r="AJ316" s="78"/>
    </row>
    <row r="317" spans="1:36" x14ac:dyDescent="0.25">
      <c r="A317" s="78"/>
      <c r="B317" s="78"/>
      <c r="C317" s="78"/>
      <c r="D317" s="78"/>
      <c r="E317" s="78"/>
      <c r="F317" s="78"/>
      <c r="G317" s="78"/>
      <c r="H317" s="78"/>
      <c r="I317" s="78"/>
      <c r="J317" s="78"/>
      <c r="K317" s="78"/>
      <c r="L317" s="78"/>
      <c r="M317" s="78"/>
      <c r="N317" s="78"/>
      <c r="O317" s="78"/>
      <c r="P317" s="78"/>
      <c r="Q317" s="78"/>
      <c r="R317" s="78"/>
      <c r="S317" s="78"/>
      <c r="T317" s="78"/>
      <c r="U317" s="78"/>
      <c r="V317" s="78"/>
      <c r="W317" s="78"/>
      <c r="X317" s="78"/>
      <c r="Y317" s="78"/>
      <c r="Z317" s="78"/>
      <c r="AA317" s="78"/>
      <c r="AB317" s="78"/>
      <c r="AC317" s="78"/>
      <c r="AD317" s="78"/>
      <c r="AE317" s="78"/>
      <c r="AF317" s="78"/>
      <c r="AG317" s="78"/>
      <c r="AH317" s="78"/>
      <c r="AI317" s="78"/>
      <c r="AJ317" s="78"/>
    </row>
    <row r="318" spans="1:36" x14ac:dyDescent="0.25">
      <c r="A318" s="78"/>
      <c r="B318" s="78"/>
      <c r="C318" s="78"/>
      <c r="D318" s="78"/>
      <c r="E318" s="78"/>
      <c r="F318" s="78"/>
      <c r="G318" s="78"/>
      <c r="H318" s="78"/>
      <c r="I318" s="78"/>
      <c r="J318" s="78"/>
      <c r="K318" s="78"/>
      <c r="L318" s="78"/>
      <c r="M318" s="78"/>
      <c r="N318" s="78"/>
      <c r="O318" s="78"/>
      <c r="P318" s="78"/>
      <c r="Q318" s="78"/>
      <c r="R318" s="78"/>
      <c r="S318" s="78"/>
      <c r="T318" s="78"/>
      <c r="U318" s="78"/>
      <c r="V318" s="78"/>
      <c r="W318" s="78"/>
      <c r="X318" s="78"/>
      <c r="Y318" s="78"/>
      <c r="Z318" s="78"/>
      <c r="AA318" s="78"/>
      <c r="AB318" s="78"/>
      <c r="AC318" s="78"/>
      <c r="AD318" s="78"/>
      <c r="AE318" s="78"/>
      <c r="AF318" s="78"/>
      <c r="AG318" s="78"/>
      <c r="AH318" s="78"/>
      <c r="AI318" s="78"/>
      <c r="AJ318" s="78"/>
    </row>
    <row r="319" spans="1:36" x14ac:dyDescent="0.25">
      <c r="A319" s="78"/>
      <c r="B319" s="78"/>
      <c r="C319" s="78"/>
      <c r="D319" s="78"/>
      <c r="E319" s="78"/>
      <c r="F319" s="78"/>
      <c r="G319" s="78"/>
      <c r="H319" s="78"/>
      <c r="I319" s="78"/>
      <c r="J319" s="78"/>
      <c r="K319" s="78"/>
      <c r="L319" s="78"/>
      <c r="M319" s="78"/>
      <c r="N319" s="78"/>
      <c r="O319" s="78"/>
      <c r="P319" s="78"/>
      <c r="Q319" s="78"/>
      <c r="R319" s="78"/>
      <c r="S319" s="78"/>
      <c r="T319" s="78"/>
      <c r="U319" s="78"/>
      <c r="V319" s="78"/>
      <c r="W319" s="78"/>
      <c r="X319" s="78"/>
      <c r="Y319" s="78"/>
      <c r="Z319" s="78"/>
      <c r="AA319" s="78"/>
      <c r="AB319" s="78"/>
      <c r="AC319" s="78"/>
      <c r="AD319" s="78"/>
      <c r="AE319" s="78"/>
      <c r="AF319" s="78"/>
      <c r="AG319" s="78"/>
      <c r="AH319" s="78"/>
      <c r="AI319" s="78"/>
      <c r="AJ319" s="78"/>
    </row>
    <row r="320" spans="1:36" x14ac:dyDescent="0.25">
      <c r="A320" s="78"/>
      <c r="B320" s="78"/>
      <c r="C320" s="78"/>
      <c r="D320" s="78"/>
      <c r="E320" s="78"/>
      <c r="F320" s="78"/>
      <c r="G320" s="78"/>
      <c r="H320" s="78"/>
      <c r="I320" s="78"/>
      <c r="J320" s="78"/>
      <c r="K320" s="78"/>
      <c r="L320" s="78"/>
      <c r="M320" s="78"/>
      <c r="N320" s="78"/>
      <c r="O320" s="78"/>
      <c r="P320" s="78"/>
      <c r="Q320" s="78"/>
      <c r="R320" s="78"/>
      <c r="S320" s="78"/>
      <c r="T320" s="78"/>
      <c r="U320" s="78"/>
      <c r="V320" s="78"/>
      <c r="W320" s="78"/>
      <c r="X320" s="78"/>
      <c r="Y320" s="78"/>
      <c r="Z320" s="78"/>
      <c r="AA320" s="78"/>
      <c r="AB320" s="78"/>
      <c r="AC320" s="78"/>
      <c r="AD320" s="78"/>
      <c r="AE320" s="78"/>
      <c r="AF320" s="78"/>
      <c r="AG320" s="78"/>
      <c r="AH320" s="78"/>
      <c r="AI320" s="78"/>
      <c r="AJ320" s="78"/>
    </row>
    <row r="321" spans="1:36" x14ac:dyDescent="0.25">
      <c r="A321" s="78"/>
      <c r="B321" s="78"/>
      <c r="C321" s="78"/>
      <c r="D321" s="78"/>
      <c r="E321" s="78"/>
      <c r="F321" s="78"/>
      <c r="G321" s="78"/>
      <c r="H321" s="78"/>
      <c r="I321" s="78"/>
      <c r="J321" s="78"/>
      <c r="K321" s="78"/>
      <c r="L321" s="78"/>
      <c r="M321" s="78"/>
      <c r="N321" s="78"/>
      <c r="O321" s="78"/>
      <c r="P321" s="78"/>
      <c r="Q321" s="78"/>
      <c r="R321" s="78"/>
      <c r="S321" s="78"/>
      <c r="T321" s="78"/>
      <c r="U321" s="78"/>
      <c r="V321" s="78"/>
      <c r="W321" s="78"/>
      <c r="X321" s="78"/>
      <c r="Y321" s="78"/>
      <c r="Z321" s="78"/>
      <c r="AA321" s="78"/>
      <c r="AB321" s="78"/>
      <c r="AC321" s="78"/>
      <c r="AD321" s="78"/>
      <c r="AE321" s="78"/>
      <c r="AF321" s="78"/>
      <c r="AG321" s="78"/>
      <c r="AH321" s="78"/>
      <c r="AI321" s="78"/>
      <c r="AJ321" s="78"/>
    </row>
    <row r="322" spans="1:36" x14ac:dyDescent="0.25">
      <c r="A322" s="78"/>
      <c r="B322" s="78"/>
      <c r="C322" s="78"/>
      <c r="D322" s="78"/>
      <c r="E322" s="78"/>
      <c r="F322" s="78"/>
      <c r="G322" s="78"/>
      <c r="H322" s="78"/>
      <c r="I322" s="78"/>
      <c r="J322" s="78"/>
      <c r="K322" s="78"/>
      <c r="L322" s="78"/>
      <c r="M322" s="78"/>
      <c r="N322" s="78"/>
      <c r="O322" s="78"/>
      <c r="P322" s="78"/>
      <c r="Q322" s="78"/>
      <c r="R322" s="78"/>
      <c r="S322" s="78"/>
      <c r="T322" s="78"/>
      <c r="U322" s="78"/>
      <c r="V322" s="78"/>
      <c r="W322" s="78"/>
      <c r="X322" s="78"/>
      <c r="Y322" s="78"/>
      <c r="Z322" s="78"/>
      <c r="AA322" s="78"/>
      <c r="AB322" s="78"/>
      <c r="AC322" s="78"/>
      <c r="AD322" s="78"/>
      <c r="AE322" s="78"/>
      <c r="AF322" s="78"/>
      <c r="AG322" s="78"/>
      <c r="AH322" s="78"/>
      <c r="AI322" s="78"/>
      <c r="AJ322" s="78"/>
    </row>
    <row r="323" spans="1:36" x14ac:dyDescent="0.25">
      <c r="A323" s="78"/>
      <c r="B323" s="78"/>
      <c r="C323" s="78"/>
      <c r="D323" s="78"/>
      <c r="E323" s="78"/>
      <c r="F323" s="78"/>
      <c r="G323" s="78"/>
      <c r="H323" s="78"/>
      <c r="I323" s="78"/>
      <c r="J323" s="78"/>
      <c r="K323" s="78"/>
      <c r="L323" s="78"/>
      <c r="M323" s="78"/>
      <c r="N323" s="78"/>
      <c r="O323" s="78"/>
      <c r="P323" s="78"/>
      <c r="Q323" s="78"/>
      <c r="R323" s="78"/>
      <c r="S323" s="78"/>
      <c r="T323" s="78"/>
      <c r="U323" s="78"/>
      <c r="V323" s="78"/>
      <c r="W323" s="78"/>
      <c r="X323" s="78"/>
      <c r="Y323" s="78"/>
      <c r="Z323" s="78"/>
      <c r="AA323" s="78"/>
      <c r="AB323" s="78"/>
      <c r="AC323" s="78"/>
      <c r="AD323" s="78"/>
      <c r="AE323" s="78"/>
      <c r="AF323" s="78"/>
      <c r="AG323" s="78"/>
      <c r="AH323" s="78"/>
      <c r="AI323" s="78"/>
      <c r="AJ323" s="78"/>
    </row>
    <row r="324" spans="1:36" x14ac:dyDescent="0.25">
      <c r="A324" s="78"/>
      <c r="B324" s="78"/>
      <c r="C324" s="78"/>
      <c r="D324" s="78"/>
      <c r="E324" s="78"/>
      <c r="F324" s="78"/>
      <c r="G324" s="78"/>
      <c r="H324" s="78"/>
      <c r="I324" s="78"/>
      <c r="J324" s="78"/>
      <c r="K324" s="78"/>
      <c r="L324" s="78"/>
      <c r="M324" s="78"/>
      <c r="N324" s="78"/>
      <c r="O324" s="78"/>
      <c r="P324" s="78"/>
      <c r="Q324" s="78"/>
      <c r="R324" s="78"/>
      <c r="S324" s="78"/>
      <c r="T324" s="78"/>
      <c r="U324" s="78"/>
      <c r="V324" s="78"/>
      <c r="W324" s="78"/>
      <c r="X324" s="78"/>
      <c r="Y324" s="78"/>
      <c r="Z324" s="78"/>
      <c r="AA324" s="78"/>
      <c r="AB324" s="78"/>
      <c r="AC324" s="78"/>
      <c r="AD324" s="78"/>
      <c r="AE324" s="78"/>
      <c r="AF324" s="78"/>
      <c r="AG324" s="78"/>
      <c r="AH324" s="78"/>
      <c r="AI324" s="78"/>
      <c r="AJ324" s="78"/>
    </row>
    <row r="325" spans="1:36" x14ac:dyDescent="0.25">
      <c r="A325" s="78"/>
      <c r="B325" s="78"/>
      <c r="C325" s="78"/>
      <c r="D325" s="78"/>
      <c r="E325" s="78"/>
      <c r="F325" s="78"/>
      <c r="G325" s="78"/>
      <c r="H325" s="78"/>
      <c r="I325" s="78"/>
      <c r="J325" s="78"/>
      <c r="K325" s="78"/>
      <c r="L325" s="78"/>
      <c r="M325" s="78"/>
      <c r="N325" s="78"/>
      <c r="O325" s="78"/>
      <c r="P325" s="78"/>
      <c r="Q325" s="78"/>
      <c r="R325" s="78"/>
      <c r="S325" s="78"/>
      <c r="T325" s="78"/>
      <c r="U325" s="78"/>
      <c r="V325" s="78"/>
      <c r="W325" s="78"/>
      <c r="X325" s="78"/>
      <c r="Y325" s="78"/>
      <c r="Z325" s="78"/>
      <c r="AA325" s="78"/>
      <c r="AB325" s="78"/>
      <c r="AC325" s="78"/>
      <c r="AD325" s="78"/>
      <c r="AE325" s="78"/>
      <c r="AF325" s="78"/>
      <c r="AG325" s="78"/>
      <c r="AH325" s="78"/>
      <c r="AI325" s="78"/>
      <c r="AJ325" s="78"/>
    </row>
    <row r="326" spans="1:36" x14ac:dyDescent="0.25">
      <c r="A326" s="78"/>
      <c r="B326" s="78"/>
      <c r="C326" s="78"/>
      <c r="D326" s="78"/>
      <c r="E326" s="78"/>
      <c r="F326" s="78"/>
      <c r="G326" s="78"/>
      <c r="H326" s="78"/>
      <c r="I326" s="78"/>
      <c r="J326" s="78"/>
      <c r="K326" s="78"/>
      <c r="L326" s="78"/>
      <c r="M326" s="78"/>
      <c r="N326" s="78"/>
      <c r="O326" s="78"/>
      <c r="P326" s="78"/>
      <c r="Q326" s="78"/>
      <c r="R326" s="78"/>
      <c r="S326" s="78"/>
      <c r="T326" s="78"/>
      <c r="U326" s="78"/>
      <c r="V326" s="78"/>
      <c r="W326" s="78"/>
      <c r="X326" s="78"/>
      <c r="Y326" s="78"/>
      <c r="Z326" s="78"/>
      <c r="AA326" s="78"/>
      <c r="AB326" s="78"/>
      <c r="AC326" s="78"/>
      <c r="AD326" s="78"/>
      <c r="AE326" s="78"/>
      <c r="AF326" s="78"/>
      <c r="AG326" s="78"/>
      <c r="AH326" s="78"/>
      <c r="AI326" s="78"/>
      <c r="AJ326" s="78"/>
    </row>
    <row r="327" spans="1:36" x14ac:dyDescent="0.25">
      <c r="A327" s="78"/>
      <c r="B327" s="78"/>
      <c r="C327" s="78"/>
      <c r="D327" s="78"/>
      <c r="E327" s="78"/>
      <c r="F327" s="78"/>
      <c r="G327" s="78"/>
      <c r="H327" s="78"/>
      <c r="I327" s="78"/>
      <c r="J327" s="78"/>
      <c r="K327" s="78"/>
      <c r="L327" s="78"/>
      <c r="M327" s="78"/>
      <c r="N327" s="78"/>
      <c r="O327" s="78"/>
      <c r="P327" s="78"/>
      <c r="Q327" s="78"/>
      <c r="R327" s="78"/>
      <c r="S327" s="78"/>
      <c r="T327" s="78"/>
      <c r="U327" s="78"/>
      <c r="V327" s="78"/>
      <c r="W327" s="78"/>
      <c r="X327" s="78"/>
      <c r="Y327" s="78"/>
      <c r="Z327" s="78"/>
      <c r="AA327" s="78"/>
      <c r="AB327" s="78"/>
      <c r="AC327" s="78"/>
      <c r="AD327" s="78"/>
      <c r="AE327" s="78"/>
      <c r="AF327" s="78"/>
      <c r="AG327" s="78"/>
      <c r="AH327" s="78"/>
      <c r="AI327" s="78"/>
      <c r="AJ327" s="78"/>
    </row>
    <row r="328" spans="1:36" x14ac:dyDescent="0.25">
      <c r="A328" s="78"/>
      <c r="B328" s="78"/>
      <c r="C328" s="78"/>
      <c r="D328" s="78"/>
      <c r="E328" s="78"/>
      <c r="F328" s="78"/>
      <c r="G328" s="78"/>
      <c r="H328" s="78"/>
      <c r="I328" s="78"/>
      <c r="J328" s="78"/>
      <c r="K328" s="78"/>
      <c r="L328" s="78"/>
      <c r="M328" s="78"/>
      <c r="N328" s="78"/>
      <c r="O328" s="78"/>
      <c r="P328" s="78"/>
      <c r="Q328" s="78"/>
      <c r="R328" s="78"/>
      <c r="S328" s="78"/>
      <c r="T328" s="78"/>
      <c r="U328" s="78"/>
      <c r="V328" s="78"/>
      <c r="W328" s="78"/>
      <c r="X328" s="78"/>
      <c r="Y328" s="78"/>
      <c r="Z328" s="78"/>
      <c r="AA328" s="78"/>
      <c r="AB328" s="78"/>
      <c r="AC328" s="78"/>
      <c r="AD328" s="78"/>
      <c r="AE328" s="78"/>
      <c r="AF328" s="78"/>
      <c r="AG328" s="78"/>
      <c r="AH328" s="78"/>
      <c r="AI328" s="78"/>
      <c r="AJ328" s="78"/>
    </row>
    <row r="329" spans="1:36" x14ac:dyDescent="0.25">
      <c r="A329" s="78"/>
      <c r="B329" s="78"/>
      <c r="C329" s="78"/>
      <c r="D329" s="78"/>
      <c r="E329" s="78"/>
      <c r="F329" s="78"/>
      <c r="G329" s="78"/>
      <c r="H329" s="78"/>
      <c r="I329" s="78"/>
      <c r="J329" s="78"/>
      <c r="K329" s="78"/>
      <c r="L329" s="78"/>
      <c r="M329" s="78"/>
      <c r="N329" s="78"/>
      <c r="O329" s="78"/>
      <c r="P329" s="78"/>
      <c r="Q329" s="78"/>
      <c r="R329" s="78"/>
      <c r="S329" s="78"/>
      <c r="T329" s="78"/>
      <c r="U329" s="78"/>
      <c r="V329" s="78"/>
      <c r="W329" s="78"/>
      <c r="X329" s="78"/>
      <c r="Y329" s="78"/>
      <c r="Z329" s="78"/>
      <c r="AA329" s="78"/>
      <c r="AB329" s="78"/>
      <c r="AC329" s="78"/>
      <c r="AD329" s="78"/>
      <c r="AE329" s="78"/>
      <c r="AF329" s="78"/>
      <c r="AG329" s="78"/>
      <c r="AH329" s="78"/>
      <c r="AI329" s="78"/>
      <c r="AJ329" s="78"/>
    </row>
    <row r="330" spans="1:36" x14ac:dyDescent="0.25">
      <c r="A330" s="78"/>
      <c r="B330" s="78"/>
      <c r="C330" s="78"/>
      <c r="D330" s="78"/>
      <c r="E330" s="78"/>
      <c r="F330" s="78"/>
      <c r="G330" s="78"/>
      <c r="H330" s="78"/>
      <c r="I330" s="78"/>
      <c r="J330" s="78"/>
      <c r="K330" s="78"/>
      <c r="L330" s="78"/>
      <c r="M330" s="78"/>
      <c r="N330" s="78"/>
      <c r="O330" s="78"/>
      <c r="P330" s="78"/>
      <c r="Q330" s="78"/>
      <c r="R330" s="78"/>
      <c r="S330" s="78"/>
      <c r="T330" s="78"/>
      <c r="U330" s="78"/>
      <c r="V330" s="78"/>
      <c r="W330" s="78"/>
      <c r="X330" s="78"/>
      <c r="Y330" s="78"/>
      <c r="Z330" s="78"/>
      <c r="AA330" s="78"/>
      <c r="AB330" s="78"/>
      <c r="AC330" s="78"/>
      <c r="AD330" s="78"/>
      <c r="AE330" s="78"/>
      <c r="AF330" s="78"/>
      <c r="AG330" s="78"/>
      <c r="AH330" s="78"/>
      <c r="AI330" s="78"/>
      <c r="AJ330" s="78"/>
    </row>
    <row r="331" spans="1:36" x14ac:dyDescent="0.25">
      <c r="A331" s="78"/>
      <c r="B331" s="78"/>
      <c r="C331" s="78"/>
      <c r="D331" s="78"/>
      <c r="E331" s="78"/>
      <c r="F331" s="78"/>
      <c r="G331" s="78"/>
      <c r="H331" s="78"/>
      <c r="I331" s="78"/>
      <c r="J331" s="78"/>
      <c r="K331" s="78"/>
      <c r="L331" s="78"/>
      <c r="M331" s="78"/>
      <c r="N331" s="78"/>
      <c r="O331" s="78"/>
      <c r="P331" s="78"/>
      <c r="Q331" s="78"/>
      <c r="R331" s="78"/>
      <c r="S331" s="78"/>
      <c r="T331" s="78"/>
      <c r="U331" s="78"/>
      <c r="V331" s="78"/>
      <c r="W331" s="78"/>
      <c r="X331" s="78"/>
      <c r="Y331" s="78"/>
      <c r="Z331" s="78"/>
      <c r="AA331" s="78"/>
      <c r="AB331" s="78"/>
      <c r="AC331" s="78"/>
      <c r="AD331" s="78"/>
      <c r="AE331" s="78"/>
      <c r="AF331" s="78"/>
      <c r="AG331" s="78"/>
      <c r="AH331" s="78"/>
      <c r="AI331" s="78"/>
      <c r="AJ331" s="78"/>
    </row>
    <row r="332" spans="1:36" x14ac:dyDescent="0.25">
      <c r="A332" s="78"/>
      <c r="B332" s="78"/>
      <c r="C332" s="78"/>
      <c r="D332" s="78"/>
      <c r="E332" s="78"/>
      <c r="F332" s="78"/>
      <c r="G332" s="78"/>
      <c r="H332" s="78"/>
      <c r="I332" s="78"/>
      <c r="J332" s="78"/>
      <c r="K332" s="78"/>
      <c r="L332" s="78"/>
      <c r="M332" s="78"/>
      <c r="N332" s="78"/>
      <c r="O332" s="78"/>
      <c r="P332" s="78"/>
      <c r="Q332" s="78"/>
      <c r="R332" s="78"/>
      <c r="S332" s="78"/>
      <c r="T332" s="78"/>
      <c r="U332" s="78"/>
      <c r="V332" s="78"/>
      <c r="W332" s="78"/>
      <c r="X332" s="78"/>
      <c r="Y332" s="78"/>
      <c r="Z332" s="78"/>
      <c r="AA332" s="78"/>
      <c r="AB332" s="78"/>
      <c r="AC332" s="78"/>
      <c r="AD332" s="78"/>
      <c r="AE332" s="78"/>
      <c r="AF332" s="78"/>
      <c r="AG332" s="78"/>
      <c r="AH332" s="78"/>
      <c r="AI332" s="78"/>
      <c r="AJ332" s="78"/>
    </row>
    <row r="333" spans="1:36" x14ac:dyDescent="0.25">
      <c r="A333" s="78"/>
      <c r="B333" s="78"/>
      <c r="C333" s="78"/>
      <c r="D333" s="78"/>
      <c r="E333" s="78"/>
      <c r="F333" s="78"/>
      <c r="G333" s="78"/>
      <c r="H333" s="78"/>
      <c r="I333" s="78"/>
      <c r="J333" s="78"/>
      <c r="K333" s="78"/>
      <c r="L333" s="78"/>
      <c r="M333" s="78"/>
      <c r="N333" s="78"/>
      <c r="O333" s="78"/>
      <c r="P333" s="78"/>
      <c r="Q333" s="78"/>
      <c r="R333" s="78"/>
      <c r="S333" s="78"/>
      <c r="T333" s="78"/>
      <c r="U333" s="78"/>
      <c r="V333" s="78"/>
      <c r="W333" s="78"/>
      <c r="X333" s="78"/>
      <c r="Y333" s="78"/>
      <c r="Z333" s="78"/>
      <c r="AA333" s="78"/>
      <c r="AB333" s="78"/>
      <c r="AC333" s="78"/>
      <c r="AD333" s="78"/>
      <c r="AE333" s="78"/>
      <c r="AF333" s="78"/>
      <c r="AG333" s="78"/>
      <c r="AH333" s="78"/>
      <c r="AI333" s="78"/>
      <c r="AJ333" s="78"/>
    </row>
    <row r="334" spans="1:36" x14ac:dyDescent="0.25">
      <c r="A334" s="78"/>
      <c r="B334" s="78"/>
      <c r="C334" s="78"/>
      <c r="D334" s="78"/>
      <c r="E334" s="78"/>
      <c r="F334" s="78"/>
      <c r="G334" s="78"/>
      <c r="H334" s="78"/>
      <c r="I334" s="78"/>
      <c r="J334" s="78"/>
      <c r="K334" s="78"/>
      <c r="L334" s="78"/>
      <c r="M334" s="78"/>
      <c r="N334" s="78"/>
      <c r="O334" s="78"/>
      <c r="P334" s="78"/>
      <c r="Q334" s="78"/>
      <c r="R334" s="78"/>
      <c r="S334" s="78"/>
      <c r="T334" s="78"/>
      <c r="U334" s="78"/>
      <c r="V334" s="78"/>
      <c r="W334" s="78"/>
      <c r="X334" s="78"/>
      <c r="Y334" s="78"/>
      <c r="Z334" s="78"/>
      <c r="AA334" s="78"/>
      <c r="AB334" s="78"/>
      <c r="AC334" s="78"/>
      <c r="AD334" s="78"/>
      <c r="AE334" s="78"/>
      <c r="AF334" s="78"/>
      <c r="AG334" s="78"/>
      <c r="AH334" s="78"/>
      <c r="AI334" s="78"/>
      <c r="AJ334" s="78"/>
    </row>
    <row r="335" spans="1:36" x14ac:dyDescent="0.25">
      <c r="A335" s="78"/>
      <c r="B335" s="78"/>
      <c r="C335" s="78"/>
      <c r="D335" s="78"/>
      <c r="E335" s="78"/>
      <c r="F335" s="78"/>
      <c r="G335" s="78"/>
      <c r="H335" s="78"/>
      <c r="I335" s="78"/>
      <c r="J335" s="78"/>
      <c r="K335" s="78"/>
      <c r="L335" s="78"/>
      <c r="M335" s="78"/>
      <c r="N335" s="78"/>
      <c r="O335" s="78"/>
      <c r="P335" s="78"/>
      <c r="Q335" s="78"/>
      <c r="R335" s="78"/>
      <c r="S335" s="78"/>
      <c r="T335" s="78"/>
      <c r="U335" s="78"/>
      <c r="V335" s="78"/>
      <c r="W335" s="78"/>
      <c r="X335" s="78"/>
      <c r="Y335" s="78"/>
      <c r="Z335" s="78"/>
      <c r="AA335" s="78"/>
      <c r="AB335" s="78"/>
      <c r="AC335" s="78"/>
      <c r="AD335" s="78"/>
      <c r="AE335" s="78"/>
      <c r="AF335" s="78"/>
      <c r="AG335" s="78"/>
      <c r="AH335" s="78"/>
      <c r="AI335" s="78"/>
      <c r="AJ335" s="78"/>
    </row>
    <row r="336" spans="1:36" x14ac:dyDescent="0.25">
      <c r="A336" s="78"/>
      <c r="B336" s="78"/>
      <c r="C336" s="78"/>
      <c r="D336" s="78"/>
      <c r="E336" s="78"/>
      <c r="F336" s="78"/>
      <c r="G336" s="78"/>
      <c r="H336" s="78"/>
      <c r="I336" s="78"/>
      <c r="J336" s="78"/>
      <c r="K336" s="78"/>
      <c r="L336" s="78"/>
      <c r="M336" s="78"/>
      <c r="N336" s="78"/>
      <c r="O336" s="78"/>
      <c r="P336" s="78"/>
      <c r="Q336" s="78"/>
      <c r="R336" s="78"/>
      <c r="S336" s="78"/>
      <c r="T336" s="78"/>
      <c r="U336" s="78"/>
      <c r="V336" s="78"/>
      <c r="W336" s="78"/>
      <c r="X336" s="78"/>
      <c r="Y336" s="78"/>
      <c r="Z336" s="78"/>
      <c r="AA336" s="78"/>
      <c r="AB336" s="78"/>
      <c r="AC336" s="78"/>
      <c r="AD336" s="78"/>
      <c r="AE336" s="78"/>
      <c r="AF336" s="78"/>
      <c r="AG336" s="78"/>
      <c r="AH336" s="78"/>
      <c r="AI336" s="78"/>
      <c r="AJ336" s="78"/>
    </row>
    <row r="337" spans="1:36" x14ac:dyDescent="0.25">
      <c r="A337" s="78"/>
      <c r="B337" s="78"/>
      <c r="C337" s="78"/>
      <c r="D337" s="78"/>
      <c r="E337" s="78"/>
      <c r="F337" s="78"/>
      <c r="G337" s="78"/>
      <c r="H337" s="78"/>
      <c r="I337" s="78"/>
      <c r="J337" s="78"/>
      <c r="K337" s="78"/>
      <c r="L337" s="78"/>
      <c r="M337" s="78"/>
      <c r="N337" s="78"/>
      <c r="O337" s="78"/>
      <c r="P337" s="78"/>
      <c r="Q337" s="78"/>
      <c r="R337" s="78"/>
      <c r="S337" s="78"/>
      <c r="T337" s="78"/>
      <c r="U337" s="78"/>
      <c r="V337" s="78"/>
      <c r="W337" s="78"/>
      <c r="X337" s="78"/>
      <c r="Y337" s="78"/>
      <c r="Z337" s="78"/>
      <c r="AA337" s="78"/>
      <c r="AB337" s="78"/>
      <c r="AC337" s="78"/>
      <c r="AD337" s="78"/>
      <c r="AE337" s="78"/>
      <c r="AF337" s="78"/>
      <c r="AG337" s="78"/>
      <c r="AH337" s="78"/>
      <c r="AI337" s="78"/>
      <c r="AJ337" s="78"/>
    </row>
    <row r="338" spans="1:36" x14ac:dyDescent="0.25">
      <c r="A338" s="78"/>
      <c r="B338" s="78"/>
      <c r="C338" s="78"/>
      <c r="D338" s="78"/>
      <c r="E338" s="78"/>
      <c r="F338" s="78"/>
      <c r="G338" s="78"/>
      <c r="H338" s="78"/>
      <c r="I338" s="78"/>
      <c r="J338" s="78"/>
      <c r="K338" s="78"/>
      <c r="L338" s="78"/>
      <c r="M338" s="78"/>
      <c r="N338" s="78"/>
      <c r="O338" s="78"/>
      <c r="P338" s="78"/>
      <c r="Q338" s="78"/>
      <c r="R338" s="78"/>
      <c r="S338" s="78"/>
      <c r="T338" s="78"/>
      <c r="U338" s="78"/>
      <c r="V338" s="78"/>
      <c r="W338" s="78"/>
      <c r="X338" s="78"/>
      <c r="Y338" s="78"/>
      <c r="Z338" s="78"/>
      <c r="AA338" s="78"/>
      <c r="AB338" s="78"/>
      <c r="AC338" s="78"/>
      <c r="AD338" s="78"/>
      <c r="AE338" s="78"/>
      <c r="AF338" s="78"/>
      <c r="AG338" s="78"/>
      <c r="AH338" s="78"/>
      <c r="AI338" s="78"/>
      <c r="AJ338" s="78"/>
    </row>
    <row r="339" spans="1:36" x14ac:dyDescent="0.25">
      <c r="A339" s="78"/>
      <c r="B339" s="78"/>
      <c r="C339" s="78"/>
      <c r="D339" s="78"/>
      <c r="E339" s="78"/>
      <c r="F339" s="78"/>
      <c r="G339" s="78"/>
      <c r="H339" s="78"/>
      <c r="I339" s="78"/>
      <c r="J339" s="78"/>
      <c r="K339" s="78"/>
      <c r="L339" s="78"/>
      <c r="M339" s="78"/>
      <c r="N339" s="78"/>
      <c r="O339" s="78"/>
      <c r="P339" s="78"/>
      <c r="Q339" s="78"/>
      <c r="R339" s="78"/>
      <c r="S339" s="78"/>
      <c r="T339" s="78"/>
      <c r="U339" s="78"/>
      <c r="V339" s="78"/>
      <c r="W339" s="78"/>
      <c r="X339" s="78"/>
      <c r="Y339" s="78"/>
      <c r="Z339" s="78"/>
      <c r="AA339" s="78"/>
      <c r="AB339" s="78"/>
      <c r="AC339" s="78"/>
      <c r="AD339" s="78"/>
      <c r="AE339" s="78"/>
      <c r="AF339" s="78"/>
      <c r="AG339" s="78"/>
      <c r="AH339" s="78"/>
      <c r="AI339" s="78"/>
      <c r="AJ339" s="78"/>
    </row>
    <row r="340" spans="1:36" x14ac:dyDescent="0.25">
      <c r="A340" s="78"/>
      <c r="B340" s="78"/>
      <c r="C340" s="78"/>
      <c r="D340" s="78"/>
      <c r="E340" s="78"/>
      <c r="F340" s="78"/>
      <c r="G340" s="78"/>
      <c r="H340" s="78"/>
      <c r="I340" s="78"/>
      <c r="J340" s="78"/>
      <c r="K340" s="78"/>
      <c r="L340" s="78"/>
      <c r="M340" s="78"/>
      <c r="N340" s="78"/>
      <c r="O340" s="78"/>
      <c r="P340" s="78"/>
      <c r="Q340" s="78"/>
      <c r="R340" s="78"/>
      <c r="S340" s="78"/>
      <c r="T340" s="78"/>
      <c r="U340" s="78"/>
      <c r="V340" s="78"/>
      <c r="W340" s="78"/>
      <c r="X340" s="78"/>
      <c r="Y340" s="78"/>
      <c r="Z340" s="78"/>
      <c r="AA340" s="78"/>
      <c r="AB340" s="78"/>
      <c r="AC340" s="78"/>
      <c r="AD340" s="78"/>
      <c r="AE340" s="78"/>
      <c r="AF340" s="78"/>
      <c r="AG340" s="78"/>
      <c r="AH340" s="78"/>
      <c r="AI340" s="78"/>
      <c r="AJ340" s="78"/>
    </row>
    <row r="341" spans="1:36" x14ac:dyDescent="0.25">
      <c r="A341" s="78"/>
      <c r="B341" s="78"/>
      <c r="C341" s="78"/>
      <c r="D341" s="78"/>
      <c r="E341" s="78"/>
      <c r="F341" s="78"/>
      <c r="G341" s="78"/>
      <c r="H341" s="78"/>
      <c r="I341" s="78"/>
      <c r="J341" s="78"/>
      <c r="K341" s="78"/>
      <c r="L341" s="78"/>
      <c r="M341" s="78"/>
      <c r="N341" s="78"/>
      <c r="O341" s="78"/>
      <c r="P341" s="78"/>
      <c r="Q341" s="78"/>
      <c r="R341" s="78"/>
      <c r="S341" s="78"/>
      <c r="T341" s="78"/>
      <c r="U341" s="78"/>
      <c r="V341" s="78"/>
      <c r="W341" s="78"/>
      <c r="X341" s="78"/>
      <c r="Y341" s="78"/>
      <c r="Z341" s="78"/>
      <c r="AA341" s="78"/>
      <c r="AB341" s="78"/>
      <c r="AC341" s="78"/>
      <c r="AD341" s="78"/>
      <c r="AE341" s="78"/>
      <c r="AF341" s="78"/>
      <c r="AG341" s="78"/>
      <c r="AH341" s="78"/>
      <c r="AI341" s="78"/>
      <c r="AJ341" s="78"/>
    </row>
    <row r="342" spans="1:36" x14ac:dyDescent="0.25">
      <c r="A342" s="78"/>
      <c r="B342" s="78"/>
      <c r="C342" s="78"/>
      <c r="D342" s="78"/>
      <c r="E342" s="78"/>
      <c r="F342" s="78"/>
      <c r="G342" s="78"/>
      <c r="H342" s="78"/>
      <c r="I342" s="78"/>
      <c r="J342" s="78"/>
      <c r="K342" s="78"/>
      <c r="L342" s="78"/>
      <c r="M342" s="78"/>
      <c r="N342" s="78"/>
      <c r="O342" s="78"/>
      <c r="P342" s="78"/>
      <c r="Q342" s="78"/>
      <c r="R342" s="78"/>
      <c r="S342" s="78"/>
      <c r="T342" s="78"/>
      <c r="U342" s="78"/>
      <c r="V342" s="78"/>
      <c r="W342" s="78"/>
      <c r="X342" s="78"/>
      <c r="Y342" s="78"/>
      <c r="Z342" s="78"/>
      <c r="AA342" s="78"/>
      <c r="AB342" s="78"/>
      <c r="AC342" s="78"/>
      <c r="AD342" s="78"/>
      <c r="AE342" s="78"/>
      <c r="AF342" s="78"/>
      <c r="AG342" s="78"/>
      <c r="AH342" s="78"/>
      <c r="AI342" s="78"/>
      <c r="AJ342" s="78"/>
    </row>
    <row r="343" spans="1:36" x14ac:dyDescent="0.25">
      <c r="A343" s="78"/>
      <c r="B343" s="78"/>
      <c r="C343" s="78"/>
      <c r="D343" s="78"/>
      <c r="E343" s="78"/>
      <c r="F343" s="78"/>
      <c r="G343" s="78"/>
      <c r="H343" s="78"/>
      <c r="I343" s="78"/>
      <c r="J343" s="78"/>
      <c r="K343" s="78"/>
      <c r="L343" s="78"/>
      <c r="M343" s="78"/>
      <c r="N343" s="78"/>
      <c r="O343" s="78"/>
      <c r="P343" s="78"/>
      <c r="Q343" s="78"/>
      <c r="R343" s="78"/>
      <c r="S343" s="78"/>
      <c r="T343" s="78"/>
      <c r="U343" s="78"/>
      <c r="V343" s="78"/>
      <c r="W343" s="78"/>
      <c r="X343" s="78"/>
      <c r="Y343" s="78"/>
      <c r="Z343" s="78"/>
      <c r="AA343" s="78"/>
      <c r="AB343" s="78"/>
      <c r="AC343" s="78"/>
      <c r="AD343" s="78"/>
      <c r="AE343" s="78"/>
      <c r="AF343" s="78"/>
      <c r="AG343" s="78"/>
      <c r="AH343" s="78"/>
      <c r="AI343" s="78"/>
      <c r="AJ343" s="78"/>
    </row>
    <row r="344" spans="1:36" x14ac:dyDescent="0.25">
      <c r="A344" s="78"/>
      <c r="B344" s="78"/>
      <c r="C344" s="78"/>
      <c r="D344" s="78"/>
      <c r="E344" s="78"/>
      <c r="F344" s="78"/>
      <c r="G344" s="78"/>
      <c r="H344" s="78"/>
      <c r="I344" s="78"/>
      <c r="J344" s="78"/>
      <c r="K344" s="78"/>
      <c r="L344" s="78"/>
      <c r="M344" s="78"/>
      <c r="N344" s="78"/>
      <c r="O344" s="78"/>
      <c r="P344" s="78"/>
      <c r="Q344" s="78"/>
      <c r="R344" s="78"/>
      <c r="S344" s="78"/>
      <c r="T344" s="78"/>
      <c r="U344" s="78"/>
      <c r="V344" s="78"/>
      <c r="W344" s="78"/>
      <c r="X344" s="78"/>
      <c r="Y344" s="78"/>
      <c r="Z344" s="78"/>
      <c r="AA344" s="78"/>
      <c r="AB344" s="78"/>
      <c r="AC344" s="78"/>
      <c r="AD344" s="78"/>
      <c r="AE344" s="78"/>
      <c r="AF344" s="78"/>
      <c r="AG344" s="78"/>
      <c r="AH344" s="78"/>
      <c r="AI344" s="78"/>
      <c r="AJ344" s="78"/>
    </row>
    <row r="345" spans="1:36" x14ac:dyDescent="0.25">
      <c r="A345" s="78"/>
      <c r="B345" s="78"/>
      <c r="C345" s="78"/>
      <c r="D345" s="78"/>
      <c r="E345" s="78"/>
      <c r="F345" s="78"/>
      <c r="G345" s="78"/>
      <c r="H345" s="78"/>
      <c r="I345" s="78"/>
      <c r="J345" s="78"/>
      <c r="K345" s="78"/>
      <c r="L345" s="78"/>
      <c r="M345" s="78"/>
      <c r="N345" s="78"/>
      <c r="O345" s="78"/>
      <c r="P345" s="78"/>
      <c r="Q345" s="78"/>
      <c r="R345" s="78"/>
      <c r="S345" s="78"/>
      <c r="T345" s="78"/>
      <c r="U345" s="78"/>
      <c r="V345" s="78"/>
      <c r="W345" s="78"/>
      <c r="X345" s="78"/>
      <c r="Y345" s="78"/>
      <c r="Z345" s="78"/>
      <c r="AA345" s="78"/>
      <c r="AB345" s="78"/>
      <c r="AC345" s="78"/>
      <c r="AD345" s="78"/>
      <c r="AE345" s="78"/>
      <c r="AF345" s="78"/>
      <c r="AG345" s="78"/>
      <c r="AH345" s="78"/>
      <c r="AI345" s="78"/>
      <c r="AJ345" s="78"/>
    </row>
    <row r="346" spans="1:36" x14ac:dyDescent="0.25">
      <c r="A346" s="78"/>
      <c r="B346" s="78"/>
      <c r="C346" s="78"/>
      <c r="D346" s="78"/>
      <c r="E346" s="78"/>
      <c r="F346" s="78"/>
      <c r="G346" s="78"/>
      <c r="H346" s="78"/>
      <c r="I346" s="78"/>
      <c r="J346" s="78"/>
      <c r="K346" s="78"/>
      <c r="L346" s="78"/>
      <c r="M346" s="78"/>
      <c r="N346" s="78"/>
      <c r="O346" s="78"/>
      <c r="P346" s="78"/>
      <c r="Q346" s="78"/>
      <c r="R346" s="78"/>
      <c r="S346" s="78"/>
      <c r="T346" s="78"/>
      <c r="U346" s="78"/>
      <c r="V346" s="78"/>
      <c r="W346" s="78"/>
      <c r="X346" s="78"/>
      <c r="Y346" s="78"/>
      <c r="Z346" s="78"/>
      <c r="AA346" s="78"/>
      <c r="AB346" s="78"/>
      <c r="AC346" s="78"/>
      <c r="AD346" s="78"/>
      <c r="AE346" s="78"/>
      <c r="AF346" s="78"/>
      <c r="AG346" s="78"/>
      <c r="AH346" s="78"/>
      <c r="AI346" s="78"/>
      <c r="AJ346" s="78"/>
    </row>
    <row r="347" spans="1:36" x14ac:dyDescent="0.25">
      <c r="A347" s="78"/>
      <c r="B347" s="78"/>
      <c r="C347" s="78"/>
      <c r="D347" s="78"/>
      <c r="E347" s="78"/>
      <c r="F347" s="78"/>
      <c r="G347" s="78"/>
      <c r="H347" s="78"/>
      <c r="I347" s="78"/>
      <c r="J347" s="78"/>
      <c r="K347" s="78"/>
      <c r="L347" s="78"/>
      <c r="M347" s="78"/>
      <c r="N347" s="78"/>
      <c r="O347" s="78"/>
      <c r="P347" s="78"/>
      <c r="Q347" s="78"/>
      <c r="R347" s="78"/>
      <c r="S347" s="78"/>
      <c r="T347" s="78"/>
      <c r="U347" s="78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  <c r="AG347" s="78"/>
      <c r="AH347" s="78"/>
      <c r="AI347" s="78"/>
      <c r="AJ347" s="78"/>
    </row>
    <row r="348" spans="1:36" x14ac:dyDescent="0.25">
      <c r="A348" s="78"/>
      <c r="B348" s="78"/>
      <c r="C348" s="78"/>
      <c r="D348" s="78"/>
      <c r="E348" s="78"/>
      <c r="F348" s="78"/>
      <c r="G348" s="78"/>
      <c r="H348" s="78"/>
      <c r="I348" s="78"/>
      <c r="J348" s="78"/>
      <c r="K348" s="78"/>
      <c r="L348" s="78"/>
      <c r="M348" s="78"/>
      <c r="N348" s="78"/>
      <c r="O348" s="78"/>
      <c r="P348" s="78"/>
      <c r="Q348" s="78"/>
      <c r="R348" s="78"/>
      <c r="S348" s="78"/>
      <c r="T348" s="78"/>
      <c r="U348" s="78"/>
      <c r="V348" s="78"/>
      <c r="W348" s="78"/>
      <c r="X348" s="78"/>
      <c r="Y348" s="78"/>
      <c r="Z348" s="78"/>
      <c r="AA348" s="78"/>
      <c r="AB348" s="78"/>
      <c r="AC348" s="78"/>
      <c r="AD348" s="78"/>
      <c r="AE348" s="78"/>
      <c r="AF348" s="78"/>
      <c r="AG348" s="78"/>
      <c r="AH348" s="78"/>
      <c r="AI348" s="78"/>
      <c r="AJ348" s="78"/>
    </row>
    <row r="349" spans="1:36" x14ac:dyDescent="0.25">
      <c r="A349" s="78"/>
      <c r="B349" s="78"/>
      <c r="C349" s="78"/>
      <c r="D349" s="78"/>
      <c r="E349" s="78"/>
      <c r="F349" s="78"/>
      <c r="G349" s="78"/>
      <c r="H349" s="78"/>
      <c r="I349" s="78"/>
      <c r="J349" s="78"/>
      <c r="K349" s="78"/>
      <c r="L349" s="78"/>
      <c r="M349" s="78"/>
      <c r="N349" s="78"/>
      <c r="O349" s="78"/>
      <c r="P349" s="78"/>
      <c r="Q349" s="78"/>
      <c r="R349" s="78"/>
      <c r="S349" s="78"/>
      <c r="T349" s="78"/>
      <c r="U349" s="78"/>
      <c r="V349" s="78"/>
      <c r="W349" s="78"/>
      <c r="X349" s="78"/>
      <c r="Y349" s="78"/>
      <c r="Z349" s="78"/>
      <c r="AA349" s="78"/>
      <c r="AB349" s="78"/>
      <c r="AC349" s="78"/>
      <c r="AD349" s="78"/>
      <c r="AE349" s="78"/>
      <c r="AF349" s="78"/>
      <c r="AG349" s="78"/>
      <c r="AH349" s="78"/>
      <c r="AI349" s="78"/>
      <c r="AJ349" s="78"/>
    </row>
    <row r="350" spans="1:36" x14ac:dyDescent="0.25">
      <c r="A350" s="78"/>
      <c r="B350" s="78"/>
      <c r="C350" s="78"/>
      <c r="D350" s="78"/>
      <c r="E350" s="78"/>
      <c r="F350" s="78"/>
      <c r="G350" s="78"/>
      <c r="H350" s="78"/>
      <c r="I350" s="78"/>
      <c r="J350" s="78"/>
      <c r="K350" s="78"/>
      <c r="L350" s="78"/>
      <c r="M350" s="78"/>
      <c r="N350" s="78"/>
      <c r="O350" s="78"/>
      <c r="P350" s="78"/>
      <c r="Q350" s="78"/>
      <c r="R350" s="78"/>
      <c r="S350" s="78"/>
      <c r="T350" s="78"/>
      <c r="U350" s="78"/>
      <c r="V350" s="78"/>
      <c r="W350" s="78"/>
      <c r="X350" s="78"/>
      <c r="Y350" s="78"/>
      <c r="Z350" s="78"/>
      <c r="AA350" s="78"/>
      <c r="AB350" s="78"/>
      <c r="AC350" s="78"/>
      <c r="AD350" s="78"/>
      <c r="AE350" s="78"/>
      <c r="AF350" s="78"/>
      <c r="AG350" s="78"/>
      <c r="AH350" s="78"/>
      <c r="AI350" s="78"/>
      <c r="AJ350" s="78"/>
    </row>
    <row r="351" spans="1:36" x14ac:dyDescent="0.25">
      <c r="A351" s="78"/>
      <c r="B351" s="78"/>
      <c r="C351" s="78"/>
      <c r="D351" s="78"/>
      <c r="E351" s="78"/>
      <c r="F351" s="78"/>
      <c r="G351" s="78"/>
      <c r="H351" s="78"/>
      <c r="I351" s="78"/>
      <c r="J351" s="78"/>
      <c r="K351" s="78"/>
      <c r="L351" s="78"/>
      <c r="M351" s="78"/>
      <c r="N351" s="78"/>
      <c r="O351" s="78"/>
      <c r="P351" s="78"/>
      <c r="Q351" s="78"/>
      <c r="R351" s="78"/>
      <c r="S351" s="78"/>
      <c r="T351" s="78"/>
      <c r="U351" s="78"/>
      <c r="V351" s="78"/>
      <c r="W351" s="78"/>
      <c r="X351" s="78"/>
      <c r="Y351" s="78"/>
      <c r="Z351" s="78"/>
      <c r="AA351" s="78"/>
      <c r="AB351" s="78"/>
      <c r="AC351" s="78"/>
      <c r="AD351" s="78"/>
      <c r="AE351" s="78"/>
      <c r="AF351" s="78"/>
      <c r="AG351" s="78"/>
      <c r="AH351" s="78"/>
      <c r="AI351" s="78"/>
      <c r="AJ351" s="78"/>
    </row>
    <row r="352" spans="1:36" x14ac:dyDescent="0.25">
      <c r="A352" s="78"/>
      <c r="B352" s="78"/>
      <c r="C352" s="78"/>
      <c r="D352" s="78"/>
      <c r="E352" s="78"/>
      <c r="F352" s="78"/>
      <c r="G352" s="78"/>
      <c r="H352" s="78"/>
      <c r="I352" s="78"/>
      <c r="J352" s="78"/>
      <c r="K352" s="78"/>
      <c r="L352" s="78"/>
      <c r="M352" s="78"/>
      <c r="N352" s="78"/>
      <c r="O352" s="78"/>
      <c r="P352" s="78"/>
      <c r="Q352" s="78"/>
      <c r="R352" s="78"/>
      <c r="S352" s="78"/>
      <c r="T352" s="78"/>
      <c r="U352" s="78"/>
      <c r="V352" s="78"/>
      <c r="W352" s="78"/>
      <c r="X352" s="78"/>
      <c r="Y352" s="78"/>
      <c r="Z352" s="78"/>
      <c r="AA352" s="78"/>
      <c r="AB352" s="78"/>
      <c r="AC352" s="78"/>
      <c r="AD352" s="78"/>
      <c r="AE352" s="78"/>
      <c r="AF352" s="78"/>
      <c r="AG352" s="78"/>
      <c r="AH352" s="78"/>
      <c r="AI352" s="78"/>
      <c r="AJ352" s="78"/>
    </row>
    <row r="353" spans="1:36" x14ac:dyDescent="0.25">
      <c r="A353" s="78"/>
      <c r="B353" s="78"/>
      <c r="C353" s="78"/>
      <c r="D353" s="78"/>
      <c r="E353" s="78"/>
      <c r="F353" s="78"/>
      <c r="G353" s="78"/>
      <c r="H353" s="78"/>
      <c r="I353" s="78"/>
      <c r="J353" s="78"/>
      <c r="K353" s="78"/>
      <c r="L353" s="78"/>
      <c r="M353" s="78"/>
      <c r="N353" s="78"/>
      <c r="O353" s="78"/>
      <c r="P353" s="78"/>
      <c r="Q353" s="78"/>
      <c r="R353" s="78"/>
      <c r="S353" s="78"/>
      <c r="T353" s="78"/>
      <c r="U353" s="78"/>
      <c r="V353" s="78"/>
      <c r="W353" s="78"/>
      <c r="X353" s="78"/>
      <c r="Y353" s="78"/>
      <c r="Z353" s="78"/>
      <c r="AA353" s="78"/>
      <c r="AB353" s="78"/>
      <c r="AC353" s="78"/>
      <c r="AD353" s="78"/>
      <c r="AE353" s="78"/>
      <c r="AF353" s="78"/>
      <c r="AG353" s="78"/>
      <c r="AH353" s="78"/>
      <c r="AI353" s="78"/>
      <c r="AJ353" s="78"/>
    </row>
    <row r="354" spans="1:36" x14ac:dyDescent="0.25">
      <c r="A354" s="78"/>
      <c r="B354" s="78"/>
      <c r="C354" s="78"/>
      <c r="D354" s="78"/>
      <c r="E354" s="78"/>
      <c r="F354" s="78"/>
      <c r="G354" s="78"/>
      <c r="H354" s="78"/>
      <c r="I354" s="78"/>
      <c r="J354" s="78"/>
      <c r="K354" s="78"/>
      <c r="L354" s="78"/>
      <c r="M354" s="78"/>
      <c r="N354" s="78"/>
      <c r="O354" s="78"/>
      <c r="P354" s="78"/>
      <c r="Q354" s="78"/>
      <c r="R354" s="78"/>
      <c r="S354" s="78"/>
      <c r="T354" s="78"/>
      <c r="U354" s="78"/>
      <c r="V354" s="78"/>
      <c r="W354" s="78"/>
      <c r="X354" s="78"/>
      <c r="Y354" s="78"/>
      <c r="Z354" s="78"/>
      <c r="AA354" s="78"/>
      <c r="AB354" s="78"/>
      <c r="AC354" s="78"/>
      <c r="AD354" s="78"/>
      <c r="AE354" s="78"/>
      <c r="AF354" s="78"/>
      <c r="AG354" s="78"/>
      <c r="AH354" s="78"/>
      <c r="AI354" s="78"/>
      <c r="AJ354" s="78"/>
    </row>
    <row r="355" spans="1:36" x14ac:dyDescent="0.25">
      <c r="A355" s="78"/>
      <c r="B355" s="78"/>
      <c r="C355" s="78"/>
      <c r="D355" s="78"/>
      <c r="E355" s="78"/>
      <c r="F355" s="78"/>
      <c r="G355" s="78"/>
      <c r="H355" s="78"/>
      <c r="I355" s="78"/>
      <c r="J355" s="78"/>
      <c r="K355" s="78"/>
      <c r="L355" s="78"/>
      <c r="M355" s="78"/>
      <c r="N355" s="78"/>
      <c r="O355" s="78"/>
      <c r="P355" s="78"/>
      <c r="Q355" s="78"/>
      <c r="R355" s="78"/>
      <c r="S355" s="78"/>
      <c r="T355" s="78"/>
      <c r="U355" s="78"/>
      <c r="V355" s="78"/>
      <c r="W355" s="78"/>
      <c r="X355" s="78"/>
      <c r="Y355" s="78"/>
      <c r="Z355" s="78"/>
      <c r="AA355" s="78"/>
      <c r="AB355" s="78"/>
      <c r="AC355" s="78"/>
      <c r="AD355" s="78"/>
      <c r="AE355" s="78"/>
      <c r="AF355" s="78"/>
      <c r="AG355" s="78"/>
      <c r="AH355" s="78"/>
      <c r="AI355" s="78"/>
      <c r="AJ355" s="78"/>
    </row>
    <row r="356" spans="1:36" x14ac:dyDescent="0.25">
      <c r="A356" s="78"/>
      <c r="B356" s="78"/>
      <c r="C356" s="78"/>
      <c r="D356" s="78"/>
      <c r="E356" s="78"/>
      <c r="F356" s="78"/>
      <c r="G356" s="78"/>
      <c r="H356" s="78"/>
      <c r="I356" s="78"/>
      <c r="J356" s="78"/>
      <c r="K356" s="78"/>
      <c r="L356" s="78"/>
      <c r="M356" s="78"/>
      <c r="N356" s="78"/>
      <c r="O356" s="78"/>
      <c r="P356" s="78"/>
      <c r="Q356" s="78"/>
      <c r="R356" s="78"/>
      <c r="S356" s="78"/>
      <c r="T356" s="78"/>
      <c r="U356" s="78"/>
      <c r="V356" s="78"/>
      <c r="W356" s="78"/>
      <c r="X356" s="78"/>
      <c r="Y356" s="78"/>
      <c r="Z356" s="78"/>
      <c r="AA356" s="78"/>
      <c r="AB356" s="78"/>
      <c r="AC356" s="78"/>
      <c r="AD356" s="78"/>
      <c r="AE356" s="78"/>
      <c r="AF356" s="78"/>
      <c r="AG356" s="78"/>
      <c r="AH356" s="78"/>
      <c r="AI356" s="78"/>
      <c r="AJ356" s="78"/>
    </row>
    <row r="357" spans="1:36" x14ac:dyDescent="0.25">
      <c r="A357" s="78"/>
      <c r="B357" s="78"/>
      <c r="C357" s="78"/>
      <c r="D357" s="78"/>
      <c r="E357" s="78"/>
      <c r="F357" s="78"/>
      <c r="G357" s="78"/>
      <c r="H357" s="78"/>
      <c r="I357" s="78"/>
      <c r="J357" s="78"/>
      <c r="K357" s="78"/>
      <c r="L357" s="78"/>
      <c r="M357" s="78"/>
      <c r="N357" s="78"/>
      <c r="O357" s="78"/>
      <c r="P357" s="78"/>
      <c r="Q357" s="78"/>
      <c r="R357" s="78"/>
      <c r="S357" s="78"/>
      <c r="T357" s="78"/>
      <c r="U357" s="78"/>
      <c r="V357" s="78"/>
      <c r="W357" s="78"/>
      <c r="X357" s="78"/>
      <c r="Y357" s="78"/>
      <c r="Z357" s="78"/>
      <c r="AA357" s="78"/>
      <c r="AB357" s="78"/>
      <c r="AC357" s="78"/>
      <c r="AD357" s="78"/>
      <c r="AE357" s="78"/>
      <c r="AF357" s="78"/>
      <c r="AG357" s="78"/>
      <c r="AH357" s="78"/>
      <c r="AI357" s="78"/>
      <c r="AJ357" s="78"/>
    </row>
    <row r="358" spans="1:36" x14ac:dyDescent="0.25">
      <c r="A358" s="78"/>
      <c r="B358" s="78"/>
      <c r="C358" s="78"/>
      <c r="D358" s="78"/>
      <c r="E358" s="78"/>
      <c r="F358" s="78"/>
      <c r="G358" s="78"/>
      <c r="H358" s="78"/>
      <c r="I358" s="78"/>
      <c r="J358" s="78"/>
      <c r="K358" s="78"/>
      <c r="L358" s="78"/>
      <c r="M358" s="78"/>
      <c r="N358" s="78"/>
      <c r="O358" s="78"/>
      <c r="P358" s="78"/>
      <c r="Q358" s="78"/>
      <c r="R358" s="78"/>
      <c r="S358" s="78"/>
      <c r="T358" s="78"/>
      <c r="U358" s="78"/>
      <c r="V358" s="78"/>
      <c r="W358" s="78"/>
      <c r="X358" s="78"/>
      <c r="Y358" s="78"/>
      <c r="Z358" s="78"/>
      <c r="AA358" s="78"/>
      <c r="AB358" s="78"/>
      <c r="AC358" s="78"/>
      <c r="AD358" s="78"/>
      <c r="AE358" s="78"/>
      <c r="AF358" s="78"/>
      <c r="AG358" s="78"/>
      <c r="AH358" s="78"/>
      <c r="AI358" s="78"/>
      <c r="AJ358" s="78"/>
    </row>
    <row r="359" spans="1:36" x14ac:dyDescent="0.25">
      <c r="A359" s="78"/>
      <c r="B359" s="78"/>
      <c r="C359" s="78"/>
      <c r="D359" s="78"/>
      <c r="E359" s="78"/>
      <c r="F359" s="78"/>
      <c r="G359" s="78"/>
      <c r="H359" s="78"/>
      <c r="I359" s="78"/>
      <c r="J359" s="78"/>
      <c r="K359" s="78"/>
      <c r="L359" s="78"/>
      <c r="M359" s="78"/>
      <c r="N359" s="78"/>
      <c r="O359" s="78"/>
      <c r="P359" s="78"/>
      <c r="Q359" s="78"/>
      <c r="R359" s="78"/>
      <c r="S359" s="78"/>
      <c r="T359" s="78"/>
      <c r="U359" s="78"/>
      <c r="V359" s="78"/>
      <c r="W359" s="78"/>
      <c r="X359" s="78"/>
      <c r="Y359" s="78"/>
      <c r="Z359" s="78"/>
      <c r="AA359" s="78"/>
      <c r="AB359" s="78"/>
      <c r="AC359" s="78"/>
      <c r="AD359" s="78"/>
      <c r="AE359" s="78"/>
      <c r="AF359" s="78"/>
      <c r="AG359" s="78"/>
      <c r="AH359" s="78"/>
      <c r="AI359" s="78"/>
      <c r="AJ359" s="78"/>
    </row>
    <row r="360" spans="1:36" x14ac:dyDescent="0.25">
      <c r="A360" s="78"/>
      <c r="B360" s="78"/>
      <c r="C360" s="78"/>
      <c r="D360" s="78"/>
      <c r="E360" s="78"/>
      <c r="F360" s="78"/>
      <c r="G360" s="78"/>
      <c r="H360" s="78"/>
      <c r="I360" s="78"/>
      <c r="J360" s="78"/>
      <c r="K360" s="78"/>
      <c r="L360" s="78"/>
      <c r="M360" s="78"/>
      <c r="N360" s="78"/>
      <c r="O360" s="78"/>
      <c r="P360" s="78"/>
      <c r="Q360" s="78"/>
      <c r="R360" s="78"/>
      <c r="S360" s="78"/>
      <c r="T360" s="78"/>
      <c r="U360" s="78"/>
      <c r="V360" s="78"/>
      <c r="W360" s="78"/>
      <c r="X360" s="78"/>
      <c r="Y360" s="78"/>
      <c r="Z360" s="78"/>
      <c r="AA360" s="78"/>
      <c r="AB360" s="78"/>
      <c r="AC360" s="78"/>
      <c r="AD360" s="78"/>
      <c r="AE360" s="78"/>
      <c r="AF360" s="78"/>
      <c r="AG360" s="78"/>
      <c r="AH360" s="78"/>
      <c r="AI360" s="78"/>
      <c r="AJ360" s="78"/>
    </row>
    <row r="361" spans="1:36" x14ac:dyDescent="0.25">
      <c r="A361" s="78"/>
      <c r="B361" s="78"/>
      <c r="C361" s="78"/>
      <c r="D361" s="78"/>
      <c r="E361" s="78"/>
      <c r="F361" s="78"/>
      <c r="G361" s="78"/>
      <c r="H361" s="78"/>
      <c r="I361" s="78"/>
      <c r="J361" s="78"/>
      <c r="K361" s="78"/>
      <c r="L361" s="78"/>
      <c r="M361" s="78"/>
      <c r="N361" s="78"/>
      <c r="O361" s="78"/>
      <c r="P361" s="78"/>
      <c r="Q361" s="78"/>
      <c r="R361" s="78"/>
      <c r="S361" s="78"/>
      <c r="T361" s="78"/>
      <c r="U361" s="78"/>
      <c r="V361" s="78"/>
      <c r="W361" s="78"/>
      <c r="X361" s="78"/>
      <c r="Y361" s="78"/>
      <c r="Z361" s="78"/>
      <c r="AA361" s="78"/>
      <c r="AB361" s="78"/>
      <c r="AC361" s="78"/>
      <c r="AD361" s="78"/>
      <c r="AE361" s="78"/>
      <c r="AF361" s="78"/>
      <c r="AG361" s="78"/>
      <c r="AH361" s="78"/>
      <c r="AI361" s="78"/>
      <c r="AJ361" s="78"/>
    </row>
    <row r="362" spans="1:36" x14ac:dyDescent="0.25">
      <c r="A362" s="78"/>
      <c r="B362" s="78"/>
      <c r="C362" s="78"/>
      <c r="D362" s="78"/>
      <c r="E362" s="78"/>
      <c r="F362" s="78"/>
      <c r="G362" s="78"/>
      <c r="H362" s="78"/>
      <c r="I362" s="78"/>
      <c r="J362" s="78"/>
      <c r="K362" s="78"/>
      <c r="L362" s="78"/>
      <c r="M362" s="78"/>
      <c r="N362" s="78"/>
      <c r="O362" s="78"/>
      <c r="P362" s="78"/>
      <c r="Q362" s="78"/>
      <c r="R362" s="78"/>
      <c r="S362" s="78"/>
      <c r="T362" s="78"/>
      <c r="U362" s="78"/>
      <c r="V362" s="78"/>
      <c r="W362" s="78"/>
      <c r="X362" s="78"/>
      <c r="Y362" s="78"/>
      <c r="Z362" s="78"/>
      <c r="AA362" s="78"/>
      <c r="AB362" s="78"/>
      <c r="AC362" s="78"/>
      <c r="AD362" s="78"/>
      <c r="AE362" s="78"/>
      <c r="AF362" s="78"/>
      <c r="AG362" s="78"/>
      <c r="AH362" s="78"/>
      <c r="AI362" s="78"/>
      <c r="AJ362" s="78"/>
    </row>
    <row r="363" spans="1:36" x14ac:dyDescent="0.25">
      <c r="A363" s="78"/>
      <c r="B363" s="78"/>
      <c r="C363" s="78"/>
      <c r="D363" s="78"/>
      <c r="E363" s="78"/>
      <c r="F363" s="78"/>
      <c r="G363" s="78"/>
      <c r="H363" s="78"/>
      <c r="I363" s="78"/>
      <c r="J363" s="78"/>
      <c r="K363" s="78"/>
      <c r="L363" s="78"/>
      <c r="M363" s="78"/>
      <c r="N363" s="78"/>
      <c r="O363" s="78"/>
      <c r="P363" s="78"/>
      <c r="Q363" s="78"/>
      <c r="R363" s="78"/>
      <c r="S363" s="78"/>
      <c r="T363" s="78"/>
      <c r="U363" s="78"/>
      <c r="V363" s="78"/>
      <c r="W363" s="78"/>
      <c r="X363" s="78"/>
      <c r="Y363" s="78"/>
      <c r="Z363" s="78"/>
      <c r="AA363" s="78"/>
      <c r="AB363" s="78"/>
      <c r="AC363" s="78"/>
      <c r="AD363" s="78"/>
      <c r="AE363" s="78"/>
      <c r="AF363" s="78"/>
      <c r="AG363" s="78"/>
      <c r="AH363" s="78"/>
      <c r="AI363" s="78"/>
      <c r="AJ363" s="78"/>
    </row>
    <row r="364" spans="1:36" x14ac:dyDescent="0.25">
      <c r="A364" s="78"/>
      <c r="B364" s="78"/>
      <c r="C364" s="78"/>
      <c r="D364" s="78"/>
      <c r="E364" s="78"/>
      <c r="F364" s="78"/>
      <c r="G364" s="78"/>
      <c r="H364" s="78"/>
      <c r="I364" s="78"/>
      <c r="J364" s="78"/>
      <c r="K364" s="78"/>
      <c r="L364" s="78"/>
      <c r="M364" s="78"/>
      <c r="N364" s="78"/>
      <c r="O364" s="78"/>
      <c r="P364" s="78"/>
      <c r="Q364" s="78"/>
      <c r="R364" s="78"/>
      <c r="S364" s="78"/>
      <c r="T364" s="78"/>
      <c r="U364" s="78"/>
      <c r="V364" s="78"/>
      <c r="W364" s="78"/>
      <c r="X364" s="78"/>
      <c r="Y364" s="78"/>
      <c r="Z364" s="78"/>
      <c r="AA364" s="78"/>
      <c r="AB364" s="78"/>
      <c r="AC364" s="78"/>
      <c r="AD364" s="78"/>
      <c r="AE364" s="78"/>
      <c r="AF364" s="78"/>
      <c r="AG364" s="78"/>
      <c r="AH364" s="78"/>
      <c r="AI364" s="78"/>
      <c r="AJ364" s="78"/>
    </row>
    <row r="365" spans="1:36" x14ac:dyDescent="0.25">
      <c r="A365" s="78"/>
      <c r="B365" s="78"/>
      <c r="C365" s="78"/>
      <c r="D365" s="78"/>
      <c r="E365" s="78"/>
      <c r="F365" s="78"/>
      <c r="G365" s="78"/>
      <c r="H365" s="78"/>
      <c r="I365" s="78"/>
      <c r="J365" s="78"/>
      <c r="K365" s="78"/>
      <c r="L365" s="78"/>
      <c r="M365" s="78"/>
      <c r="N365" s="78"/>
      <c r="O365" s="78"/>
      <c r="P365" s="78"/>
      <c r="Q365" s="78"/>
      <c r="R365" s="78"/>
      <c r="S365" s="78"/>
      <c r="T365" s="78"/>
      <c r="U365" s="78"/>
      <c r="V365" s="78"/>
      <c r="W365" s="78"/>
      <c r="X365" s="78"/>
      <c r="Y365" s="78"/>
      <c r="Z365" s="78"/>
      <c r="AA365" s="78"/>
      <c r="AB365" s="78"/>
      <c r="AC365" s="78"/>
      <c r="AD365" s="78"/>
      <c r="AE365" s="78"/>
      <c r="AF365" s="78"/>
      <c r="AG365" s="78"/>
      <c r="AH365" s="78"/>
      <c r="AI365" s="78"/>
      <c r="AJ365" s="78"/>
    </row>
    <row r="366" spans="1:36" x14ac:dyDescent="0.25">
      <c r="A366" s="78"/>
      <c r="B366" s="78"/>
      <c r="C366" s="78"/>
      <c r="D366" s="78"/>
      <c r="E366" s="78"/>
      <c r="F366" s="78"/>
      <c r="G366" s="78"/>
      <c r="H366" s="78"/>
      <c r="I366" s="78"/>
      <c r="J366" s="78"/>
      <c r="K366" s="78"/>
      <c r="L366" s="78"/>
      <c r="M366" s="78"/>
      <c r="N366" s="78"/>
      <c r="O366" s="78"/>
      <c r="P366" s="78"/>
      <c r="Q366" s="78"/>
      <c r="R366" s="78"/>
      <c r="S366" s="78"/>
      <c r="T366" s="78"/>
      <c r="U366" s="78"/>
      <c r="V366" s="78"/>
      <c r="W366" s="78"/>
      <c r="X366" s="78"/>
      <c r="Y366" s="78"/>
      <c r="Z366" s="78"/>
      <c r="AA366" s="78"/>
      <c r="AB366" s="78"/>
      <c r="AC366" s="78"/>
      <c r="AD366" s="78"/>
      <c r="AE366" s="78"/>
      <c r="AF366" s="78"/>
      <c r="AG366" s="78"/>
      <c r="AH366" s="78"/>
      <c r="AI366" s="78"/>
      <c r="AJ366" s="78"/>
    </row>
    <row r="367" spans="1:36" x14ac:dyDescent="0.25">
      <c r="A367" s="78"/>
      <c r="B367" s="78"/>
      <c r="C367" s="78"/>
      <c r="D367" s="78"/>
      <c r="E367" s="78"/>
      <c r="F367" s="78"/>
      <c r="G367" s="78"/>
      <c r="H367" s="78"/>
      <c r="I367" s="78"/>
      <c r="J367" s="78"/>
      <c r="K367" s="78"/>
      <c r="L367" s="78"/>
      <c r="M367" s="78"/>
      <c r="N367" s="78"/>
      <c r="O367" s="78"/>
      <c r="P367" s="78"/>
      <c r="Q367" s="78"/>
      <c r="R367" s="78"/>
      <c r="S367" s="78"/>
      <c r="T367" s="78"/>
      <c r="U367" s="78"/>
      <c r="V367" s="78"/>
      <c r="W367" s="78"/>
      <c r="X367" s="78"/>
      <c r="Y367" s="78"/>
      <c r="Z367" s="78"/>
      <c r="AA367" s="78"/>
      <c r="AB367" s="78"/>
      <c r="AC367" s="78"/>
      <c r="AD367" s="78"/>
      <c r="AE367" s="78"/>
      <c r="AF367" s="78"/>
      <c r="AG367" s="78"/>
      <c r="AH367" s="78"/>
      <c r="AI367" s="78"/>
      <c r="AJ367" s="78"/>
    </row>
    <row r="368" spans="1:36" x14ac:dyDescent="0.25">
      <c r="A368" s="78"/>
      <c r="B368" s="78"/>
      <c r="C368" s="78"/>
      <c r="D368" s="78"/>
      <c r="E368" s="78"/>
      <c r="F368" s="78"/>
      <c r="G368" s="78"/>
      <c r="H368" s="78"/>
      <c r="I368" s="78"/>
      <c r="J368" s="78"/>
      <c r="K368" s="78"/>
      <c r="L368" s="78"/>
      <c r="M368" s="78"/>
      <c r="N368" s="78"/>
      <c r="O368" s="78"/>
      <c r="P368" s="78"/>
      <c r="Q368" s="78"/>
      <c r="R368" s="78"/>
      <c r="S368" s="78"/>
      <c r="T368" s="78"/>
      <c r="U368" s="78"/>
      <c r="V368" s="78"/>
      <c r="W368" s="78"/>
      <c r="X368" s="78"/>
      <c r="Y368" s="78"/>
      <c r="Z368" s="78"/>
      <c r="AA368" s="78"/>
      <c r="AB368" s="78"/>
      <c r="AC368" s="78"/>
      <c r="AD368" s="78"/>
      <c r="AE368" s="78"/>
      <c r="AF368" s="78"/>
      <c r="AG368" s="78"/>
      <c r="AH368" s="78"/>
      <c r="AI368" s="78"/>
      <c r="AJ368" s="78"/>
    </row>
    <row r="369" spans="1:36" x14ac:dyDescent="0.25">
      <c r="A369" s="78"/>
      <c r="B369" s="78"/>
      <c r="C369" s="78"/>
      <c r="D369" s="78"/>
      <c r="E369" s="78"/>
      <c r="F369" s="78"/>
      <c r="G369" s="78"/>
      <c r="H369" s="78"/>
      <c r="I369" s="78"/>
      <c r="J369" s="78"/>
      <c r="K369" s="78"/>
      <c r="L369" s="78"/>
      <c r="M369" s="78"/>
      <c r="N369" s="78"/>
      <c r="O369" s="78"/>
      <c r="P369" s="78"/>
      <c r="Q369" s="78"/>
      <c r="R369" s="78"/>
      <c r="S369" s="78"/>
      <c r="T369" s="78"/>
      <c r="U369" s="78"/>
      <c r="V369" s="78"/>
      <c r="W369" s="78"/>
      <c r="X369" s="78"/>
      <c r="Y369" s="78"/>
      <c r="Z369" s="78"/>
      <c r="AA369" s="78"/>
      <c r="AB369" s="78"/>
      <c r="AC369" s="78"/>
      <c r="AD369" s="78"/>
      <c r="AE369" s="78"/>
      <c r="AF369" s="78"/>
      <c r="AG369" s="78"/>
      <c r="AH369" s="78"/>
      <c r="AI369" s="78"/>
      <c r="AJ369" s="78"/>
    </row>
    <row r="370" spans="1:36" x14ac:dyDescent="0.25">
      <c r="A370" s="78"/>
      <c r="B370" s="78"/>
      <c r="C370" s="78"/>
      <c r="D370" s="78"/>
      <c r="E370" s="78"/>
      <c r="F370" s="78"/>
      <c r="G370" s="78"/>
      <c r="H370" s="78"/>
      <c r="I370" s="78"/>
      <c r="J370" s="78"/>
      <c r="K370" s="78"/>
      <c r="L370" s="78"/>
      <c r="M370" s="78"/>
      <c r="N370" s="78"/>
      <c r="O370" s="78"/>
      <c r="P370" s="78"/>
      <c r="Q370" s="78"/>
      <c r="R370" s="78"/>
      <c r="S370" s="78"/>
      <c r="T370" s="78"/>
      <c r="U370" s="78"/>
      <c r="V370" s="78"/>
      <c r="W370" s="78"/>
      <c r="X370" s="78"/>
      <c r="Y370" s="78"/>
      <c r="Z370" s="78"/>
      <c r="AA370" s="78"/>
      <c r="AB370" s="78"/>
      <c r="AC370" s="78"/>
      <c r="AD370" s="78"/>
      <c r="AE370" s="78"/>
      <c r="AF370" s="78"/>
      <c r="AG370" s="78"/>
      <c r="AH370" s="78"/>
      <c r="AI370" s="78"/>
      <c r="AJ370" s="78"/>
    </row>
    <row r="371" spans="1:36" x14ac:dyDescent="0.25">
      <c r="A371" s="78"/>
      <c r="B371" s="78"/>
      <c r="C371" s="78"/>
      <c r="D371" s="78"/>
      <c r="E371" s="78"/>
      <c r="F371" s="78"/>
      <c r="G371" s="78"/>
      <c r="H371" s="78"/>
      <c r="I371" s="78"/>
      <c r="J371" s="78"/>
      <c r="K371" s="78"/>
      <c r="L371" s="78"/>
      <c r="M371" s="78"/>
      <c r="N371" s="78"/>
      <c r="O371" s="78"/>
      <c r="P371" s="78"/>
      <c r="Q371" s="78"/>
      <c r="R371" s="78"/>
      <c r="S371" s="78"/>
      <c r="T371" s="78"/>
      <c r="U371" s="78"/>
      <c r="V371" s="78"/>
      <c r="W371" s="78"/>
      <c r="X371" s="78"/>
      <c r="Y371" s="78"/>
      <c r="Z371" s="78"/>
      <c r="AA371" s="78"/>
      <c r="AB371" s="78"/>
      <c r="AC371" s="78"/>
      <c r="AD371" s="78"/>
      <c r="AE371" s="78"/>
      <c r="AF371" s="78"/>
      <c r="AG371" s="78"/>
      <c r="AH371" s="78"/>
      <c r="AI371" s="78"/>
      <c r="AJ371" s="78"/>
    </row>
    <row r="372" spans="1:36" x14ac:dyDescent="0.25">
      <c r="A372" s="78"/>
      <c r="B372" s="78"/>
      <c r="C372" s="78"/>
      <c r="D372" s="78"/>
      <c r="E372" s="78"/>
      <c r="F372" s="78"/>
      <c r="G372" s="78"/>
      <c r="H372" s="78"/>
      <c r="I372" s="78"/>
      <c r="J372" s="78"/>
      <c r="K372" s="78"/>
      <c r="L372" s="78"/>
      <c r="M372" s="78"/>
      <c r="N372" s="78"/>
      <c r="O372" s="78"/>
      <c r="P372" s="78"/>
      <c r="Q372" s="78"/>
      <c r="R372" s="78"/>
      <c r="S372" s="78"/>
      <c r="T372" s="78"/>
      <c r="U372" s="78"/>
      <c r="V372" s="78"/>
      <c r="W372" s="78"/>
      <c r="X372" s="78"/>
      <c r="Y372" s="78"/>
      <c r="Z372" s="78"/>
      <c r="AA372" s="78"/>
      <c r="AB372" s="78"/>
      <c r="AC372" s="78"/>
      <c r="AD372" s="78"/>
      <c r="AE372" s="78"/>
      <c r="AF372" s="78"/>
      <c r="AG372" s="78"/>
      <c r="AH372" s="78"/>
      <c r="AI372" s="78"/>
      <c r="AJ372" s="78"/>
    </row>
    <row r="373" spans="1:36" x14ac:dyDescent="0.25">
      <c r="A373" s="78"/>
      <c r="B373" s="78"/>
      <c r="C373" s="78"/>
      <c r="D373" s="78"/>
      <c r="E373" s="78"/>
      <c r="F373" s="78"/>
      <c r="G373" s="78"/>
      <c r="H373" s="78"/>
      <c r="I373" s="78"/>
      <c r="J373" s="78"/>
      <c r="K373" s="78"/>
      <c r="L373" s="78"/>
      <c r="M373" s="78"/>
      <c r="N373" s="78"/>
      <c r="O373" s="78"/>
      <c r="P373" s="78"/>
      <c r="Q373" s="78"/>
      <c r="R373" s="78"/>
      <c r="S373" s="78"/>
      <c r="T373" s="78"/>
      <c r="U373" s="78"/>
      <c r="V373" s="78"/>
      <c r="W373" s="78"/>
      <c r="X373" s="78"/>
      <c r="Y373" s="78"/>
      <c r="Z373" s="78"/>
      <c r="AA373" s="78"/>
      <c r="AB373" s="78"/>
      <c r="AC373" s="78"/>
      <c r="AD373" s="78"/>
      <c r="AE373" s="78"/>
      <c r="AF373" s="78"/>
      <c r="AG373" s="78"/>
      <c r="AH373" s="78"/>
      <c r="AI373" s="78"/>
      <c r="AJ373" s="78"/>
    </row>
    <row r="374" spans="1:36" x14ac:dyDescent="0.25">
      <c r="A374" s="78"/>
      <c r="B374" s="78"/>
      <c r="C374" s="78"/>
      <c r="D374" s="78"/>
      <c r="E374" s="78"/>
      <c r="F374" s="78"/>
      <c r="G374" s="78"/>
      <c r="H374" s="78"/>
      <c r="I374" s="78"/>
      <c r="J374" s="78"/>
      <c r="K374" s="78"/>
      <c r="L374" s="78"/>
      <c r="M374" s="78"/>
      <c r="N374" s="78"/>
      <c r="O374" s="78"/>
      <c r="P374" s="78"/>
      <c r="Q374" s="78"/>
      <c r="R374" s="78"/>
      <c r="S374" s="78"/>
      <c r="T374" s="78"/>
      <c r="U374" s="78"/>
      <c r="V374" s="78"/>
      <c r="W374" s="78"/>
      <c r="X374" s="78"/>
      <c r="Y374" s="78"/>
      <c r="Z374" s="78"/>
      <c r="AA374" s="78"/>
      <c r="AB374" s="78"/>
      <c r="AC374" s="78"/>
      <c r="AD374" s="78"/>
      <c r="AE374" s="78"/>
      <c r="AF374" s="78"/>
      <c r="AG374" s="78"/>
      <c r="AH374" s="78"/>
      <c r="AI374" s="78"/>
      <c r="AJ374" s="78"/>
    </row>
    <row r="375" spans="1:36" x14ac:dyDescent="0.25">
      <c r="A375" s="78"/>
      <c r="B375" s="78"/>
      <c r="C375" s="78"/>
      <c r="D375" s="78"/>
      <c r="E375" s="78"/>
      <c r="F375" s="78"/>
      <c r="G375" s="78"/>
      <c r="H375" s="78"/>
      <c r="I375" s="78"/>
      <c r="J375" s="78"/>
      <c r="K375" s="78"/>
      <c r="L375" s="78"/>
      <c r="M375" s="78"/>
      <c r="N375" s="78"/>
      <c r="O375" s="78"/>
      <c r="P375" s="78"/>
      <c r="Q375" s="78"/>
      <c r="R375" s="78"/>
      <c r="S375" s="78"/>
      <c r="T375" s="78"/>
      <c r="U375" s="78"/>
      <c r="V375" s="78"/>
      <c r="W375" s="78"/>
      <c r="X375" s="78"/>
      <c r="Y375" s="78"/>
      <c r="Z375" s="78"/>
      <c r="AA375" s="78"/>
      <c r="AB375" s="78"/>
      <c r="AC375" s="78"/>
      <c r="AD375" s="78"/>
      <c r="AE375" s="78"/>
      <c r="AF375" s="78"/>
      <c r="AG375" s="78"/>
      <c r="AH375" s="78"/>
      <c r="AI375" s="78"/>
      <c r="AJ375" s="78"/>
    </row>
    <row r="376" spans="1:36" x14ac:dyDescent="0.25">
      <c r="A376" s="78"/>
      <c r="B376" s="78"/>
      <c r="C376" s="78"/>
      <c r="D376" s="78"/>
      <c r="E376" s="78"/>
      <c r="F376" s="78"/>
      <c r="G376" s="78"/>
      <c r="H376" s="78"/>
      <c r="I376" s="78"/>
      <c r="J376" s="78"/>
      <c r="K376" s="78"/>
      <c r="L376" s="78"/>
      <c r="M376" s="78"/>
      <c r="N376" s="78"/>
      <c r="O376" s="78"/>
      <c r="P376" s="78"/>
      <c r="Q376" s="78"/>
      <c r="R376" s="78"/>
      <c r="S376" s="78"/>
      <c r="T376" s="78"/>
      <c r="U376" s="78"/>
      <c r="V376" s="78"/>
      <c r="W376" s="78"/>
      <c r="X376" s="78"/>
      <c r="Y376" s="78"/>
      <c r="Z376" s="78"/>
      <c r="AA376" s="78"/>
      <c r="AB376" s="78"/>
      <c r="AC376" s="78"/>
      <c r="AD376" s="78"/>
      <c r="AE376" s="78"/>
      <c r="AF376" s="78"/>
      <c r="AG376" s="78"/>
      <c r="AH376" s="78"/>
      <c r="AI376" s="78"/>
      <c r="AJ376" s="78"/>
    </row>
    <row r="377" spans="1:36" x14ac:dyDescent="0.25">
      <c r="A377" s="78"/>
      <c r="B377" s="78"/>
      <c r="C377" s="78"/>
      <c r="D377" s="78"/>
      <c r="E377" s="78"/>
      <c r="F377" s="78"/>
      <c r="G377" s="78"/>
      <c r="H377" s="78"/>
      <c r="I377" s="78"/>
      <c r="J377" s="78"/>
      <c r="K377" s="78"/>
      <c r="L377" s="78"/>
      <c r="M377" s="78"/>
      <c r="N377" s="78"/>
      <c r="O377" s="78"/>
      <c r="P377" s="78"/>
      <c r="Q377" s="78"/>
      <c r="R377" s="78"/>
      <c r="S377" s="78"/>
      <c r="T377" s="78"/>
      <c r="U377" s="78"/>
      <c r="V377" s="78"/>
      <c r="W377" s="78"/>
      <c r="X377" s="78"/>
      <c r="Y377" s="78"/>
      <c r="Z377" s="78"/>
      <c r="AA377" s="78"/>
      <c r="AB377" s="78"/>
      <c r="AC377" s="78"/>
      <c r="AD377" s="78"/>
      <c r="AE377" s="78"/>
      <c r="AF377" s="78"/>
      <c r="AG377" s="78"/>
      <c r="AH377" s="78"/>
      <c r="AI377" s="78"/>
      <c r="AJ377" s="78"/>
    </row>
    <row r="378" spans="1:36" x14ac:dyDescent="0.25">
      <c r="A378" s="78"/>
      <c r="B378" s="78"/>
      <c r="C378" s="78"/>
      <c r="D378" s="78"/>
      <c r="E378" s="78"/>
      <c r="F378" s="78"/>
      <c r="G378" s="78"/>
      <c r="H378" s="78"/>
      <c r="I378" s="78"/>
      <c r="J378" s="78"/>
      <c r="K378" s="78"/>
      <c r="L378" s="78"/>
      <c r="M378" s="78"/>
      <c r="N378" s="78"/>
      <c r="O378" s="78"/>
      <c r="P378" s="78"/>
      <c r="Q378" s="78"/>
      <c r="R378" s="78"/>
      <c r="S378" s="78"/>
      <c r="T378" s="78"/>
      <c r="U378" s="78"/>
      <c r="V378" s="78"/>
      <c r="W378" s="78"/>
      <c r="X378" s="78"/>
      <c r="Y378" s="78"/>
      <c r="Z378" s="78"/>
      <c r="AA378" s="78"/>
      <c r="AB378" s="78"/>
      <c r="AC378" s="78"/>
      <c r="AD378" s="78"/>
      <c r="AE378" s="78"/>
      <c r="AF378" s="78"/>
      <c r="AG378" s="78"/>
      <c r="AH378" s="78"/>
      <c r="AI378" s="78"/>
      <c r="AJ378" s="78"/>
    </row>
    <row r="379" spans="1:36" x14ac:dyDescent="0.25">
      <c r="A379" s="78"/>
      <c r="B379" s="78"/>
      <c r="C379" s="78"/>
      <c r="D379" s="78"/>
      <c r="E379" s="78"/>
      <c r="F379" s="78"/>
      <c r="G379" s="78"/>
      <c r="H379" s="78"/>
      <c r="I379" s="78"/>
      <c r="J379" s="78"/>
      <c r="K379" s="78"/>
      <c r="L379" s="78"/>
      <c r="M379" s="78"/>
      <c r="N379" s="78"/>
      <c r="O379" s="78"/>
      <c r="P379" s="78"/>
      <c r="Q379" s="78"/>
      <c r="R379" s="78"/>
      <c r="S379" s="78"/>
      <c r="T379" s="78"/>
      <c r="U379" s="78"/>
      <c r="V379" s="78"/>
      <c r="W379" s="78"/>
      <c r="X379" s="78"/>
      <c r="Y379" s="78"/>
      <c r="Z379" s="78"/>
      <c r="AA379" s="78"/>
      <c r="AB379" s="78"/>
      <c r="AC379" s="78"/>
      <c r="AD379" s="78"/>
      <c r="AE379" s="78"/>
      <c r="AF379" s="78"/>
      <c r="AG379" s="78"/>
      <c r="AH379" s="78"/>
      <c r="AI379" s="78"/>
      <c r="AJ379" s="78"/>
    </row>
    <row r="380" spans="1:36" x14ac:dyDescent="0.25">
      <c r="A380" s="78"/>
      <c r="B380" s="78"/>
      <c r="C380" s="78"/>
      <c r="D380" s="78"/>
      <c r="E380" s="78"/>
      <c r="F380" s="78"/>
      <c r="G380" s="78"/>
      <c r="H380" s="78"/>
      <c r="I380" s="78"/>
      <c r="J380" s="78"/>
      <c r="K380" s="78"/>
      <c r="L380" s="78"/>
      <c r="M380" s="78"/>
      <c r="N380" s="78"/>
      <c r="O380" s="78"/>
      <c r="P380" s="78"/>
      <c r="Q380" s="78"/>
      <c r="R380" s="78"/>
      <c r="S380" s="78"/>
      <c r="T380" s="78"/>
      <c r="U380" s="78"/>
      <c r="V380" s="78"/>
      <c r="W380" s="78"/>
      <c r="X380" s="78"/>
      <c r="Y380" s="78"/>
      <c r="Z380" s="78"/>
      <c r="AA380" s="78"/>
      <c r="AB380" s="78"/>
      <c r="AC380" s="78"/>
      <c r="AD380" s="78"/>
      <c r="AE380" s="78"/>
      <c r="AF380" s="78"/>
      <c r="AG380" s="78"/>
      <c r="AH380" s="78"/>
      <c r="AI380" s="78"/>
      <c r="AJ380" s="78"/>
    </row>
    <row r="381" spans="1:36" x14ac:dyDescent="0.25">
      <c r="A381" s="78"/>
      <c r="B381" s="78"/>
      <c r="C381" s="78"/>
      <c r="D381" s="78"/>
      <c r="E381" s="78"/>
      <c r="F381" s="78"/>
      <c r="G381" s="78"/>
      <c r="H381" s="78"/>
      <c r="I381" s="78"/>
      <c r="J381" s="78"/>
      <c r="K381" s="78"/>
      <c r="L381" s="78"/>
      <c r="M381" s="78"/>
      <c r="N381" s="78"/>
      <c r="O381" s="78"/>
      <c r="P381" s="78"/>
      <c r="Q381" s="78"/>
      <c r="R381" s="78"/>
      <c r="S381" s="78"/>
      <c r="T381" s="78"/>
      <c r="U381" s="78"/>
      <c r="V381" s="78"/>
      <c r="W381" s="78"/>
      <c r="X381" s="78"/>
      <c r="Y381" s="78"/>
      <c r="Z381" s="78"/>
      <c r="AA381" s="78"/>
      <c r="AB381" s="78"/>
      <c r="AC381" s="78"/>
      <c r="AD381" s="78"/>
      <c r="AE381" s="78"/>
      <c r="AF381" s="78"/>
      <c r="AG381" s="78"/>
      <c r="AH381" s="78"/>
      <c r="AI381" s="78"/>
      <c r="AJ381" s="78"/>
    </row>
    <row r="382" spans="1:36" x14ac:dyDescent="0.25">
      <c r="A382" s="78"/>
      <c r="B382" s="78"/>
      <c r="C382" s="78"/>
      <c r="D382" s="78"/>
      <c r="E382" s="78"/>
      <c r="F382" s="78"/>
      <c r="G382" s="78"/>
      <c r="H382" s="78"/>
      <c r="I382" s="78"/>
      <c r="J382" s="78"/>
      <c r="K382" s="78"/>
      <c r="L382" s="78"/>
      <c r="M382" s="78"/>
      <c r="N382" s="78"/>
      <c r="O382" s="78"/>
      <c r="P382" s="78"/>
      <c r="Q382" s="78"/>
      <c r="R382" s="78"/>
      <c r="S382" s="78"/>
      <c r="T382" s="78"/>
      <c r="U382" s="78"/>
      <c r="V382" s="78"/>
      <c r="W382" s="78"/>
      <c r="X382" s="78"/>
      <c r="Y382" s="78"/>
      <c r="Z382" s="78"/>
      <c r="AA382" s="78"/>
      <c r="AB382" s="78"/>
      <c r="AC382" s="78"/>
      <c r="AD382" s="78"/>
      <c r="AE382" s="78"/>
      <c r="AF382" s="78"/>
      <c r="AG382" s="78"/>
      <c r="AH382" s="78"/>
      <c r="AI382" s="78"/>
      <c r="AJ382" s="78"/>
    </row>
    <row r="383" spans="1:36" x14ac:dyDescent="0.25">
      <c r="A383" s="78"/>
      <c r="B383" s="78"/>
      <c r="C383" s="78"/>
      <c r="D383" s="78"/>
      <c r="E383" s="78"/>
      <c r="F383" s="78"/>
      <c r="G383" s="78"/>
      <c r="H383" s="78"/>
      <c r="I383" s="78"/>
      <c r="J383" s="78"/>
      <c r="K383" s="78"/>
      <c r="L383" s="78"/>
      <c r="M383" s="78"/>
      <c r="N383" s="78"/>
      <c r="O383" s="78"/>
      <c r="P383" s="78"/>
      <c r="Q383" s="78"/>
      <c r="R383" s="78"/>
      <c r="S383" s="78"/>
      <c r="T383" s="78"/>
      <c r="U383" s="78"/>
      <c r="V383" s="78"/>
      <c r="W383" s="78"/>
      <c r="X383" s="78"/>
      <c r="Y383" s="78"/>
      <c r="Z383" s="78"/>
      <c r="AA383" s="78"/>
      <c r="AB383" s="78"/>
      <c r="AC383" s="78"/>
      <c r="AD383" s="78"/>
      <c r="AE383" s="78"/>
      <c r="AF383" s="78"/>
      <c r="AG383" s="78"/>
      <c r="AH383" s="78"/>
      <c r="AI383" s="78"/>
      <c r="AJ383" s="78"/>
    </row>
    <row r="384" spans="1:36" x14ac:dyDescent="0.25">
      <c r="A384" s="78"/>
      <c r="B384" s="78"/>
      <c r="C384" s="78"/>
      <c r="D384" s="78"/>
      <c r="E384" s="78"/>
      <c r="F384" s="78"/>
      <c r="G384" s="78"/>
      <c r="H384" s="78"/>
      <c r="I384" s="78"/>
      <c r="J384" s="78"/>
      <c r="K384" s="78"/>
      <c r="L384" s="78"/>
      <c r="M384" s="78"/>
      <c r="N384" s="78"/>
      <c r="O384" s="78"/>
      <c r="P384" s="78"/>
      <c r="Q384" s="78"/>
      <c r="R384" s="78"/>
      <c r="S384" s="78"/>
      <c r="T384" s="78"/>
      <c r="U384" s="78"/>
      <c r="V384" s="78"/>
      <c r="W384" s="78"/>
      <c r="X384" s="78"/>
      <c r="Y384" s="78"/>
      <c r="Z384" s="78"/>
      <c r="AA384" s="78"/>
      <c r="AB384" s="78"/>
      <c r="AC384" s="78"/>
      <c r="AD384" s="78"/>
      <c r="AE384" s="78"/>
      <c r="AF384" s="78"/>
      <c r="AG384" s="78"/>
      <c r="AH384" s="78"/>
      <c r="AI384" s="78"/>
      <c r="AJ384" s="78"/>
    </row>
    <row r="385" spans="1:36" x14ac:dyDescent="0.25">
      <c r="A385" s="78"/>
      <c r="B385" s="78"/>
      <c r="C385" s="78"/>
      <c r="D385" s="78"/>
      <c r="E385" s="78"/>
      <c r="F385" s="78"/>
      <c r="G385" s="78"/>
      <c r="H385" s="78"/>
      <c r="I385" s="78"/>
      <c r="J385" s="78"/>
      <c r="K385" s="78"/>
      <c r="L385" s="78"/>
      <c r="M385" s="78"/>
      <c r="N385" s="78"/>
      <c r="O385" s="78"/>
      <c r="P385" s="78"/>
      <c r="Q385" s="78"/>
      <c r="R385" s="78"/>
      <c r="S385" s="78"/>
      <c r="T385" s="78"/>
      <c r="U385" s="78"/>
      <c r="V385" s="78"/>
      <c r="W385" s="78"/>
      <c r="X385" s="78"/>
      <c r="Y385" s="78"/>
      <c r="Z385" s="78"/>
      <c r="AA385" s="78"/>
      <c r="AB385" s="78"/>
      <c r="AC385" s="78"/>
      <c r="AD385" s="78"/>
      <c r="AE385" s="78"/>
      <c r="AF385" s="78"/>
      <c r="AG385" s="78"/>
      <c r="AH385" s="78"/>
      <c r="AI385" s="78"/>
      <c r="AJ385" s="78"/>
    </row>
    <row r="386" spans="1:36" x14ac:dyDescent="0.25">
      <c r="A386" s="78"/>
      <c r="B386" s="78"/>
      <c r="C386" s="78"/>
      <c r="D386" s="78"/>
      <c r="E386" s="78"/>
      <c r="F386" s="78"/>
      <c r="G386" s="78"/>
      <c r="H386" s="78"/>
      <c r="I386" s="78"/>
      <c r="J386" s="78"/>
      <c r="K386" s="78"/>
      <c r="L386" s="78"/>
      <c r="M386" s="78"/>
      <c r="N386" s="78"/>
      <c r="O386" s="78"/>
      <c r="P386" s="78"/>
      <c r="Q386" s="78"/>
      <c r="R386" s="78"/>
      <c r="S386" s="78"/>
      <c r="T386" s="78"/>
      <c r="U386" s="78"/>
      <c r="V386" s="78"/>
      <c r="W386" s="78"/>
      <c r="X386" s="78"/>
      <c r="Y386" s="78"/>
      <c r="Z386" s="78"/>
      <c r="AA386" s="78"/>
      <c r="AB386" s="78"/>
      <c r="AC386" s="78"/>
      <c r="AD386" s="78"/>
      <c r="AE386" s="78"/>
      <c r="AF386" s="78"/>
      <c r="AG386" s="78"/>
      <c r="AH386" s="78"/>
      <c r="AI386" s="78"/>
      <c r="AJ386" s="78"/>
    </row>
    <row r="387" spans="1:36" x14ac:dyDescent="0.25">
      <c r="A387" s="78"/>
      <c r="B387" s="78"/>
      <c r="C387" s="78"/>
      <c r="D387" s="78"/>
      <c r="E387" s="78"/>
      <c r="F387" s="78"/>
      <c r="G387" s="78"/>
      <c r="H387" s="78"/>
      <c r="I387" s="78"/>
      <c r="J387" s="78"/>
      <c r="K387" s="78"/>
      <c r="L387" s="78"/>
      <c r="M387" s="78"/>
      <c r="N387" s="78"/>
      <c r="O387" s="78"/>
      <c r="P387" s="78"/>
      <c r="Q387" s="78"/>
      <c r="R387" s="78"/>
      <c r="S387" s="78"/>
      <c r="T387" s="78"/>
      <c r="U387" s="78"/>
      <c r="V387" s="78"/>
      <c r="W387" s="78"/>
      <c r="X387" s="78"/>
      <c r="Y387" s="78"/>
      <c r="Z387" s="78"/>
      <c r="AA387" s="78"/>
      <c r="AB387" s="78"/>
      <c r="AC387" s="78"/>
      <c r="AD387" s="78"/>
      <c r="AE387" s="78"/>
      <c r="AF387" s="78"/>
      <c r="AG387" s="78"/>
      <c r="AH387" s="78"/>
      <c r="AI387" s="78"/>
      <c r="AJ387" s="78"/>
    </row>
    <row r="388" spans="1:36" x14ac:dyDescent="0.25">
      <c r="A388" s="78"/>
      <c r="B388" s="78"/>
      <c r="C388" s="78"/>
      <c r="D388" s="78"/>
      <c r="E388" s="78"/>
      <c r="F388" s="78"/>
      <c r="G388" s="78"/>
      <c r="H388" s="78"/>
      <c r="I388" s="78"/>
      <c r="J388" s="78"/>
      <c r="K388" s="78"/>
      <c r="L388" s="78"/>
      <c r="M388" s="78"/>
      <c r="N388" s="78"/>
      <c r="O388" s="78"/>
      <c r="P388" s="78"/>
      <c r="Q388" s="78"/>
      <c r="R388" s="78"/>
      <c r="S388" s="78"/>
      <c r="T388" s="78"/>
      <c r="U388" s="78"/>
      <c r="V388" s="78"/>
      <c r="W388" s="78"/>
      <c r="X388" s="78"/>
      <c r="Y388" s="78"/>
      <c r="Z388" s="78"/>
      <c r="AA388" s="78"/>
      <c r="AB388" s="78"/>
      <c r="AC388" s="78"/>
      <c r="AD388" s="78"/>
      <c r="AE388" s="78"/>
      <c r="AF388" s="78"/>
      <c r="AG388" s="78"/>
      <c r="AH388" s="78"/>
      <c r="AI388" s="78"/>
      <c r="AJ388" s="78"/>
    </row>
    <row r="389" spans="1:36" x14ac:dyDescent="0.25">
      <c r="A389" s="78"/>
      <c r="B389" s="78"/>
      <c r="C389" s="78"/>
      <c r="D389" s="78"/>
      <c r="E389" s="78"/>
      <c r="F389" s="78"/>
      <c r="G389" s="78"/>
      <c r="H389" s="78"/>
      <c r="I389" s="78"/>
      <c r="J389" s="78"/>
      <c r="K389" s="78"/>
      <c r="L389" s="78"/>
      <c r="M389" s="78"/>
      <c r="N389" s="78"/>
      <c r="O389" s="78"/>
      <c r="P389" s="78"/>
      <c r="Q389" s="78"/>
      <c r="R389" s="78"/>
      <c r="S389" s="78"/>
      <c r="T389" s="78"/>
      <c r="U389" s="78"/>
      <c r="V389" s="78"/>
      <c r="W389" s="78"/>
      <c r="X389" s="78"/>
      <c r="Y389" s="78"/>
      <c r="Z389" s="78"/>
      <c r="AA389" s="78"/>
      <c r="AB389" s="78"/>
      <c r="AC389" s="78"/>
      <c r="AD389" s="78"/>
      <c r="AE389" s="78"/>
      <c r="AF389" s="78"/>
      <c r="AG389" s="78"/>
      <c r="AH389" s="78"/>
      <c r="AI389" s="78"/>
      <c r="AJ389" s="78"/>
    </row>
    <row r="390" spans="1:36" x14ac:dyDescent="0.25">
      <c r="A390" s="78"/>
      <c r="B390" s="78"/>
      <c r="C390" s="78"/>
      <c r="D390" s="78"/>
      <c r="E390" s="78"/>
      <c r="F390" s="78"/>
      <c r="G390" s="78"/>
      <c r="H390" s="78"/>
      <c r="I390" s="78"/>
      <c r="J390" s="78"/>
      <c r="K390" s="78"/>
      <c r="L390" s="78"/>
      <c r="M390" s="78"/>
      <c r="N390" s="78"/>
      <c r="O390" s="78"/>
      <c r="P390" s="78"/>
      <c r="Q390" s="78"/>
      <c r="R390" s="78"/>
      <c r="S390" s="78"/>
      <c r="T390" s="78"/>
      <c r="U390" s="78"/>
      <c r="V390" s="78"/>
      <c r="W390" s="78"/>
      <c r="X390" s="78"/>
      <c r="Y390" s="78"/>
      <c r="Z390" s="78"/>
      <c r="AA390" s="78"/>
      <c r="AB390" s="78"/>
      <c r="AC390" s="78"/>
      <c r="AD390" s="78"/>
      <c r="AE390" s="78"/>
      <c r="AF390" s="78"/>
      <c r="AG390" s="78"/>
      <c r="AH390" s="78"/>
      <c r="AI390" s="78"/>
      <c r="AJ390" s="78"/>
    </row>
    <row r="391" spans="1:36" x14ac:dyDescent="0.25">
      <c r="A391" s="78"/>
      <c r="B391" s="78"/>
      <c r="C391" s="78"/>
      <c r="D391" s="78"/>
      <c r="E391" s="78"/>
      <c r="F391" s="78"/>
      <c r="G391" s="78"/>
      <c r="H391" s="78"/>
      <c r="I391" s="78"/>
      <c r="J391" s="78"/>
      <c r="K391" s="78"/>
      <c r="L391" s="78"/>
      <c r="M391" s="78"/>
      <c r="N391" s="78"/>
      <c r="O391" s="78"/>
      <c r="P391" s="78"/>
      <c r="Q391" s="78"/>
      <c r="R391" s="78"/>
      <c r="S391" s="78"/>
      <c r="T391" s="78"/>
      <c r="U391" s="78"/>
      <c r="V391" s="78"/>
      <c r="W391" s="78"/>
      <c r="X391" s="78"/>
      <c r="Y391" s="78"/>
      <c r="Z391" s="78"/>
      <c r="AA391" s="78"/>
      <c r="AB391" s="78"/>
      <c r="AC391" s="78"/>
      <c r="AD391" s="78"/>
      <c r="AE391" s="78"/>
      <c r="AF391" s="78"/>
      <c r="AG391" s="78"/>
      <c r="AH391" s="78"/>
      <c r="AI391" s="78"/>
      <c r="AJ391" s="78"/>
    </row>
    <row r="392" spans="1:36" x14ac:dyDescent="0.25">
      <c r="A392" s="78"/>
      <c r="B392" s="78"/>
      <c r="C392" s="78"/>
      <c r="D392" s="78"/>
      <c r="E392" s="78"/>
      <c r="F392" s="78"/>
      <c r="G392" s="78"/>
      <c r="H392" s="78"/>
      <c r="I392" s="78"/>
      <c r="J392" s="78"/>
      <c r="K392" s="78"/>
      <c r="L392" s="78"/>
      <c r="M392" s="78"/>
      <c r="N392" s="78"/>
      <c r="O392" s="78"/>
      <c r="P392" s="78"/>
      <c r="Q392" s="78"/>
      <c r="R392" s="78"/>
      <c r="S392" s="78"/>
      <c r="T392" s="78"/>
      <c r="U392" s="78"/>
      <c r="V392" s="78"/>
      <c r="W392" s="78"/>
      <c r="X392" s="78"/>
      <c r="Y392" s="78"/>
      <c r="Z392" s="78"/>
      <c r="AA392" s="78"/>
      <c r="AB392" s="78"/>
      <c r="AC392" s="78"/>
      <c r="AD392" s="78"/>
      <c r="AE392" s="78"/>
      <c r="AF392" s="78"/>
      <c r="AG392" s="78"/>
      <c r="AH392" s="78"/>
      <c r="AI392" s="78"/>
      <c r="AJ392" s="78"/>
    </row>
    <row r="393" spans="1:36" x14ac:dyDescent="0.25">
      <c r="A393" s="78"/>
      <c r="B393" s="78"/>
      <c r="C393" s="78"/>
      <c r="D393" s="78"/>
      <c r="E393" s="78"/>
      <c r="F393" s="78"/>
      <c r="G393" s="78"/>
      <c r="H393" s="78"/>
      <c r="I393" s="78"/>
      <c r="J393" s="78"/>
      <c r="K393" s="78"/>
      <c r="L393" s="78"/>
      <c r="M393" s="78"/>
      <c r="N393" s="78"/>
      <c r="O393" s="78"/>
      <c r="P393" s="78"/>
      <c r="Q393" s="78"/>
      <c r="R393" s="78"/>
      <c r="S393" s="78"/>
      <c r="T393" s="78"/>
      <c r="U393" s="78"/>
      <c r="V393" s="78"/>
      <c r="W393" s="78"/>
      <c r="X393" s="78"/>
      <c r="Y393" s="78"/>
      <c r="Z393" s="78"/>
      <c r="AA393" s="78"/>
      <c r="AB393" s="78"/>
      <c r="AC393" s="78"/>
      <c r="AD393" s="78"/>
      <c r="AE393" s="78"/>
      <c r="AF393" s="78"/>
      <c r="AG393" s="78"/>
      <c r="AH393" s="78"/>
      <c r="AI393" s="78"/>
      <c r="AJ393" s="78"/>
    </row>
    <row r="394" spans="1:36" x14ac:dyDescent="0.25">
      <c r="A394" s="78"/>
      <c r="B394" s="78"/>
      <c r="C394" s="78"/>
      <c r="D394" s="78"/>
      <c r="E394" s="78"/>
      <c r="F394" s="78"/>
      <c r="G394" s="78"/>
      <c r="H394" s="78"/>
      <c r="I394" s="78"/>
      <c r="J394" s="78"/>
      <c r="K394" s="78"/>
      <c r="L394" s="78"/>
      <c r="M394" s="78"/>
      <c r="N394" s="78"/>
      <c r="O394" s="78"/>
      <c r="P394" s="78"/>
      <c r="Q394" s="78"/>
      <c r="R394" s="78"/>
      <c r="S394" s="78"/>
      <c r="T394" s="78"/>
      <c r="U394" s="78"/>
      <c r="V394" s="78"/>
      <c r="W394" s="78"/>
      <c r="X394" s="78"/>
      <c r="Y394" s="78"/>
      <c r="Z394" s="78"/>
      <c r="AA394" s="78"/>
      <c r="AB394" s="78"/>
      <c r="AC394" s="78"/>
      <c r="AD394" s="78"/>
      <c r="AE394" s="78"/>
      <c r="AF394" s="78"/>
      <c r="AG394" s="78"/>
      <c r="AH394" s="78"/>
      <c r="AI394" s="78"/>
      <c r="AJ394" s="78"/>
    </row>
    <row r="395" spans="1:36" x14ac:dyDescent="0.25">
      <c r="A395" s="78"/>
      <c r="B395" s="78"/>
      <c r="C395" s="78"/>
      <c r="D395" s="78"/>
      <c r="E395" s="78"/>
      <c r="F395" s="78"/>
      <c r="G395" s="78"/>
      <c r="H395" s="78"/>
      <c r="I395" s="78"/>
      <c r="J395" s="78"/>
      <c r="K395" s="78"/>
      <c r="L395" s="78"/>
      <c r="M395" s="78"/>
      <c r="N395" s="78"/>
      <c r="O395" s="78"/>
      <c r="P395" s="78"/>
      <c r="Q395" s="78"/>
      <c r="R395" s="78"/>
      <c r="S395" s="78"/>
      <c r="T395" s="78"/>
      <c r="U395" s="78"/>
      <c r="V395" s="78"/>
      <c r="W395" s="78"/>
      <c r="X395" s="78"/>
      <c r="Y395" s="78"/>
      <c r="Z395" s="78"/>
      <c r="AA395" s="78"/>
      <c r="AB395" s="78"/>
      <c r="AC395" s="78"/>
      <c r="AD395" s="78"/>
      <c r="AE395" s="78"/>
      <c r="AF395" s="78"/>
      <c r="AG395" s="78"/>
      <c r="AH395" s="78"/>
      <c r="AI395" s="78"/>
      <c r="AJ395" s="78"/>
    </row>
    <row r="396" spans="1:36" x14ac:dyDescent="0.25">
      <c r="A396" s="78"/>
      <c r="B396" s="78"/>
      <c r="C396" s="78"/>
      <c r="D396" s="78"/>
      <c r="E396" s="78"/>
      <c r="F396" s="78"/>
      <c r="G396" s="78"/>
      <c r="H396" s="78"/>
      <c r="I396" s="78"/>
      <c r="J396" s="78"/>
      <c r="K396" s="78"/>
      <c r="L396" s="78"/>
      <c r="M396" s="78"/>
      <c r="N396" s="78"/>
      <c r="O396" s="78"/>
      <c r="P396" s="78"/>
      <c r="Q396" s="78"/>
      <c r="R396" s="78"/>
      <c r="S396" s="78"/>
      <c r="T396" s="78"/>
      <c r="U396" s="78"/>
      <c r="V396" s="78"/>
      <c r="W396" s="78"/>
      <c r="X396" s="78"/>
      <c r="Y396" s="78"/>
      <c r="Z396" s="78"/>
      <c r="AA396" s="78"/>
      <c r="AB396" s="78"/>
      <c r="AC396" s="78"/>
      <c r="AD396" s="78"/>
      <c r="AE396" s="78"/>
      <c r="AF396" s="78"/>
      <c r="AG396" s="78"/>
      <c r="AH396" s="78"/>
      <c r="AI396" s="78"/>
      <c r="AJ396" s="78"/>
    </row>
    <row r="397" spans="1:36" x14ac:dyDescent="0.25">
      <c r="A397" s="78"/>
      <c r="B397" s="78"/>
      <c r="C397" s="78"/>
      <c r="D397" s="78"/>
      <c r="E397" s="78"/>
      <c r="F397" s="78"/>
      <c r="G397" s="78"/>
      <c r="H397" s="78"/>
      <c r="I397" s="78"/>
      <c r="J397" s="78"/>
      <c r="K397" s="78"/>
      <c r="L397" s="78"/>
      <c r="M397" s="78"/>
      <c r="N397" s="78"/>
      <c r="O397" s="78"/>
      <c r="P397" s="78"/>
      <c r="Q397" s="78"/>
      <c r="R397" s="78"/>
      <c r="S397" s="78"/>
      <c r="T397" s="78"/>
      <c r="U397" s="78"/>
      <c r="V397" s="78"/>
      <c r="W397" s="78"/>
      <c r="X397" s="78"/>
      <c r="Y397" s="78"/>
      <c r="Z397" s="78"/>
      <c r="AA397" s="78"/>
      <c r="AB397" s="78"/>
      <c r="AC397" s="78"/>
      <c r="AD397" s="78"/>
      <c r="AE397" s="78"/>
      <c r="AF397" s="78"/>
      <c r="AG397" s="78"/>
      <c r="AH397" s="78"/>
      <c r="AI397" s="78"/>
      <c r="AJ397" s="78"/>
    </row>
    <row r="398" spans="1:36" x14ac:dyDescent="0.25">
      <c r="A398" s="78"/>
      <c r="B398" s="78"/>
      <c r="C398" s="78"/>
      <c r="D398" s="78"/>
      <c r="E398" s="78"/>
      <c r="F398" s="78"/>
      <c r="G398" s="78"/>
      <c r="H398" s="78"/>
      <c r="I398" s="78"/>
      <c r="J398" s="78"/>
      <c r="K398" s="78"/>
      <c r="L398" s="78"/>
      <c r="M398" s="78"/>
      <c r="N398" s="78"/>
      <c r="O398" s="78"/>
      <c r="P398" s="78"/>
      <c r="Q398" s="78"/>
      <c r="R398" s="78"/>
      <c r="S398" s="78"/>
      <c r="T398" s="78"/>
      <c r="U398" s="78"/>
      <c r="V398" s="78"/>
      <c r="W398" s="78"/>
      <c r="X398" s="78"/>
      <c r="Y398" s="78"/>
      <c r="Z398" s="78"/>
      <c r="AA398" s="78"/>
      <c r="AB398" s="78"/>
      <c r="AC398" s="78"/>
      <c r="AD398" s="78"/>
      <c r="AE398" s="78"/>
      <c r="AF398" s="78"/>
      <c r="AG398" s="78"/>
      <c r="AH398" s="78"/>
      <c r="AI398" s="78"/>
      <c r="AJ398" s="78"/>
    </row>
    <row r="399" spans="1:36" x14ac:dyDescent="0.25">
      <c r="A399" s="78"/>
      <c r="B399" s="78"/>
      <c r="C399" s="78"/>
      <c r="D399" s="78"/>
      <c r="E399" s="78"/>
      <c r="F399" s="78"/>
      <c r="G399" s="78"/>
      <c r="H399" s="78"/>
      <c r="I399" s="78"/>
      <c r="J399" s="78"/>
      <c r="K399" s="78"/>
      <c r="L399" s="78"/>
      <c r="M399" s="78"/>
      <c r="N399" s="78"/>
      <c r="O399" s="78"/>
      <c r="P399" s="78"/>
      <c r="Q399" s="78"/>
      <c r="R399" s="78"/>
      <c r="S399" s="78"/>
      <c r="T399" s="78"/>
      <c r="U399" s="78"/>
      <c r="V399" s="78"/>
      <c r="W399" s="78"/>
      <c r="X399" s="78"/>
      <c r="Y399" s="78"/>
      <c r="Z399" s="78"/>
      <c r="AA399" s="78"/>
      <c r="AB399" s="78"/>
      <c r="AC399" s="78"/>
      <c r="AD399" s="78"/>
      <c r="AE399" s="78"/>
      <c r="AF399" s="78"/>
      <c r="AG399" s="78"/>
      <c r="AH399" s="78"/>
      <c r="AI399" s="78"/>
      <c r="AJ399" s="78"/>
    </row>
    <row r="400" spans="1:36" x14ac:dyDescent="0.25">
      <c r="A400" s="78"/>
      <c r="B400" s="78"/>
      <c r="C400" s="78"/>
      <c r="D400" s="78"/>
      <c r="E400" s="78"/>
      <c r="F400" s="78"/>
      <c r="G400" s="78"/>
      <c r="H400" s="78"/>
      <c r="I400" s="78"/>
      <c r="J400" s="78"/>
      <c r="K400" s="78"/>
      <c r="L400" s="78"/>
      <c r="M400" s="78"/>
      <c r="N400" s="78"/>
      <c r="O400" s="78"/>
      <c r="P400" s="78"/>
      <c r="Q400" s="78"/>
      <c r="R400" s="78"/>
      <c r="S400" s="78"/>
      <c r="T400" s="78"/>
      <c r="U400" s="78"/>
      <c r="V400" s="78"/>
      <c r="W400" s="78"/>
      <c r="X400" s="78"/>
      <c r="Y400" s="78"/>
      <c r="Z400" s="78"/>
      <c r="AA400" s="78"/>
      <c r="AB400" s="78"/>
      <c r="AC400" s="78"/>
      <c r="AD400" s="78"/>
      <c r="AE400" s="78"/>
      <c r="AF400" s="78"/>
      <c r="AG400" s="78"/>
      <c r="AH400" s="78"/>
      <c r="AI400" s="78"/>
      <c r="AJ400" s="78"/>
    </row>
    <row r="401" spans="1:36" x14ac:dyDescent="0.25">
      <c r="A401" s="78"/>
      <c r="B401" s="78"/>
      <c r="C401" s="78"/>
      <c r="D401" s="78"/>
      <c r="E401" s="78"/>
      <c r="F401" s="78"/>
      <c r="G401" s="78"/>
      <c r="H401" s="78"/>
      <c r="I401" s="78"/>
      <c r="J401" s="78"/>
      <c r="K401" s="78"/>
      <c r="L401" s="78"/>
      <c r="M401" s="78"/>
      <c r="N401" s="78"/>
      <c r="O401" s="78"/>
      <c r="P401" s="78"/>
      <c r="Q401" s="78"/>
      <c r="R401" s="78"/>
      <c r="S401" s="78"/>
      <c r="T401" s="78"/>
      <c r="U401" s="78"/>
      <c r="V401" s="78"/>
      <c r="W401" s="78"/>
      <c r="X401" s="78"/>
      <c r="Y401" s="78"/>
      <c r="Z401" s="78"/>
      <c r="AA401" s="78"/>
      <c r="AB401" s="78"/>
      <c r="AC401" s="78"/>
      <c r="AD401" s="78"/>
      <c r="AE401" s="78"/>
      <c r="AF401" s="78"/>
      <c r="AG401" s="78"/>
      <c r="AH401" s="78"/>
      <c r="AI401" s="78"/>
      <c r="AJ401" s="78"/>
    </row>
    <row r="402" spans="1:36" x14ac:dyDescent="0.25">
      <c r="A402" s="78"/>
      <c r="B402" s="78"/>
      <c r="C402" s="78"/>
      <c r="D402" s="78"/>
      <c r="E402" s="78"/>
      <c r="F402" s="78"/>
      <c r="G402" s="78"/>
      <c r="H402" s="78"/>
      <c r="I402" s="78"/>
      <c r="J402" s="78"/>
      <c r="K402" s="78"/>
      <c r="L402" s="78"/>
      <c r="M402" s="78"/>
      <c r="N402" s="78"/>
      <c r="O402" s="78"/>
      <c r="P402" s="78"/>
      <c r="Q402" s="78"/>
      <c r="R402" s="78"/>
      <c r="S402" s="78"/>
      <c r="T402" s="78"/>
      <c r="U402" s="78"/>
      <c r="V402" s="78"/>
      <c r="W402" s="78"/>
      <c r="X402" s="78"/>
      <c r="Y402" s="78"/>
      <c r="Z402" s="78"/>
      <c r="AA402" s="78"/>
      <c r="AB402" s="78"/>
      <c r="AC402" s="78"/>
      <c r="AD402" s="78"/>
      <c r="AE402" s="78"/>
      <c r="AF402" s="78"/>
      <c r="AG402" s="78"/>
      <c r="AH402" s="78"/>
      <c r="AI402" s="78"/>
      <c r="AJ402" s="78"/>
    </row>
    <row r="403" spans="1:36" x14ac:dyDescent="0.25">
      <c r="A403" s="78"/>
      <c r="B403" s="78"/>
      <c r="C403" s="78"/>
      <c r="D403" s="78"/>
      <c r="E403" s="78"/>
      <c r="F403" s="78"/>
      <c r="G403" s="78"/>
      <c r="H403" s="78"/>
      <c r="I403" s="78"/>
      <c r="J403" s="78"/>
      <c r="K403" s="78"/>
      <c r="L403" s="78"/>
      <c r="M403" s="78"/>
      <c r="N403" s="78"/>
      <c r="O403" s="78"/>
      <c r="P403" s="78"/>
      <c r="Q403" s="78"/>
      <c r="R403" s="78"/>
      <c r="S403" s="78"/>
      <c r="T403" s="78"/>
      <c r="U403" s="78"/>
      <c r="V403" s="78"/>
      <c r="W403" s="78"/>
      <c r="X403" s="78"/>
      <c r="Y403" s="78"/>
      <c r="Z403" s="78"/>
      <c r="AA403" s="78"/>
      <c r="AB403" s="78"/>
      <c r="AC403" s="78"/>
      <c r="AD403" s="78"/>
      <c r="AE403" s="78"/>
      <c r="AF403" s="78"/>
      <c r="AG403" s="78"/>
      <c r="AH403" s="78"/>
      <c r="AI403" s="78"/>
      <c r="AJ403" s="78"/>
    </row>
    <row r="404" spans="1:36" x14ac:dyDescent="0.25">
      <c r="A404" s="78"/>
      <c r="B404" s="78"/>
      <c r="C404" s="78"/>
      <c r="D404" s="78"/>
      <c r="E404" s="78"/>
      <c r="F404" s="78"/>
      <c r="G404" s="78"/>
      <c r="H404" s="78"/>
      <c r="I404" s="78"/>
      <c r="J404" s="78"/>
      <c r="K404" s="78"/>
      <c r="L404" s="78"/>
      <c r="M404" s="78"/>
      <c r="N404" s="78"/>
      <c r="O404" s="78"/>
      <c r="P404" s="78"/>
      <c r="Q404" s="78"/>
      <c r="R404" s="78"/>
      <c r="S404" s="78"/>
      <c r="T404" s="78"/>
      <c r="U404" s="78"/>
      <c r="V404" s="78"/>
      <c r="W404" s="78"/>
      <c r="X404" s="78"/>
      <c r="Y404" s="78"/>
      <c r="Z404" s="78"/>
      <c r="AA404" s="78"/>
      <c r="AB404" s="78"/>
      <c r="AC404" s="78"/>
      <c r="AD404" s="78"/>
      <c r="AE404" s="78"/>
      <c r="AF404" s="78"/>
      <c r="AG404" s="78"/>
      <c r="AH404" s="78"/>
      <c r="AI404" s="78"/>
      <c r="AJ404" s="78"/>
    </row>
    <row r="405" spans="1:36" x14ac:dyDescent="0.25">
      <c r="A405" s="78"/>
      <c r="B405" s="78"/>
      <c r="C405" s="78"/>
      <c r="D405" s="78"/>
      <c r="E405" s="78"/>
      <c r="F405" s="78"/>
      <c r="G405" s="78"/>
      <c r="H405" s="78"/>
      <c r="I405" s="78"/>
      <c r="J405" s="78"/>
      <c r="K405" s="78"/>
      <c r="L405" s="78"/>
      <c r="M405" s="78"/>
      <c r="N405" s="78"/>
      <c r="O405" s="78"/>
      <c r="P405" s="78"/>
      <c r="Q405" s="78"/>
      <c r="R405" s="78"/>
      <c r="S405" s="78"/>
      <c r="T405" s="78"/>
      <c r="U405" s="78"/>
      <c r="V405" s="78"/>
      <c r="W405" s="78"/>
      <c r="X405" s="78"/>
      <c r="Y405" s="78"/>
      <c r="Z405" s="78"/>
      <c r="AA405" s="78"/>
      <c r="AB405" s="78"/>
      <c r="AC405" s="78"/>
      <c r="AD405" s="78"/>
      <c r="AE405" s="78"/>
      <c r="AF405" s="78"/>
      <c r="AG405" s="78"/>
      <c r="AH405" s="78"/>
      <c r="AI405" s="78"/>
      <c r="AJ405" s="78"/>
    </row>
    <row r="406" spans="1:36" x14ac:dyDescent="0.25">
      <c r="A406" s="78"/>
      <c r="B406" s="78"/>
      <c r="C406" s="78"/>
      <c r="D406" s="78"/>
      <c r="E406" s="78"/>
      <c r="F406" s="78"/>
      <c r="G406" s="78"/>
      <c r="H406" s="78"/>
      <c r="I406" s="78"/>
      <c r="J406" s="78"/>
      <c r="K406" s="78"/>
      <c r="L406" s="78"/>
      <c r="M406" s="78"/>
      <c r="N406" s="78"/>
      <c r="O406" s="78"/>
      <c r="P406" s="78"/>
      <c r="Q406" s="78"/>
      <c r="R406" s="78"/>
      <c r="S406" s="78"/>
      <c r="T406" s="78"/>
      <c r="U406" s="78"/>
      <c r="V406" s="78"/>
      <c r="W406" s="78"/>
      <c r="X406" s="78"/>
      <c r="Y406" s="78"/>
      <c r="Z406" s="78"/>
      <c r="AA406" s="78"/>
      <c r="AB406" s="78"/>
      <c r="AC406" s="78"/>
      <c r="AD406" s="78"/>
      <c r="AE406" s="78"/>
      <c r="AF406" s="78"/>
      <c r="AG406" s="78"/>
      <c r="AH406" s="78"/>
      <c r="AI406" s="78"/>
      <c r="AJ406" s="78"/>
    </row>
    <row r="407" spans="1:36" x14ac:dyDescent="0.25">
      <c r="A407" s="78"/>
      <c r="B407" s="78"/>
      <c r="C407" s="78"/>
      <c r="D407" s="78"/>
      <c r="E407" s="78"/>
      <c r="F407" s="78"/>
      <c r="G407" s="78"/>
      <c r="H407" s="78"/>
      <c r="I407" s="78"/>
      <c r="J407" s="78"/>
      <c r="K407" s="78"/>
      <c r="L407" s="78"/>
      <c r="M407" s="78"/>
      <c r="N407" s="78"/>
      <c r="O407" s="78"/>
      <c r="P407" s="78"/>
      <c r="Q407" s="78"/>
      <c r="R407" s="78"/>
      <c r="S407" s="78"/>
      <c r="T407" s="78"/>
      <c r="U407" s="78"/>
      <c r="V407" s="78"/>
      <c r="W407" s="78"/>
      <c r="X407" s="78"/>
      <c r="Y407" s="78"/>
      <c r="Z407" s="78"/>
      <c r="AA407" s="78"/>
      <c r="AB407" s="78"/>
      <c r="AC407" s="78"/>
      <c r="AD407" s="78"/>
      <c r="AE407" s="78"/>
      <c r="AF407" s="78"/>
      <c r="AG407" s="78"/>
      <c r="AH407" s="78"/>
      <c r="AI407" s="78"/>
      <c r="AJ407" s="78"/>
    </row>
    <row r="408" spans="1:36" x14ac:dyDescent="0.25">
      <c r="A408" s="78"/>
      <c r="B408" s="78"/>
      <c r="C408" s="78"/>
      <c r="D408" s="78"/>
      <c r="E408" s="78"/>
      <c r="F408" s="78"/>
      <c r="G408" s="78"/>
      <c r="H408" s="78"/>
      <c r="I408" s="78"/>
      <c r="J408" s="78"/>
      <c r="K408" s="78"/>
      <c r="L408" s="78"/>
      <c r="M408" s="78"/>
      <c r="N408" s="78"/>
      <c r="O408" s="78"/>
      <c r="P408" s="78"/>
      <c r="Q408" s="78"/>
      <c r="R408" s="78"/>
      <c r="S408" s="78"/>
      <c r="T408" s="78"/>
      <c r="U408" s="78"/>
      <c r="V408" s="78"/>
      <c r="W408" s="78"/>
      <c r="X408" s="78"/>
      <c r="Y408" s="78"/>
      <c r="Z408" s="78"/>
      <c r="AA408" s="78"/>
      <c r="AB408" s="78"/>
      <c r="AC408" s="78"/>
      <c r="AD408" s="78"/>
      <c r="AE408" s="78"/>
      <c r="AF408" s="78"/>
      <c r="AG408" s="78"/>
      <c r="AH408" s="78"/>
      <c r="AI408" s="78"/>
      <c r="AJ408" s="78"/>
    </row>
    <row r="409" spans="1:36" x14ac:dyDescent="0.25">
      <c r="A409" s="78"/>
      <c r="B409" s="78"/>
      <c r="C409" s="78"/>
      <c r="D409" s="78"/>
      <c r="E409" s="78"/>
      <c r="F409" s="78"/>
      <c r="G409" s="78"/>
      <c r="H409" s="78"/>
      <c r="I409" s="78"/>
      <c r="J409" s="78"/>
      <c r="K409" s="78"/>
      <c r="L409" s="78"/>
      <c r="M409" s="78"/>
      <c r="N409" s="78"/>
      <c r="O409" s="78"/>
      <c r="P409" s="78"/>
      <c r="Q409" s="78"/>
      <c r="R409" s="78"/>
      <c r="S409" s="78"/>
      <c r="T409" s="78"/>
      <c r="U409" s="78"/>
      <c r="V409" s="78"/>
      <c r="W409" s="78"/>
      <c r="X409" s="78"/>
      <c r="Y409" s="78"/>
      <c r="Z409" s="78"/>
      <c r="AA409" s="78"/>
      <c r="AB409" s="78"/>
      <c r="AC409" s="78"/>
      <c r="AD409" s="78"/>
      <c r="AE409" s="78"/>
      <c r="AF409" s="78"/>
      <c r="AG409" s="78"/>
      <c r="AH409" s="78"/>
      <c r="AI409" s="78"/>
      <c r="AJ409" s="78"/>
    </row>
    <row r="410" spans="1:36" x14ac:dyDescent="0.25">
      <c r="A410" s="78"/>
      <c r="B410" s="78"/>
      <c r="C410" s="78"/>
      <c r="D410" s="78"/>
      <c r="E410" s="78"/>
      <c r="F410" s="78"/>
      <c r="G410" s="78"/>
      <c r="H410" s="78"/>
      <c r="I410" s="78"/>
      <c r="J410" s="78"/>
      <c r="K410" s="78"/>
      <c r="L410" s="78"/>
      <c r="M410" s="78"/>
      <c r="N410" s="78"/>
      <c r="O410" s="78"/>
      <c r="P410" s="78"/>
      <c r="Q410" s="78"/>
      <c r="R410" s="78"/>
      <c r="S410" s="78"/>
      <c r="T410" s="78"/>
      <c r="U410" s="78"/>
      <c r="V410" s="78"/>
      <c r="W410" s="78"/>
      <c r="X410" s="78"/>
      <c r="Y410" s="78"/>
      <c r="Z410" s="78"/>
      <c r="AA410" s="78"/>
      <c r="AB410" s="78"/>
      <c r="AC410" s="78"/>
      <c r="AD410" s="78"/>
      <c r="AE410" s="78"/>
      <c r="AF410" s="78"/>
      <c r="AG410" s="78"/>
      <c r="AH410" s="78"/>
      <c r="AI410" s="78"/>
      <c r="AJ410" s="78"/>
    </row>
    <row r="411" spans="1:36" x14ac:dyDescent="0.25">
      <c r="A411" s="78"/>
      <c r="B411" s="78"/>
      <c r="C411" s="78"/>
      <c r="D411" s="78"/>
      <c r="E411" s="78"/>
      <c r="F411" s="78"/>
      <c r="G411" s="78"/>
      <c r="H411" s="78"/>
      <c r="I411" s="78"/>
      <c r="J411" s="78"/>
      <c r="K411" s="78"/>
      <c r="L411" s="78"/>
      <c r="M411" s="78"/>
      <c r="N411" s="78"/>
      <c r="O411" s="78"/>
      <c r="P411" s="78"/>
      <c r="Q411" s="78"/>
      <c r="R411" s="78"/>
      <c r="S411" s="78"/>
      <c r="T411" s="78"/>
      <c r="U411" s="78"/>
      <c r="V411" s="78"/>
      <c r="W411" s="78"/>
      <c r="X411" s="78"/>
      <c r="Y411" s="78"/>
      <c r="Z411" s="78"/>
      <c r="AA411" s="78"/>
      <c r="AB411" s="78"/>
      <c r="AC411" s="78"/>
      <c r="AD411" s="78"/>
      <c r="AE411" s="78"/>
      <c r="AF411" s="78"/>
      <c r="AG411" s="78"/>
      <c r="AH411" s="78"/>
      <c r="AI411" s="78"/>
      <c r="AJ411" s="78"/>
    </row>
    <row r="412" spans="1:36" x14ac:dyDescent="0.25">
      <c r="A412" s="78"/>
      <c r="B412" s="78"/>
      <c r="C412" s="78"/>
      <c r="D412" s="78"/>
      <c r="E412" s="78"/>
      <c r="F412" s="78"/>
      <c r="G412" s="78"/>
      <c r="H412" s="78"/>
      <c r="I412" s="78"/>
      <c r="J412" s="78"/>
      <c r="K412" s="78"/>
      <c r="L412" s="78"/>
      <c r="M412" s="78"/>
      <c r="N412" s="78"/>
      <c r="O412" s="78"/>
      <c r="P412" s="78"/>
      <c r="Q412" s="78"/>
      <c r="R412" s="78"/>
      <c r="S412" s="78"/>
      <c r="T412" s="78"/>
      <c r="U412" s="78"/>
      <c r="V412" s="78"/>
      <c r="W412" s="78"/>
      <c r="X412" s="78"/>
      <c r="Y412" s="78"/>
      <c r="Z412" s="78"/>
      <c r="AA412" s="78"/>
      <c r="AB412" s="78"/>
      <c r="AC412" s="78"/>
      <c r="AD412" s="78"/>
      <c r="AE412" s="78"/>
      <c r="AF412" s="78"/>
      <c r="AG412" s="78"/>
      <c r="AH412" s="78"/>
      <c r="AI412" s="78"/>
      <c r="AJ412" s="78"/>
    </row>
    <row r="413" spans="1:36" x14ac:dyDescent="0.25">
      <c r="A413" s="78"/>
      <c r="B413" s="78"/>
      <c r="C413" s="78"/>
      <c r="D413" s="78"/>
      <c r="E413" s="78"/>
      <c r="F413" s="78"/>
      <c r="G413" s="78"/>
      <c r="H413" s="78"/>
      <c r="I413" s="78"/>
      <c r="J413" s="78"/>
      <c r="K413" s="78"/>
      <c r="L413" s="78"/>
      <c r="M413" s="78"/>
      <c r="N413" s="78"/>
      <c r="O413" s="78"/>
      <c r="P413" s="78"/>
      <c r="Q413" s="78"/>
      <c r="R413" s="78"/>
      <c r="S413" s="78"/>
      <c r="T413" s="78"/>
      <c r="U413" s="78"/>
      <c r="V413" s="78"/>
      <c r="W413" s="78"/>
      <c r="X413" s="78"/>
      <c r="Y413" s="78"/>
      <c r="Z413" s="78"/>
      <c r="AA413" s="78"/>
      <c r="AB413" s="78"/>
      <c r="AC413" s="78"/>
      <c r="AD413" s="78"/>
      <c r="AE413" s="78"/>
      <c r="AF413" s="78"/>
      <c r="AG413" s="78"/>
      <c r="AH413" s="78"/>
      <c r="AI413" s="78"/>
      <c r="AJ413" s="78"/>
    </row>
    <row r="414" spans="1:36" x14ac:dyDescent="0.25">
      <c r="A414" s="78"/>
      <c r="B414" s="78"/>
      <c r="C414" s="78"/>
      <c r="D414" s="78"/>
      <c r="E414" s="78"/>
      <c r="F414" s="78"/>
      <c r="G414" s="78"/>
      <c r="H414" s="78"/>
      <c r="I414" s="78"/>
      <c r="J414" s="78"/>
      <c r="K414" s="78"/>
      <c r="L414" s="78"/>
      <c r="M414" s="78"/>
      <c r="N414" s="78"/>
      <c r="O414" s="78"/>
      <c r="P414" s="78"/>
      <c r="Q414" s="78"/>
      <c r="R414" s="78"/>
      <c r="S414" s="78"/>
      <c r="T414" s="78"/>
      <c r="U414" s="78"/>
      <c r="V414" s="78"/>
      <c r="W414" s="78"/>
      <c r="X414" s="78"/>
      <c r="Y414" s="78"/>
      <c r="Z414" s="78"/>
      <c r="AA414" s="78"/>
      <c r="AB414" s="78"/>
      <c r="AC414" s="78"/>
      <c r="AD414" s="78"/>
      <c r="AE414" s="78"/>
      <c r="AF414" s="78"/>
      <c r="AG414" s="78"/>
      <c r="AH414" s="78"/>
      <c r="AI414" s="78"/>
      <c r="AJ414" s="78"/>
    </row>
    <row r="415" spans="1:36" x14ac:dyDescent="0.25">
      <c r="A415" s="78"/>
      <c r="B415" s="78"/>
      <c r="C415" s="78"/>
      <c r="D415" s="78"/>
      <c r="E415" s="78"/>
      <c r="F415" s="78"/>
      <c r="G415" s="78"/>
      <c r="H415" s="78"/>
      <c r="I415" s="78"/>
      <c r="J415" s="78"/>
      <c r="K415" s="78"/>
      <c r="L415" s="78"/>
      <c r="M415" s="78"/>
      <c r="N415" s="78"/>
      <c r="O415" s="78"/>
      <c r="P415" s="78"/>
      <c r="Q415" s="78"/>
      <c r="R415" s="78"/>
      <c r="S415" s="78"/>
      <c r="T415" s="78"/>
      <c r="U415" s="78"/>
      <c r="V415" s="78"/>
      <c r="W415" s="78"/>
      <c r="X415" s="78"/>
      <c r="Y415" s="78"/>
      <c r="Z415" s="78"/>
      <c r="AA415" s="78"/>
      <c r="AB415" s="78"/>
      <c r="AC415" s="78"/>
      <c r="AD415" s="78"/>
      <c r="AE415" s="78"/>
      <c r="AF415" s="78"/>
      <c r="AG415" s="78"/>
      <c r="AH415" s="78"/>
      <c r="AI415" s="78"/>
      <c r="AJ415" s="78"/>
    </row>
    <row r="416" spans="1:36" x14ac:dyDescent="0.25">
      <c r="A416" s="78"/>
      <c r="B416" s="78"/>
      <c r="C416" s="78"/>
      <c r="D416" s="78"/>
      <c r="E416" s="78"/>
      <c r="F416" s="78"/>
      <c r="G416" s="78"/>
      <c r="H416" s="78"/>
      <c r="I416" s="78"/>
      <c r="J416" s="78"/>
      <c r="K416" s="78"/>
      <c r="L416" s="78"/>
      <c r="M416" s="78"/>
      <c r="N416" s="78"/>
      <c r="O416" s="78"/>
      <c r="P416" s="78"/>
      <c r="Q416" s="78"/>
      <c r="R416" s="78"/>
      <c r="S416" s="78"/>
      <c r="T416" s="78"/>
      <c r="U416" s="78"/>
      <c r="V416" s="78"/>
      <c r="W416" s="78"/>
      <c r="X416" s="78"/>
      <c r="Y416" s="78"/>
      <c r="Z416" s="78"/>
      <c r="AA416" s="78"/>
      <c r="AB416" s="78"/>
      <c r="AC416" s="78"/>
      <c r="AD416" s="78"/>
      <c r="AE416" s="78"/>
      <c r="AF416" s="78"/>
      <c r="AG416" s="78"/>
      <c r="AH416" s="78"/>
      <c r="AI416" s="78"/>
      <c r="AJ416" s="78"/>
    </row>
    <row r="417" spans="1:36" x14ac:dyDescent="0.25">
      <c r="A417" s="78"/>
      <c r="B417" s="78"/>
      <c r="C417" s="78"/>
      <c r="D417" s="78"/>
      <c r="E417" s="78"/>
      <c r="F417" s="78"/>
      <c r="G417" s="78"/>
      <c r="H417" s="78"/>
      <c r="I417" s="78"/>
      <c r="J417" s="78"/>
      <c r="K417" s="78"/>
      <c r="L417" s="78"/>
      <c r="M417" s="78"/>
      <c r="N417" s="78"/>
      <c r="O417" s="78"/>
      <c r="P417" s="78"/>
      <c r="Q417" s="78"/>
      <c r="R417" s="78"/>
      <c r="S417" s="78"/>
      <c r="T417" s="78"/>
      <c r="U417" s="78"/>
      <c r="V417" s="78"/>
      <c r="W417" s="78"/>
      <c r="X417" s="78"/>
      <c r="Y417" s="78"/>
      <c r="Z417" s="78"/>
      <c r="AA417" s="78"/>
      <c r="AB417" s="78"/>
      <c r="AC417" s="78"/>
      <c r="AD417" s="78"/>
      <c r="AE417" s="78"/>
      <c r="AF417" s="78"/>
      <c r="AG417" s="78"/>
      <c r="AH417" s="78"/>
      <c r="AI417" s="78"/>
      <c r="AJ417" s="78"/>
    </row>
    <row r="418" spans="1:36" x14ac:dyDescent="0.25">
      <c r="A418" s="78"/>
      <c r="B418" s="78"/>
      <c r="C418" s="78"/>
      <c r="D418" s="78"/>
      <c r="E418" s="78"/>
      <c r="F418" s="78"/>
      <c r="G418" s="78"/>
      <c r="H418" s="78"/>
      <c r="I418" s="78"/>
      <c r="J418" s="78"/>
      <c r="K418" s="78"/>
      <c r="L418" s="78"/>
      <c r="M418" s="78"/>
      <c r="N418" s="78"/>
      <c r="O418" s="78"/>
      <c r="P418" s="78"/>
      <c r="Q418" s="78"/>
      <c r="R418" s="78"/>
      <c r="S418" s="78"/>
      <c r="T418" s="78"/>
      <c r="U418" s="78"/>
      <c r="V418" s="78"/>
      <c r="W418" s="78"/>
      <c r="X418" s="78"/>
      <c r="Y418" s="78"/>
      <c r="Z418" s="78"/>
      <c r="AA418" s="78"/>
      <c r="AB418" s="78"/>
      <c r="AC418" s="78"/>
      <c r="AD418" s="78"/>
      <c r="AE418" s="78"/>
      <c r="AF418" s="78"/>
      <c r="AG418" s="78"/>
      <c r="AH418" s="78"/>
      <c r="AI418" s="78"/>
      <c r="AJ418" s="78"/>
    </row>
    <row r="419" spans="1:36" x14ac:dyDescent="0.25">
      <c r="A419" s="78"/>
      <c r="B419" s="78"/>
      <c r="C419" s="78"/>
      <c r="D419" s="78"/>
      <c r="E419" s="78"/>
      <c r="F419" s="78"/>
      <c r="G419" s="78"/>
      <c r="H419" s="78"/>
      <c r="I419" s="78"/>
      <c r="J419" s="78"/>
      <c r="K419" s="78"/>
      <c r="L419" s="78"/>
      <c r="M419" s="78"/>
      <c r="N419" s="78"/>
      <c r="O419" s="78"/>
      <c r="P419" s="78"/>
      <c r="Q419" s="78"/>
      <c r="R419" s="78"/>
      <c r="S419" s="78"/>
      <c r="T419" s="78"/>
      <c r="U419" s="78"/>
      <c r="V419" s="78"/>
      <c r="W419" s="78"/>
      <c r="X419" s="78"/>
      <c r="Y419" s="78"/>
      <c r="Z419" s="78"/>
      <c r="AA419" s="78"/>
      <c r="AB419" s="78"/>
      <c r="AC419" s="78"/>
      <c r="AD419" s="78"/>
      <c r="AE419" s="78"/>
      <c r="AF419" s="78"/>
      <c r="AG419" s="78"/>
      <c r="AH419" s="78"/>
      <c r="AI419" s="78"/>
      <c r="AJ419" s="78"/>
    </row>
    <row r="420" spans="1:36" x14ac:dyDescent="0.25">
      <c r="A420" s="78"/>
      <c r="B420" s="78"/>
      <c r="C420" s="78"/>
      <c r="D420" s="78"/>
      <c r="E420" s="78"/>
      <c r="F420" s="78"/>
      <c r="G420" s="78"/>
      <c r="H420" s="78"/>
      <c r="I420" s="78"/>
      <c r="J420" s="78"/>
      <c r="K420" s="78"/>
      <c r="L420" s="78"/>
      <c r="M420" s="78"/>
      <c r="N420" s="78"/>
      <c r="O420" s="78"/>
      <c r="P420" s="78"/>
      <c r="Q420" s="78"/>
      <c r="R420" s="78"/>
      <c r="S420" s="78"/>
      <c r="T420" s="78"/>
      <c r="U420" s="78"/>
      <c r="V420" s="78"/>
      <c r="W420" s="78"/>
      <c r="X420" s="78"/>
      <c r="Y420" s="78"/>
      <c r="Z420" s="78"/>
      <c r="AA420" s="78"/>
      <c r="AB420" s="78"/>
      <c r="AC420" s="78"/>
      <c r="AD420" s="78"/>
      <c r="AE420" s="78"/>
      <c r="AF420" s="78"/>
      <c r="AG420" s="78"/>
      <c r="AH420" s="78"/>
      <c r="AI420" s="78"/>
      <c r="AJ420" s="78"/>
    </row>
    <row r="421" spans="1:36" x14ac:dyDescent="0.25">
      <c r="A421" s="78"/>
      <c r="B421" s="78"/>
      <c r="C421" s="78"/>
      <c r="D421" s="78"/>
      <c r="E421" s="78"/>
      <c r="F421" s="78"/>
      <c r="G421" s="78"/>
      <c r="H421" s="78"/>
      <c r="I421" s="78"/>
      <c r="J421" s="78"/>
      <c r="K421" s="78"/>
      <c r="L421" s="78"/>
      <c r="M421" s="78"/>
      <c r="N421" s="78"/>
      <c r="O421" s="78"/>
      <c r="P421" s="78"/>
      <c r="Q421" s="78"/>
      <c r="R421" s="78"/>
      <c r="S421" s="78"/>
      <c r="T421" s="78"/>
      <c r="U421" s="78"/>
      <c r="V421" s="78"/>
      <c r="W421" s="78"/>
      <c r="X421" s="78"/>
      <c r="Y421" s="78"/>
      <c r="Z421" s="78"/>
      <c r="AA421" s="78"/>
      <c r="AB421" s="78"/>
      <c r="AC421" s="78"/>
      <c r="AD421" s="78"/>
      <c r="AE421" s="78"/>
      <c r="AF421" s="78"/>
      <c r="AG421" s="78"/>
      <c r="AH421" s="78"/>
      <c r="AI421" s="78"/>
      <c r="AJ421" s="78"/>
    </row>
    <row r="422" spans="1:36" x14ac:dyDescent="0.25">
      <c r="A422" s="78"/>
      <c r="B422" s="78"/>
      <c r="C422" s="78"/>
      <c r="D422" s="78"/>
      <c r="E422" s="78"/>
      <c r="F422" s="78"/>
      <c r="G422" s="78"/>
      <c r="H422" s="78"/>
      <c r="I422" s="78"/>
      <c r="J422" s="78"/>
      <c r="K422" s="78"/>
      <c r="L422" s="78"/>
      <c r="M422" s="78"/>
      <c r="N422" s="78"/>
      <c r="O422" s="78"/>
      <c r="P422" s="78"/>
      <c r="Q422" s="78"/>
      <c r="R422" s="78"/>
      <c r="S422" s="78"/>
      <c r="T422" s="78"/>
      <c r="U422" s="78"/>
      <c r="V422" s="78"/>
      <c r="W422" s="78"/>
      <c r="X422" s="78"/>
      <c r="Y422" s="78"/>
      <c r="Z422" s="78"/>
      <c r="AA422" s="78"/>
      <c r="AB422" s="78"/>
      <c r="AC422" s="78"/>
      <c r="AD422" s="78"/>
      <c r="AE422" s="78"/>
      <c r="AF422" s="78"/>
      <c r="AG422" s="78"/>
      <c r="AH422" s="78"/>
      <c r="AI422" s="78"/>
      <c r="AJ422" s="78"/>
    </row>
    <row r="423" spans="1:36" x14ac:dyDescent="0.25">
      <c r="A423" s="78"/>
      <c r="B423" s="78"/>
      <c r="C423" s="78"/>
      <c r="D423" s="78"/>
      <c r="E423" s="78"/>
      <c r="F423" s="78"/>
      <c r="G423" s="78"/>
      <c r="H423" s="78"/>
      <c r="I423" s="78"/>
      <c r="J423" s="78"/>
      <c r="K423" s="78"/>
      <c r="L423" s="78"/>
      <c r="M423" s="78"/>
      <c r="N423" s="78"/>
      <c r="O423" s="78"/>
      <c r="P423" s="78"/>
      <c r="Q423" s="78"/>
      <c r="R423" s="78"/>
      <c r="S423" s="78"/>
      <c r="T423" s="78"/>
      <c r="U423" s="78"/>
      <c r="V423" s="78"/>
      <c r="W423" s="78"/>
      <c r="X423" s="78"/>
      <c r="Y423" s="78"/>
      <c r="Z423" s="78"/>
      <c r="AA423" s="78"/>
      <c r="AB423" s="78"/>
      <c r="AC423" s="78"/>
      <c r="AD423" s="78"/>
      <c r="AE423" s="78"/>
      <c r="AF423" s="78"/>
      <c r="AG423" s="78"/>
      <c r="AH423" s="78"/>
      <c r="AI423" s="78"/>
      <c r="AJ423" s="78"/>
    </row>
    <row r="424" spans="1:36" x14ac:dyDescent="0.25">
      <c r="A424" s="78"/>
      <c r="B424" s="78"/>
      <c r="C424" s="78"/>
      <c r="D424" s="78"/>
      <c r="E424" s="78"/>
      <c r="F424" s="78"/>
      <c r="G424" s="78"/>
      <c r="H424" s="78"/>
      <c r="I424" s="78"/>
      <c r="J424" s="78"/>
      <c r="K424" s="78"/>
      <c r="L424" s="78"/>
      <c r="M424" s="78"/>
      <c r="N424" s="78"/>
      <c r="O424" s="78"/>
      <c r="P424" s="78"/>
      <c r="Q424" s="78"/>
      <c r="R424" s="78"/>
      <c r="S424" s="78"/>
      <c r="T424" s="78"/>
      <c r="U424" s="78"/>
      <c r="V424" s="78"/>
      <c r="W424" s="78"/>
      <c r="X424" s="78"/>
      <c r="Y424" s="78"/>
      <c r="Z424" s="78"/>
      <c r="AA424" s="78"/>
      <c r="AB424" s="78"/>
      <c r="AC424" s="78"/>
      <c r="AD424" s="78"/>
      <c r="AE424" s="78"/>
      <c r="AF424" s="78"/>
      <c r="AG424" s="78"/>
      <c r="AH424" s="78"/>
      <c r="AI424" s="78"/>
      <c r="AJ424" s="78"/>
    </row>
    <row r="425" spans="1:36" x14ac:dyDescent="0.25">
      <c r="A425" s="78"/>
      <c r="B425" s="78"/>
      <c r="C425" s="78"/>
      <c r="D425" s="78"/>
      <c r="E425" s="78"/>
      <c r="F425" s="78"/>
      <c r="G425" s="78"/>
      <c r="H425" s="78"/>
      <c r="I425" s="78"/>
      <c r="J425" s="78"/>
      <c r="K425" s="78"/>
      <c r="L425" s="78"/>
      <c r="M425" s="78"/>
      <c r="N425" s="78"/>
      <c r="O425" s="78"/>
      <c r="P425" s="78"/>
      <c r="Q425" s="78"/>
      <c r="R425" s="78"/>
      <c r="S425" s="78"/>
      <c r="T425" s="78"/>
      <c r="U425" s="78"/>
      <c r="V425" s="78"/>
      <c r="W425" s="78"/>
      <c r="X425" s="78"/>
      <c r="Y425" s="78"/>
      <c r="Z425" s="78"/>
      <c r="AA425" s="78"/>
      <c r="AB425" s="78"/>
      <c r="AC425" s="78"/>
      <c r="AD425" s="78"/>
      <c r="AE425" s="78"/>
      <c r="AF425" s="78"/>
      <c r="AG425" s="78"/>
      <c r="AH425" s="78"/>
      <c r="AI425" s="78"/>
      <c r="AJ425" s="78"/>
    </row>
    <row r="426" spans="1:36" x14ac:dyDescent="0.25">
      <c r="A426" s="78"/>
      <c r="B426" s="78"/>
      <c r="C426" s="78"/>
      <c r="D426" s="78"/>
      <c r="E426" s="78"/>
      <c r="F426" s="78"/>
      <c r="G426" s="78"/>
      <c r="H426" s="78"/>
      <c r="I426" s="78"/>
      <c r="J426" s="78"/>
      <c r="K426" s="78"/>
      <c r="L426" s="78"/>
      <c r="M426" s="78"/>
      <c r="N426" s="78"/>
      <c r="O426" s="78"/>
      <c r="P426" s="78"/>
      <c r="Q426" s="78"/>
      <c r="R426" s="78"/>
      <c r="S426" s="78"/>
      <c r="T426" s="78"/>
      <c r="U426" s="78"/>
      <c r="V426" s="78"/>
      <c r="W426" s="78"/>
      <c r="X426" s="78"/>
      <c r="Y426" s="78"/>
      <c r="Z426" s="78"/>
      <c r="AA426" s="78"/>
      <c r="AB426" s="78"/>
      <c r="AC426" s="78"/>
      <c r="AD426" s="78"/>
      <c r="AE426" s="78"/>
      <c r="AF426" s="78"/>
      <c r="AG426" s="78"/>
      <c r="AH426" s="78"/>
      <c r="AI426" s="78"/>
      <c r="AJ426" s="78"/>
    </row>
    <row r="427" spans="1:36" x14ac:dyDescent="0.25">
      <c r="A427" s="78"/>
      <c r="B427" s="78"/>
      <c r="C427" s="78"/>
      <c r="D427" s="78"/>
      <c r="E427" s="78"/>
      <c r="F427" s="78"/>
      <c r="G427" s="78"/>
      <c r="H427" s="78"/>
      <c r="I427" s="78"/>
      <c r="J427" s="78"/>
      <c r="K427" s="78"/>
      <c r="L427" s="78"/>
      <c r="M427" s="78"/>
      <c r="N427" s="78"/>
      <c r="O427" s="78"/>
      <c r="P427" s="78"/>
      <c r="Q427" s="78"/>
      <c r="R427" s="78"/>
      <c r="S427" s="78"/>
      <c r="T427" s="78"/>
      <c r="U427" s="78"/>
      <c r="V427" s="78"/>
      <c r="W427" s="78"/>
      <c r="X427" s="78"/>
      <c r="Y427" s="78"/>
      <c r="Z427" s="78"/>
      <c r="AA427" s="78"/>
      <c r="AB427" s="78"/>
      <c r="AC427" s="78"/>
      <c r="AD427" s="78"/>
      <c r="AE427" s="78"/>
      <c r="AF427" s="78"/>
      <c r="AG427" s="78"/>
      <c r="AH427" s="78"/>
      <c r="AI427" s="78"/>
      <c r="AJ427" s="78"/>
    </row>
    <row r="428" spans="1:36" x14ac:dyDescent="0.25">
      <c r="A428" s="78"/>
      <c r="B428" s="78"/>
      <c r="C428" s="78"/>
      <c r="D428" s="78"/>
      <c r="E428" s="78"/>
      <c r="F428" s="78"/>
      <c r="G428" s="78"/>
      <c r="H428" s="78"/>
      <c r="I428" s="78"/>
      <c r="J428" s="78"/>
      <c r="K428" s="78"/>
      <c r="L428" s="78"/>
      <c r="M428" s="78"/>
      <c r="N428" s="78"/>
      <c r="O428" s="78"/>
      <c r="P428" s="78"/>
      <c r="Q428" s="78"/>
      <c r="R428" s="78"/>
      <c r="S428" s="78"/>
      <c r="T428" s="78"/>
      <c r="U428" s="78"/>
      <c r="V428" s="78"/>
      <c r="W428" s="78"/>
      <c r="X428" s="78"/>
      <c r="Y428" s="78"/>
      <c r="Z428" s="78"/>
      <c r="AA428" s="78"/>
      <c r="AB428" s="78"/>
      <c r="AC428" s="78"/>
      <c r="AD428" s="78"/>
      <c r="AE428" s="78"/>
      <c r="AF428" s="78"/>
      <c r="AG428" s="78"/>
      <c r="AH428" s="78"/>
      <c r="AI428" s="78"/>
      <c r="AJ428" s="78"/>
    </row>
    <row r="429" spans="1:36" x14ac:dyDescent="0.25">
      <c r="A429" s="78"/>
      <c r="B429" s="78"/>
      <c r="C429" s="78"/>
      <c r="D429" s="78"/>
      <c r="E429" s="78"/>
      <c r="F429" s="78"/>
      <c r="G429" s="78"/>
      <c r="H429" s="78"/>
      <c r="I429" s="78"/>
      <c r="J429" s="78"/>
      <c r="K429" s="78"/>
      <c r="L429" s="78"/>
      <c r="M429" s="78"/>
      <c r="N429" s="78"/>
      <c r="O429" s="78"/>
      <c r="P429" s="78"/>
      <c r="Q429" s="78"/>
      <c r="R429" s="78"/>
      <c r="S429" s="78"/>
      <c r="T429" s="78"/>
      <c r="U429" s="78"/>
      <c r="V429" s="78"/>
      <c r="W429" s="78"/>
      <c r="X429" s="78"/>
      <c r="Y429" s="78"/>
      <c r="Z429" s="78"/>
      <c r="AA429" s="78"/>
      <c r="AB429" s="78"/>
      <c r="AC429" s="78"/>
      <c r="AD429" s="78"/>
      <c r="AE429" s="78"/>
      <c r="AF429" s="78"/>
      <c r="AG429" s="78"/>
      <c r="AH429" s="78"/>
      <c r="AI429" s="78"/>
      <c r="AJ429" s="78"/>
    </row>
    <row r="430" spans="1:36" x14ac:dyDescent="0.25">
      <c r="A430" s="78"/>
      <c r="B430" s="78"/>
      <c r="C430" s="78"/>
      <c r="D430" s="78"/>
      <c r="E430" s="78"/>
      <c r="F430" s="78"/>
      <c r="G430" s="78"/>
      <c r="H430" s="78"/>
      <c r="I430" s="78"/>
      <c r="J430" s="78"/>
      <c r="K430" s="78"/>
      <c r="L430" s="78"/>
      <c r="M430" s="78"/>
      <c r="N430" s="78"/>
      <c r="O430" s="78"/>
      <c r="P430" s="78"/>
      <c r="Q430" s="78"/>
      <c r="R430" s="78"/>
      <c r="S430" s="78"/>
      <c r="T430" s="78"/>
      <c r="U430" s="78"/>
      <c r="V430" s="78"/>
      <c r="W430" s="78"/>
      <c r="X430" s="78"/>
      <c r="Y430" s="78"/>
      <c r="Z430" s="78"/>
      <c r="AA430" s="78"/>
      <c r="AB430" s="78"/>
      <c r="AC430" s="78"/>
      <c r="AD430" s="78"/>
      <c r="AE430" s="78"/>
      <c r="AF430" s="78"/>
      <c r="AG430" s="78"/>
      <c r="AH430" s="78"/>
      <c r="AI430" s="78"/>
      <c r="AJ430" s="78"/>
    </row>
    <row r="431" spans="1:36" x14ac:dyDescent="0.25">
      <c r="A431" s="78"/>
      <c r="B431" s="78"/>
      <c r="C431" s="78"/>
      <c r="D431" s="78"/>
      <c r="E431" s="78"/>
      <c r="F431" s="78"/>
      <c r="G431" s="78"/>
      <c r="H431" s="78"/>
      <c r="I431" s="78"/>
      <c r="J431" s="78"/>
      <c r="K431" s="78"/>
      <c r="L431" s="78"/>
      <c r="M431" s="78"/>
      <c r="N431" s="78"/>
      <c r="O431" s="78"/>
      <c r="P431" s="78"/>
      <c r="Q431" s="78"/>
      <c r="R431" s="78"/>
      <c r="S431" s="78"/>
      <c r="T431" s="78"/>
      <c r="U431" s="78"/>
      <c r="V431" s="78"/>
      <c r="W431" s="78"/>
      <c r="X431" s="78"/>
      <c r="Y431" s="78"/>
      <c r="Z431" s="78"/>
      <c r="AA431" s="78"/>
      <c r="AB431" s="78"/>
      <c r="AC431" s="78"/>
      <c r="AD431" s="78"/>
      <c r="AE431" s="78"/>
      <c r="AF431" s="78"/>
      <c r="AG431" s="78"/>
      <c r="AH431" s="78"/>
      <c r="AI431" s="78"/>
      <c r="AJ431" s="78"/>
    </row>
    <row r="432" spans="1:36" x14ac:dyDescent="0.25">
      <c r="A432" s="78"/>
      <c r="B432" s="78"/>
      <c r="C432" s="78"/>
      <c r="D432" s="78"/>
      <c r="E432" s="78"/>
      <c r="F432" s="78"/>
      <c r="G432" s="78"/>
      <c r="H432" s="78"/>
      <c r="I432" s="78"/>
      <c r="J432" s="78"/>
      <c r="K432" s="78"/>
      <c r="L432" s="78"/>
      <c r="M432" s="78"/>
      <c r="N432" s="78"/>
      <c r="O432" s="78"/>
      <c r="P432" s="78"/>
      <c r="Q432" s="78"/>
      <c r="R432" s="78"/>
      <c r="S432" s="78"/>
      <c r="T432" s="78"/>
      <c r="U432" s="78"/>
      <c r="V432" s="78"/>
      <c r="W432" s="78"/>
      <c r="X432" s="78"/>
      <c r="Y432" s="78"/>
      <c r="Z432" s="78"/>
      <c r="AA432" s="78"/>
      <c r="AB432" s="78"/>
      <c r="AC432" s="78"/>
      <c r="AD432" s="78"/>
      <c r="AE432" s="78"/>
      <c r="AF432" s="78"/>
      <c r="AG432" s="78"/>
      <c r="AH432" s="78"/>
      <c r="AI432" s="78"/>
      <c r="AJ432" s="78"/>
    </row>
    <row r="433" spans="1:36" x14ac:dyDescent="0.25">
      <c r="A433" s="78"/>
      <c r="B433" s="78"/>
      <c r="C433" s="78"/>
      <c r="D433" s="78"/>
      <c r="E433" s="78"/>
      <c r="F433" s="78"/>
      <c r="G433" s="78"/>
      <c r="H433" s="78"/>
      <c r="I433" s="78"/>
      <c r="J433" s="78"/>
      <c r="K433" s="78"/>
      <c r="L433" s="78"/>
      <c r="M433" s="78"/>
      <c r="N433" s="78"/>
      <c r="O433" s="78"/>
      <c r="P433" s="78"/>
      <c r="Q433" s="78"/>
      <c r="R433" s="78"/>
      <c r="S433" s="78"/>
      <c r="T433" s="78"/>
      <c r="U433" s="78"/>
      <c r="V433" s="78"/>
      <c r="W433" s="78"/>
      <c r="X433" s="78"/>
      <c r="Y433" s="78"/>
      <c r="Z433" s="78"/>
      <c r="AA433" s="78"/>
      <c r="AB433" s="78"/>
      <c r="AC433" s="78"/>
      <c r="AD433" s="78"/>
      <c r="AE433" s="78"/>
      <c r="AF433" s="78"/>
      <c r="AG433" s="78"/>
      <c r="AH433" s="78"/>
      <c r="AI433" s="78"/>
      <c r="AJ433" s="78"/>
    </row>
    <row r="434" spans="1:36" x14ac:dyDescent="0.25">
      <c r="A434" s="78"/>
      <c r="B434" s="78"/>
      <c r="C434" s="78"/>
      <c r="D434" s="78"/>
      <c r="E434" s="78"/>
      <c r="F434" s="78"/>
      <c r="G434" s="78"/>
      <c r="H434" s="78"/>
      <c r="I434" s="78"/>
      <c r="J434" s="78"/>
      <c r="K434" s="78"/>
      <c r="L434" s="78"/>
      <c r="M434" s="78"/>
      <c r="N434" s="78"/>
      <c r="O434" s="78"/>
      <c r="P434" s="78"/>
      <c r="Q434" s="78"/>
      <c r="R434" s="78"/>
      <c r="S434" s="78"/>
      <c r="T434" s="78"/>
      <c r="U434" s="78"/>
      <c r="V434" s="78"/>
      <c r="W434" s="78"/>
      <c r="X434" s="78"/>
      <c r="Y434" s="78"/>
      <c r="Z434" s="78"/>
      <c r="AA434" s="78"/>
      <c r="AB434" s="78"/>
      <c r="AC434" s="78"/>
      <c r="AD434" s="78"/>
      <c r="AE434" s="78"/>
      <c r="AF434" s="78"/>
      <c r="AG434" s="78"/>
      <c r="AH434" s="78"/>
      <c r="AI434" s="78"/>
      <c r="AJ434" s="78"/>
    </row>
    <row r="435" spans="1:36" x14ac:dyDescent="0.25">
      <c r="A435" s="78"/>
      <c r="B435" s="78"/>
      <c r="C435" s="78"/>
      <c r="D435" s="78"/>
      <c r="E435" s="78"/>
      <c r="F435" s="78"/>
      <c r="G435" s="78"/>
      <c r="H435" s="78"/>
      <c r="I435" s="78"/>
      <c r="J435" s="78"/>
      <c r="K435" s="78"/>
      <c r="L435" s="78"/>
      <c r="M435" s="78"/>
      <c r="N435" s="78"/>
      <c r="O435" s="78"/>
      <c r="P435" s="78"/>
      <c r="Q435" s="78"/>
      <c r="R435" s="78"/>
      <c r="S435" s="78"/>
      <c r="T435" s="78"/>
      <c r="U435" s="78"/>
      <c r="V435" s="78"/>
      <c r="W435" s="78"/>
      <c r="X435" s="78"/>
      <c r="Y435" s="78"/>
      <c r="Z435" s="78"/>
      <c r="AA435" s="78"/>
      <c r="AB435" s="78"/>
      <c r="AC435" s="78"/>
      <c r="AD435" s="78"/>
      <c r="AE435" s="78"/>
      <c r="AF435" s="78"/>
      <c r="AG435" s="78"/>
      <c r="AH435" s="78"/>
      <c r="AI435" s="78"/>
      <c r="AJ435" s="78"/>
    </row>
    <row r="436" spans="1:36" x14ac:dyDescent="0.25">
      <c r="A436" s="78"/>
      <c r="B436" s="78"/>
      <c r="C436" s="78"/>
      <c r="D436" s="78"/>
      <c r="E436" s="78"/>
      <c r="F436" s="78"/>
      <c r="G436" s="78"/>
      <c r="H436" s="78"/>
      <c r="I436" s="78"/>
      <c r="J436" s="78"/>
      <c r="K436" s="78"/>
      <c r="L436" s="78"/>
      <c r="M436" s="78"/>
      <c r="N436" s="78"/>
      <c r="O436" s="78"/>
      <c r="P436" s="78"/>
      <c r="Q436" s="78"/>
      <c r="R436" s="78"/>
      <c r="S436" s="78"/>
      <c r="T436" s="78"/>
      <c r="U436" s="78"/>
      <c r="V436" s="78"/>
      <c r="W436" s="78"/>
      <c r="X436" s="78"/>
      <c r="Y436" s="78"/>
      <c r="Z436" s="78"/>
      <c r="AA436" s="78"/>
      <c r="AB436" s="78"/>
      <c r="AC436" s="78"/>
      <c r="AD436" s="78"/>
      <c r="AE436" s="78"/>
      <c r="AF436" s="78"/>
      <c r="AG436" s="78"/>
      <c r="AH436" s="78"/>
      <c r="AI436" s="78"/>
      <c r="AJ436" s="78"/>
    </row>
    <row r="437" spans="1:36" x14ac:dyDescent="0.25">
      <c r="A437" s="78"/>
      <c r="B437" s="78"/>
      <c r="C437" s="78"/>
      <c r="D437" s="78"/>
      <c r="E437" s="78"/>
      <c r="F437" s="78"/>
      <c r="G437" s="78"/>
      <c r="H437" s="78"/>
      <c r="I437" s="78"/>
      <c r="J437" s="78"/>
      <c r="K437" s="78"/>
      <c r="L437" s="78"/>
      <c r="M437" s="78"/>
      <c r="N437" s="78"/>
      <c r="O437" s="78"/>
      <c r="P437" s="78"/>
      <c r="Q437" s="78"/>
      <c r="R437" s="78"/>
      <c r="S437" s="78"/>
      <c r="T437" s="78"/>
      <c r="U437" s="78"/>
      <c r="V437" s="78"/>
      <c r="W437" s="78"/>
      <c r="X437" s="78"/>
      <c r="Y437" s="78"/>
      <c r="Z437" s="78"/>
      <c r="AA437" s="78"/>
      <c r="AB437" s="78"/>
      <c r="AC437" s="78"/>
      <c r="AD437" s="78"/>
      <c r="AE437" s="78"/>
      <c r="AF437" s="78"/>
      <c r="AG437" s="78"/>
      <c r="AH437" s="78"/>
      <c r="AI437" s="78"/>
      <c r="AJ437" s="78"/>
    </row>
    <row r="438" spans="1:36" x14ac:dyDescent="0.25">
      <c r="A438" s="78"/>
      <c r="B438" s="78"/>
      <c r="C438" s="78"/>
      <c r="D438" s="78"/>
      <c r="E438" s="78"/>
      <c r="F438" s="78"/>
      <c r="G438" s="78"/>
      <c r="H438" s="78"/>
      <c r="I438" s="78"/>
      <c r="J438" s="78"/>
      <c r="K438" s="78"/>
      <c r="L438" s="78"/>
      <c r="M438" s="78"/>
      <c r="N438" s="78"/>
      <c r="O438" s="78"/>
      <c r="P438" s="78"/>
      <c r="Q438" s="78"/>
      <c r="R438" s="78"/>
      <c r="S438" s="78"/>
      <c r="T438" s="78"/>
      <c r="U438" s="78"/>
      <c r="V438" s="78"/>
      <c r="W438" s="78"/>
      <c r="X438" s="78"/>
      <c r="Y438" s="78"/>
      <c r="Z438" s="78"/>
      <c r="AA438" s="78"/>
      <c r="AB438" s="78"/>
      <c r="AC438" s="78"/>
      <c r="AD438" s="78"/>
      <c r="AE438" s="78"/>
      <c r="AF438" s="78"/>
      <c r="AG438" s="78"/>
      <c r="AH438" s="78"/>
      <c r="AI438" s="78"/>
      <c r="AJ438" s="78"/>
    </row>
    <row r="439" spans="1:36" x14ac:dyDescent="0.25">
      <c r="A439" s="78"/>
      <c r="B439" s="78"/>
      <c r="C439" s="78"/>
      <c r="D439" s="78"/>
      <c r="E439" s="78"/>
      <c r="F439" s="78"/>
      <c r="G439" s="78"/>
      <c r="H439" s="78"/>
      <c r="I439" s="78"/>
      <c r="J439" s="78"/>
      <c r="K439" s="78"/>
      <c r="L439" s="78"/>
      <c r="M439" s="78"/>
      <c r="N439" s="78"/>
      <c r="O439" s="78"/>
      <c r="P439" s="78"/>
      <c r="Q439" s="78"/>
      <c r="R439" s="78"/>
      <c r="S439" s="78"/>
      <c r="T439" s="78"/>
      <c r="U439" s="78"/>
      <c r="V439" s="78"/>
      <c r="W439" s="78"/>
      <c r="X439" s="78"/>
      <c r="Y439" s="78"/>
      <c r="Z439" s="78"/>
      <c r="AA439" s="78"/>
      <c r="AB439" s="78"/>
      <c r="AC439" s="78"/>
      <c r="AD439" s="78"/>
      <c r="AE439" s="78"/>
      <c r="AF439" s="78"/>
      <c r="AG439" s="78"/>
      <c r="AH439" s="78"/>
      <c r="AI439" s="78"/>
      <c r="AJ439" s="78"/>
    </row>
    <row r="440" spans="1:36" x14ac:dyDescent="0.25">
      <c r="A440" s="78"/>
      <c r="B440" s="78"/>
      <c r="C440" s="78"/>
      <c r="D440" s="78"/>
      <c r="E440" s="78"/>
      <c r="F440" s="78"/>
      <c r="G440" s="78"/>
      <c r="H440" s="78"/>
      <c r="I440" s="78"/>
      <c r="J440" s="78"/>
      <c r="K440" s="78"/>
      <c r="L440" s="78"/>
      <c r="M440" s="78"/>
      <c r="N440" s="78"/>
      <c r="O440" s="78"/>
      <c r="P440" s="78"/>
      <c r="Q440" s="78"/>
      <c r="R440" s="78"/>
      <c r="S440" s="78"/>
      <c r="T440" s="78"/>
      <c r="U440" s="78"/>
      <c r="V440" s="78"/>
      <c r="W440" s="78"/>
      <c r="X440" s="78"/>
      <c r="Y440" s="78"/>
      <c r="Z440" s="78"/>
      <c r="AA440" s="78"/>
      <c r="AB440" s="78"/>
      <c r="AC440" s="78"/>
      <c r="AD440" s="78"/>
      <c r="AE440" s="78"/>
      <c r="AF440" s="78"/>
      <c r="AG440" s="78"/>
      <c r="AH440" s="78"/>
      <c r="AI440" s="78"/>
      <c r="AJ440" s="78"/>
    </row>
    <row r="441" spans="1:36" x14ac:dyDescent="0.25">
      <c r="A441" s="78"/>
      <c r="B441" s="78"/>
      <c r="C441" s="78"/>
      <c r="D441" s="78"/>
      <c r="E441" s="78"/>
      <c r="F441" s="78"/>
      <c r="G441" s="78"/>
      <c r="H441" s="78"/>
      <c r="I441" s="78"/>
      <c r="J441" s="78"/>
      <c r="K441" s="78"/>
      <c r="L441" s="78"/>
      <c r="M441" s="78"/>
      <c r="N441" s="78"/>
      <c r="O441" s="78"/>
      <c r="P441" s="78"/>
      <c r="Q441" s="78"/>
      <c r="R441" s="78"/>
      <c r="S441" s="78"/>
      <c r="T441" s="78"/>
      <c r="U441" s="78"/>
      <c r="V441" s="78"/>
      <c r="W441" s="78"/>
      <c r="X441" s="78"/>
      <c r="Y441" s="78"/>
      <c r="Z441" s="78"/>
      <c r="AA441" s="78"/>
      <c r="AB441" s="78"/>
      <c r="AC441" s="78"/>
      <c r="AD441" s="78"/>
      <c r="AE441" s="78"/>
      <c r="AF441" s="78"/>
      <c r="AG441" s="78"/>
      <c r="AH441" s="78"/>
      <c r="AI441" s="78"/>
      <c r="AJ441" s="78"/>
    </row>
    <row r="442" spans="1:36" x14ac:dyDescent="0.25">
      <c r="A442" s="78"/>
      <c r="B442" s="78"/>
      <c r="C442" s="78"/>
      <c r="D442" s="78"/>
      <c r="E442" s="78"/>
      <c r="F442" s="78"/>
      <c r="G442" s="78"/>
      <c r="H442" s="78"/>
      <c r="I442" s="78"/>
      <c r="J442" s="78"/>
      <c r="K442" s="78"/>
      <c r="L442" s="78"/>
      <c r="M442" s="78"/>
      <c r="N442" s="78"/>
      <c r="O442" s="78"/>
      <c r="P442" s="78"/>
      <c r="Q442" s="78"/>
      <c r="R442" s="78"/>
      <c r="S442" s="78"/>
      <c r="T442" s="78"/>
      <c r="U442" s="78"/>
      <c r="V442" s="78"/>
      <c r="W442" s="78"/>
      <c r="X442" s="78"/>
      <c r="Y442" s="78"/>
      <c r="Z442" s="78"/>
      <c r="AA442" s="78"/>
      <c r="AB442" s="78"/>
      <c r="AC442" s="78"/>
      <c r="AD442" s="78"/>
      <c r="AE442" s="78"/>
      <c r="AF442" s="78"/>
      <c r="AG442" s="78"/>
      <c r="AH442" s="78"/>
      <c r="AI442" s="78"/>
      <c r="AJ442" s="78"/>
    </row>
  </sheetData>
  <mergeCells count="49">
    <mergeCell ref="L23:M23"/>
    <mergeCell ref="L24:M24"/>
    <mergeCell ref="L25:M25"/>
    <mergeCell ref="L18:M18"/>
    <mergeCell ref="L19:M19"/>
    <mergeCell ref="L20:M20"/>
    <mergeCell ref="L21:M21"/>
    <mergeCell ref="L22:M22"/>
    <mergeCell ref="L15:M15"/>
    <mergeCell ref="L16:M16"/>
    <mergeCell ref="L17:M17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L35:M35"/>
    <mergeCell ref="L42:M42"/>
    <mergeCell ref="L43:M43"/>
    <mergeCell ref="L44:M44"/>
    <mergeCell ref="L45:M45"/>
    <mergeCell ref="L36:M36"/>
    <mergeCell ref="L37:M37"/>
    <mergeCell ref="L38:M38"/>
    <mergeCell ref="L39:M39"/>
    <mergeCell ref="L40:M40"/>
    <mergeCell ref="L62:M62"/>
    <mergeCell ref="L63:M63"/>
    <mergeCell ref="L56:M56"/>
    <mergeCell ref="L57:M57"/>
    <mergeCell ref="L58:M58"/>
    <mergeCell ref="L59:M59"/>
    <mergeCell ref="B60:M60"/>
    <mergeCell ref="L61:M61"/>
    <mergeCell ref="L51:M51"/>
    <mergeCell ref="L52:M52"/>
    <mergeCell ref="L53:M53"/>
    <mergeCell ref="L54:M54"/>
    <mergeCell ref="L55:M55"/>
    <mergeCell ref="L46:M46"/>
    <mergeCell ref="L47:M47"/>
    <mergeCell ref="L48:M48"/>
    <mergeCell ref="L49:M49"/>
    <mergeCell ref="L50:M50"/>
    <mergeCell ref="L41:M41"/>
  </mergeCells>
  <dataValidations count="1">
    <dataValidation type="list" allowBlank="1" showInputMessage="1" sqref="H15:H59 H61:H63" xr:uid="{D437B535-93D0-4298-93CB-1C247F54250E}">
      <formula1>$F$65:$F$68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7FE9E-CA6A-46D4-80A5-31CBC423CCE9}">
  <dimension ref="B1:E14"/>
  <sheetViews>
    <sheetView workbookViewId="0">
      <selection activeCell="E17" sqref="E17"/>
    </sheetView>
  </sheetViews>
  <sheetFormatPr baseColWidth="10" defaultRowHeight="15" x14ac:dyDescent="0.25"/>
  <cols>
    <col min="1" max="1" width="3.7109375" customWidth="1"/>
    <col min="2" max="2" width="14.5703125" customWidth="1"/>
    <col min="3" max="3" width="24.28515625" customWidth="1"/>
  </cols>
  <sheetData>
    <row r="1" spans="2:5" ht="9" customHeight="1" thickBot="1" x14ac:dyDescent="0.3"/>
    <row r="2" spans="2:5" ht="15.75" thickBot="1" x14ac:dyDescent="0.3">
      <c r="B2" s="76" t="s">
        <v>51</v>
      </c>
      <c r="C2" s="165"/>
      <c r="D2" s="92"/>
      <c r="E2" s="92"/>
    </row>
    <row r="3" spans="2:5" x14ac:dyDescent="0.25">
      <c r="B3" s="96" t="s">
        <v>52</v>
      </c>
      <c r="C3" s="95"/>
      <c r="D3" s="92"/>
      <c r="E3" s="92"/>
    </row>
    <row r="4" spans="2:5" x14ac:dyDescent="0.25">
      <c r="B4" s="14" t="s">
        <v>53</v>
      </c>
      <c r="C4" s="95"/>
      <c r="D4" s="92"/>
      <c r="E4" s="92"/>
    </row>
    <row r="5" spans="2:5" x14ac:dyDescent="0.25">
      <c r="B5" s="22" t="s">
        <v>54</v>
      </c>
      <c r="C5" s="95"/>
      <c r="D5" s="92"/>
      <c r="E5" s="92"/>
    </row>
    <row r="6" spans="2:5" x14ac:dyDescent="0.25">
      <c r="B6" s="14" t="s">
        <v>59</v>
      </c>
      <c r="C6" s="95"/>
      <c r="D6" s="92"/>
      <c r="E6" s="92"/>
    </row>
    <row r="7" spans="2:5" x14ac:dyDescent="0.25">
      <c r="B7" s="14"/>
      <c r="C7" s="95"/>
      <c r="D7" s="92"/>
      <c r="E7" s="92"/>
    </row>
    <row r="8" spans="2:5" ht="15.75" thickBot="1" x14ac:dyDescent="0.3">
      <c r="B8" s="93"/>
      <c r="C8" s="95"/>
      <c r="D8" s="92"/>
      <c r="E8" s="92"/>
    </row>
    <row r="9" spans="2:5" x14ac:dyDescent="0.25">
      <c r="C9" s="92"/>
      <c r="D9" s="92"/>
      <c r="E9" s="92"/>
    </row>
    <row r="10" spans="2:5" x14ac:dyDescent="0.25">
      <c r="C10" s="92"/>
      <c r="D10" s="92"/>
      <c r="E10" s="92"/>
    </row>
    <row r="11" spans="2:5" x14ac:dyDescent="0.25">
      <c r="C11" s="92"/>
      <c r="D11" s="92"/>
      <c r="E11" s="92"/>
    </row>
    <row r="12" spans="2:5" x14ac:dyDescent="0.25">
      <c r="C12" s="92"/>
      <c r="D12" s="92"/>
      <c r="E12" s="92"/>
    </row>
    <row r="13" spans="2:5" x14ac:dyDescent="0.25">
      <c r="C13" s="92"/>
      <c r="D13" s="92"/>
      <c r="E13" s="92"/>
    </row>
    <row r="14" spans="2:5" x14ac:dyDescent="0.25">
      <c r="C14" s="92"/>
      <c r="D14" s="92"/>
      <c r="E14" s="9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A1033-128F-48D6-AA5F-7635ED9B8D5C}">
  <dimension ref="B1:L45"/>
  <sheetViews>
    <sheetView zoomScale="85" zoomScaleNormal="85" zoomScaleSheetLayoutView="100" workbookViewId="0">
      <selection activeCell="O11" sqref="O11"/>
    </sheetView>
  </sheetViews>
  <sheetFormatPr baseColWidth="10" defaultColWidth="9.140625" defaultRowHeight="15" x14ac:dyDescent="0.25"/>
  <cols>
    <col min="1" max="1" width="2.140625" customWidth="1"/>
    <col min="2" max="2" width="12.140625" customWidth="1"/>
    <col min="3" max="3" width="18.140625" customWidth="1"/>
    <col min="4" max="4" width="5.7109375" customWidth="1"/>
    <col min="5" max="5" width="8.7109375" customWidth="1"/>
    <col min="6" max="6" width="8.5703125" customWidth="1"/>
    <col min="7" max="7" width="5.140625" customWidth="1"/>
    <col min="8" max="8" width="7.85546875" customWidth="1"/>
    <col min="9" max="9" width="8" customWidth="1"/>
    <col min="10" max="10" width="8.28515625" customWidth="1"/>
    <col min="11" max="11" width="9.85546875" customWidth="1"/>
    <col min="12" max="12" width="14" customWidth="1"/>
    <col min="13" max="13" width="15" bestFit="1" customWidth="1"/>
    <col min="14" max="16" width="14" bestFit="1" customWidth="1"/>
  </cols>
  <sheetData>
    <row r="1" spans="2:12" ht="15.75" thickBot="1" x14ac:dyDescent="0.3"/>
    <row r="2" spans="2:12" ht="24" customHeight="1" x14ac:dyDescent="0.25">
      <c r="B2" s="259" t="s">
        <v>7</v>
      </c>
      <c r="C2" s="259" t="s">
        <v>56</v>
      </c>
      <c r="D2" s="252" t="s">
        <v>76</v>
      </c>
      <c r="E2" s="254" t="s">
        <v>73</v>
      </c>
      <c r="F2" s="256" t="s">
        <v>5</v>
      </c>
      <c r="G2" s="254" t="s">
        <v>8</v>
      </c>
      <c r="H2" s="254" t="s">
        <v>72</v>
      </c>
      <c r="I2" s="261" t="s">
        <v>77</v>
      </c>
      <c r="J2" s="254" t="s">
        <v>71</v>
      </c>
      <c r="K2" s="256" t="s">
        <v>70</v>
      </c>
      <c r="L2" s="254" t="s">
        <v>78</v>
      </c>
    </row>
    <row r="3" spans="2:12" ht="15.75" thickBot="1" x14ac:dyDescent="0.3">
      <c r="B3" s="260"/>
      <c r="C3" s="260"/>
      <c r="D3" s="253"/>
      <c r="E3" s="255"/>
      <c r="F3" s="257"/>
      <c r="G3" s="255"/>
      <c r="H3" s="255"/>
      <c r="I3" s="262"/>
      <c r="J3" s="255"/>
      <c r="K3" s="257"/>
      <c r="L3" s="258"/>
    </row>
    <row r="4" spans="2:12" ht="15.75" x14ac:dyDescent="0.25">
      <c r="B4" s="243" t="s">
        <v>69</v>
      </c>
      <c r="C4" s="138"/>
      <c r="D4" s="13">
        <v>6</v>
      </c>
      <c r="E4" s="13">
        <v>2200</v>
      </c>
      <c r="F4" s="136">
        <v>18.75</v>
      </c>
      <c r="G4" s="13">
        <v>55</v>
      </c>
      <c r="H4" s="137">
        <f>3.8*D4</f>
        <v>22.799999999999997</v>
      </c>
      <c r="I4" s="157">
        <f t="shared" ref="I4:I45" si="0">(E4/1000)*G4</f>
        <v>121.00000000000001</v>
      </c>
      <c r="J4" s="156">
        <f t="shared" ref="J4:J45" si="1">H4*(E4/1000)</f>
        <v>50.16</v>
      </c>
      <c r="K4" s="136">
        <f t="shared" ref="K4:K45" si="2">F4/J4</f>
        <v>0.37380382775119619</v>
      </c>
      <c r="L4" s="155">
        <f t="shared" ref="L4:L45" si="3">K4*120</f>
        <v>44.856459330143544</v>
      </c>
    </row>
    <row r="5" spans="2:12" ht="15.75" x14ac:dyDescent="0.25">
      <c r="B5" s="244"/>
      <c r="C5" s="135"/>
      <c r="D5" s="14">
        <v>2</v>
      </c>
      <c r="E5" s="14">
        <v>8000</v>
      </c>
      <c r="F5" s="118">
        <v>32.79</v>
      </c>
      <c r="G5" s="14"/>
      <c r="H5" s="120">
        <f>D5*3.8</f>
        <v>7.6</v>
      </c>
      <c r="I5" s="97">
        <f t="shared" si="0"/>
        <v>0</v>
      </c>
      <c r="J5" s="119">
        <f t="shared" si="1"/>
        <v>60.8</v>
      </c>
      <c r="K5" s="118">
        <f t="shared" si="2"/>
        <v>0.53930921052631575</v>
      </c>
      <c r="L5" s="117">
        <f t="shared" si="3"/>
        <v>64.71710526315789</v>
      </c>
    </row>
    <row r="6" spans="2:12" ht="16.5" thickBot="1" x14ac:dyDescent="0.3">
      <c r="B6" s="245"/>
      <c r="C6" s="141"/>
      <c r="D6" s="15">
        <v>6</v>
      </c>
      <c r="E6" s="15">
        <v>6000</v>
      </c>
      <c r="F6" s="139">
        <v>90.67</v>
      </c>
      <c r="G6" s="39"/>
      <c r="H6" s="113">
        <f>3.8*D6</f>
        <v>22.799999999999997</v>
      </c>
      <c r="I6" s="97">
        <f t="shared" si="0"/>
        <v>0</v>
      </c>
      <c r="J6" s="119">
        <f t="shared" si="1"/>
        <v>136.79999999999998</v>
      </c>
      <c r="K6" s="110">
        <f t="shared" si="2"/>
        <v>0.66279239766081877</v>
      </c>
      <c r="L6" s="117">
        <f t="shared" si="3"/>
        <v>79.535087719298247</v>
      </c>
    </row>
    <row r="7" spans="2:12" ht="15.75" x14ac:dyDescent="0.25">
      <c r="B7" s="246" t="s">
        <v>68</v>
      </c>
      <c r="C7" s="154"/>
      <c r="D7" s="13">
        <v>2</v>
      </c>
      <c r="E7" s="13">
        <v>5200</v>
      </c>
      <c r="F7" s="153">
        <v>24</v>
      </c>
      <c r="G7" s="152"/>
      <c r="H7" s="137">
        <f>D7*3.8</f>
        <v>7.6</v>
      </c>
      <c r="I7" s="97">
        <f t="shared" si="0"/>
        <v>0</v>
      </c>
      <c r="J7" s="119">
        <f t="shared" si="1"/>
        <v>39.519999999999996</v>
      </c>
      <c r="K7" s="136">
        <f t="shared" si="2"/>
        <v>0.60728744939271262</v>
      </c>
      <c r="L7" s="117">
        <f t="shared" si="3"/>
        <v>72.874493927125513</v>
      </c>
    </row>
    <row r="8" spans="2:12" ht="15.75" x14ac:dyDescent="0.25">
      <c r="B8" s="247"/>
      <c r="C8" s="150"/>
      <c r="D8" s="14">
        <v>2</v>
      </c>
      <c r="E8" s="14">
        <v>5000</v>
      </c>
      <c r="F8" s="147">
        <v>22.65</v>
      </c>
      <c r="G8" s="151"/>
      <c r="H8" s="120">
        <f>3.8*D8</f>
        <v>7.6</v>
      </c>
      <c r="I8" s="97">
        <f t="shared" si="0"/>
        <v>0</v>
      </c>
      <c r="J8" s="119">
        <f t="shared" si="1"/>
        <v>38</v>
      </c>
      <c r="K8" s="118">
        <f t="shared" si="2"/>
        <v>0.59605263157894728</v>
      </c>
      <c r="L8" s="117">
        <f t="shared" si="3"/>
        <v>71.526315789473671</v>
      </c>
    </row>
    <row r="9" spans="2:12" ht="15.75" x14ac:dyDescent="0.25">
      <c r="B9" s="247"/>
      <c r="C9" s="150"/>
      <c r="D9" s="14"/>
      <c r="E9" s="14"/>
      <c r="F9" s="147"/>
      <c r="G9" s="151"/>
      <c r="H9" s="120">
        <f>D9*3.8</f>
        <v>0</v>
      </c>
      <c r="I9" s="97">
        <f t="shared" si="0"/>
        <v>0</v>
      </c>
      <c r="J9" s="119">
        <f t="shared" si="1"/>
        <v>0</v>
      </c>
      <c r="K9" s="118" t="e">
        <f t="shared" si="2"/>
        <v>#DIV/0!</v>
      </c>
      <c r="L9" s="117" t="e">
        <f t="shared" si="3"/>
        <v>#DIV/0!</v>
      </c>
    </row>
    <row r="10" spans="2:12" ht="15.75" x14ac:dyDescent="0.25">
      <c r="B10" s="247"/>
      <c r="C10" s="150"/>
      <c r="D10" s="14">
        <v>3</v>
      </c>
      <c r="E10" s="14">
        <v>8000</v>
      </c>
      <c r="F10" s="147">
        <v>54.93</v>
      </c>
      <c r="G10" s="151">
        <v>35</v>
      </c>
      <c r="H10" s="120">
        <f>3.8*D10</f>
        <v>11.399999999999999</v>
      </c>
      <c r="I10" s="97">
        <f t="shared" si="0"/>
        <v>280</v>
      </c>
      <c r="J10" s="119">
        <f t="shared" si="1"/>
        <v>91.199999999999989</v>
      </c>
      <c r="K10" s="118">
        <f t="shared" si="2"/>
        <v>0.60230263157894748</v>
      </c>
      <c r="L10" s="117">
        <f t="shared" si="3"/>
        <v>72.276315789473699</v>
      </c>
    </row>
    <row r="11" spans="2:12" ht="15.75" x14ac:dyDescent="0.25">
      <c r="B11" s="247"/>
      <c r="C11" s="150"/>
      <c r="D11" s="14">
        <v>3</v>
      </c>
      <c r="E11" s="14">
        <v>5000</v>
      </c>
      <c r="F11" s="147">
        <v>33.74</v>
      </c>
      <c r="G11" s="146">
        <v>50</v>
      </c>
      <c r="H11" s="120">
        <f t="shared" ref="H11:H19" si="4">D11*3.8</f>
        <v>11.399999999999999</v>
      </c>
      <c r="I11" s="97">
        <f t="shared" si="0"/>
        <v>250</v>
      </c>
      <c r="J11" s="119">
        <f t="shared" si="1"/>
        <v>56.999999999999993</v>
      </c>
      <c r="K11" s="118">
        <f t="shared" si="2"/>
        <v>0.59192982456140364</v>
      </c>
      <c r="L11" s="117">
        <f t="shared" si="3"/>
        <v>71.03157894736843</v>
      </c>
    </row>
    <row r="12" spans="2:12" ht="15.75" x14ac:dyDescent="0.25">
      <c r="B12" s="248"/>
      <c r="C12" s="148"/>
      <c r="D12" s="14">
        <v>3</v>
      </c>
      <c r="E12" s="14">
        <v>6000</v>
      </c>
      <c r="F12" s="147">
        <v>38.450000000000003</v>
      </c>
      <c r="G12" s="146">
        <v>50</v>
      </c>
      <c r="H12" s="140">
        <f t="shared" si="4"/>
        <v>11.399999999999999</v>
      </c>
      <c r="I12" s="97">
        <f t="shared" si="0"/>
        <v>300</v>
      </c>
      <c r="J12" s="119">
        <f t="shared" si="1"/>
        <v>68.399999999999991</v>
      </c>
      <c r="K12" s="139">
        <f t="shared" si="2"/>
        <v>0.56213450292397671</v>
      </c>
      <c r="L12" s="117">
        <f t="shared" si="3"/>
        <v>67.456140350877206</v>
      </c>
    </row>
    <row r="13" spans="2:12" ht="15.75" x14ac:dyDescent="0.25">
      <c r="B13" s="248"/>
      <c r="C13" s="148"/>
      <c r="D13" s="149">
        <v>6</v>
      </c>
      <c r="E13" s="14">
        <v>5000</v>
      </c>
      <c r="F13" s="147">
        <v>64.13</v>
      </c>
      <c r="G13" s="146">
        <v>50</v>
      </c>
      <c r="H13" s="140">
        <f t="shared" si="4"/>
        <v>22.799999999999997</v>
      </c>
      <c r="I13" s="97">
        <f t="shared" si="0"/>
        <v>250</v>
      </c>
      <c r="J13" s="119">
        <f t="shared" si="1"/>
        <v>113.99999999999999</v>
      </c>
      <c r="K13" s="139">
        <f t="shared" si="2"/>
        <v>0.56254385964912279</v>
      </c>
      <c r="L13" s="117">
        <f t="shared" si="3"/>
        <v>67.505263157894731</v>
      </c>
    </row>
    <row r="14" spans="2:12" ht="15.75" x14ac:dyDescent="0.25">
      <c r="B14" s="248"/>
      <c r="C14" s="148"/>
      <c r="D14" s="149">
        <v>6</v>
      </c>
      <c r="E14" s="14">
        <v>6000</v>
      </c>
      <c r="F14" s="147">
        <v>74.7</v>
      </c>
      <c r="G14" s="146">
        <v>50</v>
      </c>
      <c r="H14" s="140">
        <f t="shared" si="4"/>
        <v>22.799999999999997</v>
      </c>
      <c r="I14" s="97">
        <f t="shared" si="0"/>
        <v>300</v>
      </c>
      <c r="J14" s="119">
        <f t="shared" si="1"/>
        <v>136.79999999999998</v>
      </c>
      <c r="K14" s="139">
        <f t="shared" si="2"/>
        <v>0.54605263157894746</v>
      </c>
      <c r="L14" s="117">
        <f t="shared" si="3"/>
        <v>65.526315789473699</v>
      </c>
    </row>
    <row r="15" spans="2:12" ht="15.75" x14ac:dyDescent="0.25">
      <c r="B15" s="248"/>
      <c r="C15" s="148"/>
      <c r="D15" s="14"/>
      <c r="E15" s="14"/>
      <c r="F15" s="147"/>
      <c r="G15" s="146"/>
      <c r="H15" s="140">
        <f t="shared" si="4"/>
        <v>0</v>
      </c>
      <c r="I15" s="97">
        <f t="shared" si="0"/>
        <v>0</v>
      </c>
      <c r="J15" s="119">
        <f t="shared" si="1"/>
        <v>0</v>
      </c>
      <c r="K15" s="139" t="e">
        <f t="shared" si="2"/>
        <v>#DIV/0!</v>
      </c>
      <c r="L15" s="117" t="e">
        <f t="shared" si="3"/>
        <v>#DIV/0!</v>
      </c>
    </row>
    <row r="16" spans="2:12" ht="15.75" x14ac:dyDescent="0.25">
      <c r="B16" s="248"/>
      <c r="C16" s="148" t="s">
        <v>67</v>
      </c>
      <c r="D16" s="14">
        <v>6</v>
      </c>
      <c r="E16" s="14">
        <v>5200</v>
      </c>
      <c r="F16" s="147">
        <v>75.989999999999995</v>
      </c>
      <c r="G16" s="146">
        <v>50</v>
      </c>
      <c r="H16" s="140">
        <f t="shared" si="4"/>
        <v>22.799999999999997</v>
      </c>
      <c r="I16" s="97">
        <f t="shared" si="0"/>
        <v>260</v>
      </c>
      <c r="J16" s="119">
        <f t="shared" si="1"/>
        <v>118.55999999999999</v>
      </c>
      <c r="K16" s="139">
        <f t="shared" si="2"/>
        <v>0.64094129554655876</v>
      </c>
      <c r="L16" s="117">
        <f t="shared" si="3"/>
        <v>76.912955465587046</v>
      </c>
    </row>
    <row r="17" spans="2:12" ht="15.75" x14ac:dyDescent="0.25">
      <c r="B17" s="248"/>
      <c r="C17" s="148"/>
      <c r="D17" s="14"/>
      <c r="E17" s="14"/>
      <c r="F17" s="147"/>
      <c r="G17" s="146"/>
      <c r="H17" s="140">
        <f t="shared" si="4"/>
        <v>0</v>
      </c>
      <c r="I17" s="97">
        <f t="shared" si="0"/>
        <v>0</v>
      </c>
      <c r="J17" s="119">
        <f t="shared" si="1"/>
        <v>0</v>
      </c>
      <c r="K17" s="139" t="e">
        <f t="shared" si="2"/>
        <v>#DIV/0!</v>
      </c>
      <c r="L17" s="117" t="e">
        <f t="shared" si="3"/>
        <v>#DIV/0!</v>
      </c>
    </row>
    <row r="18" spans="2:12" ht="15.75" x14ac:dyDescent="0.25">
      <c r="B18" s="248"/>
      <c r="C18" s="148"/>
      <c r="D18" s="14">
        <v>6</v>
      </c>
      <c r="E18" s="14">
        <v>6000</v>
      </c>
      <c r="F18" s="147">
        <v>70.150000000000006</v>
      </c>
      <c r="G18" s="146"/>
      <c r="H18" s="140">
        <f t="shared" si="4"/>
        <v>22.799999999999997</v>
      </c>
      <c r="I18" s="97">
        <f t="shared" si="0"/>
        <v>0</v>
      </c>
      <c r="J18" s="119">
        <f t="shared" si="1"/>
        <v>136.79999999999998</v>
      </c>
      <c r="K18" s="139">
        <f t="shared" si="2"/>
        <v>0.51279239766081885</v>
      </c>
      <c r="L18" s="117">
        <f t="shared" si="3"/>
        <v>61.535087719298261</v>
      </c>
    </row>
    <row r="19" spans="2:12" ht="15.75" x14ac:dyDescent="0.25">
      <c r="B19" s="248"/>
      <c r="C19" s="148"/>
      <c r="D19" s="14">
        <v>6</v>
      </c>
      <c r="E19" s="14">
        <v>5000</v>
      </c>
      <c r="F19" s="147">
        <v>61</v>
      </c>
      <c r="G19" s="146"/>
      <c r="H19" s="140">
        <f t="shared" si="4"/>
        <v>22.799999999999997</v>
      </c>
      <c r="I19" s="97">
        <f t="shared" si="0"/>
        <v>0</v>
      </c>
      <c r="J19" s="119">
        <f t="shared" si="1"/>
        <v>113.99999999999999</v>
      </c>
      <c r="K19" s="139">
        <f t="shared" si="2"/>
        <v>0.53508771929824572</v>
      </c>
      <c r="L19" s="117">
        <f t="shared" si="3"/>
        <v>64.21052631578948</v>
      </c>
    </row>
    <row r="20" spans="2:12" ht="16.5" thickBot="1" x14ac:dyDescent="0.3">
      <c r="B20" s="249"/>
      <c r="C20" s="145"/>
      <c r="D20" s="39"/>
      <c r="E20" s="39"/>
      <c r="F20" s="144"/>
      <c r="G20" s="143"/>
      <c r="H20" s="113">
        <f>3.8*D20</f>
        <v>0</v>
      </c>
      <c r="I20" s="97">
        <f t="shared" si="0"/>
        <v>0</v>
      </c>
      <c r="J20" s="119">
        <f t="shared" si="1"/>
        <v>0</v>
      </c>
      <c r="K20" s="110" t="e">
        <f t="shared" si="2"/>
        <v>#DIV/0!</v>
      </c>
      <c r="L20" s="117" t="e">
        <f t="shared" si="3"/>
        <v>#DIV/0!</v>
      </c>
    </row>
    <row r="21" spans="2:12" ht="15.75" x14ac:dyDescent="0.25">
      <c r="B21" s="250" t="s">
        <v>66</v>
      </c>
      <c r="C21" s="142"/>
      <c r="D21" s="16">
        <v>4</v>
      </c>
      <c r="E21" s="16">
        <v>5000</v>
      </c>
      <c r="F21" s="124">
        <v>51.65</v>
      </c>
      <c r="G21" s="16"/>
      <c r="H21" s="125">
        <f>D21*3.8</f>
        <v>15.2</v>
      </c>
      <c r="I21" s="97">
        <f t="shared" si="0"/>
        <v>0</v>
      </c>
      <c r="J21" s="119">
        <f t="shared" si="1"/>
        <v>76</v>
      </c>
      <c r="K21" s="124">
        <f t="shared" si="2"/>
        <v>0.67960526315789471</v>
      </c>
      <c r="L21" s="117">
        <f t="shared" si="3"/>
        <v>81.55263157894737</v>
      </c>
    </row>
    <row r="22" spans="2:12" ht="15.75" customHeight="1" thickBot="1" x14ac:dyDescent="0.3">
      <c r="B22" s="251"/>
      <c r="C22" s="141"/>
      <c r="D22" s="15">
        <v>3</v>
      </c>
      <c r="E22" s="15">
        <v>5000</v>
      </c>
      <c r="F22" s="139">
        <v>39.96</v>
      </c>
      <c r="G22" s="15"/>
      <c r="H22" s="140">
        <f>3.8*D22</f>
        <v>11.399999999999999</v>
      </c>
      <c r="I22" s="97">
        <f t="shared" si="0"/>
        <v>0</v>
      </c>
      <c r="J22" s="119">
        <f t="shared" si="1"/>
        <v>56.999999999999993</v>
      </c>
      <c r="K22" s="139">
        <f t="shared" si="2"/>
        <v>0.70105263157894748</v>
      </c>
      <c r="L22" s="117">
        <f t="shared" si="3"/>
        <v>84.126315789473693</v>
      </c>
    </row>
    <row r="23" spans="2:12" ht="15.75" customHeight="1" x14ac:dyDescent="0.25">
      <c r="B23" s="243" t="s">
        <v>65</v>
      </c>
      <c r="C23" s="138"/>
      <c r="D23" s="13">
        <v>6</v>
      </c>
      <c r="E23" s="13">
        <v>5000</v>
      </c>
      <c r="F23" s="136">
        <v>83.71</v>
      </c>
      <c r="G23" s="13"/>
      <c r="H23" s="137">
        <f>D23*3.8</f>
        <v>22.799999999999997</v>
      </c>
      <c r="I23" s="97">
        <f t="shared" si="0"/>
        <v>0</v>
      </c>
      <c r="J23" s="119">
        <f t="shared" si="1"/>
        <v>113.99999999999999</v>
      </c>
      <c r="K23" s="136">
        <f t="shared" si="2"/>
        <v>0.73429824561403512</v>
      </c>
      <c r="L23" s="117">
        <f t="shared" si="3"/>
        <v>88.115789473684217</v>
      </c>
    </row>
    <row r="24" spans="2:12" ht="15.75" customHeight="1" x14ac:dyDescent="0.25">
      <c r="B24" s="244"/>
      <c r="C24" s="135"/>
      <c r="D24" s="14">
        <v>6</v>
      </c>
      <c r="E24" s="14">
        <v>6000</v>
      </c>
      <c r="F24" s="118">
        <v>107.7</v>
      </c>
      <c r="G24" s="14">
        <v>70</v>
      </c>
      <c r="H24" s="120">
        <f>3.8*D24</f>
        <v>22.799999999999997</v>
      </c>
      <c r="I24" s="97">
        <f t="shared" si="0"/>
        <v>420</v>
      </c>
      <c r="J24" s="119">
        <f t="shared" si="1"/>
        <v>136.79999999999998</v>
      </c>
      <c r="K24" s="118">
        <f t="shared" si="2"/>
        <v>0.78728070175438614</v>
      </c>
      <c r="L24" s="117">
        <f t="shared" si="3"/>
        <v>94.473684210526329</v>
      </c>
    </row>
    <row r="25" spans="2:12" ht="15.75" customHeight="1" x14ac:dyDescent="0.25">
      <c r="B25" s="244"/>
      <c r="C25" s="135"/>
      <c r="D25" s="14">
        <v>6</v>
      </c>
      <c r="E25" s="14">
        <v>5000</v>
      </c>
      <c r="F25" s="118">
        <v>83.71</v>
      </c>
      <c r="G25" s="14">
        <v>35</v>
      </c>
      <c r="H25" s="120">
        <f>D25*3.8</f>
        <v>22.799999999999997</v>
      </c>
      <c r="I25" s="97">
        <f t="shared" si="0"/>
        <v>175</v>
      </c>
      <c r="J25" s="119">
        <f t="shared" si="1"/>
        <v>113.99999999999999</v>
      </c>
      <c r="K25" s="118">
        <f t="shared" si="2"/>
        <v>0.73429824561403512</v>
      </c>
      <c r="L25" s="117">
        <f t="shared" si="3"/>
        <v>88.115789473684217</v>
      </c>
    </row>
    <row r="26" spans="2:12" ht="15.75" x14ac:dyDescent="0.25">
      <c r="B26" s="244"/>
      <c r="C26" s="135"/>
      <c r="D26" s="14">
        <v>6</v>
      </c>
      <c r="E26" s="14">
        <v>5000</v>
      </c>
      <c r="F26" s="118">
        <v>56.67</v>
      </c>
      <c r="G26" s="14">
        <v>40</v>
      </c>
      <c r="H26" s="120">
        <f>3.8*D26</f>
        <v>22.799999999999997</v>
      </c>
      <c r="I26" s="97">
        <f t="shared" si="0"/>
        <v>200</v>
      </c>
      <c r="J26" s="119">
        <f t="shared" si="1"/>
        <v>113.99999999999999</v>
      </c>
      <c r="K26" s="118">
        <f t="shared" si="2"/>
        <v>0.49710526315789483</v>
      </c>
      <c r="L26" s="117">
        <f t="shared" si="3"/>
        <v>59.652631578947378</v>
      </c>
    </row>
    <row r="27" spans="2:12" ht="16.5" thickBot="1" x14ac:dyDescent="0.3">
      <c r="B27" s="245"/>
      <c r="C27" s="134"/>
      <c r="D27" s="39">
        <v>6</v>
      </c>
      <c r="E27" s="39">
        <v>5000</v>
      </c>
      <c r="F27" s="110">
        <v>64.5</v>
      </c>
      <c r="G27" s="39">
        <v>60</v>
      </c>
      <c r="H27" s="113">
        <f>D27*3.8</f>
        <v>22.799999999999997</v>
      </c>
      <c r="I27" s="97">
        <f t="shared" si="0"/>
        <v>300</v>
      </c>
      <c r="J27" s="119">
        <f t="shared" si="1"/>
        <v>113.99999999999999</v>
      </c>
      <c r="K27" s="110">
        <f t="shared" si="2"/>
        <v>0.56578947368421062</v>
      </c>
      <c r="L27" s="117">
        <f t="shared" si="3"/>
        <v>67.894736842105274</v>
      </c>
    </row>
    <row r="28" spans="2:12" ht="21.75" thickBot="1" x14ac:dyDescent="0.3">
      <c r="B28" s="133" t="s">
        <v>64</v>
      </c>
      <c r="C28" s="132"/>
      <c r="D28" s="131">
        <v>6</v>
      </c>
      <c r="E28" s="131">
        <v>6200</v>
      </c>
      <c r="F28" s="129">
        <v>71.92</v>
      </c>
      <c r="G28" s="131">
        <v>40</v>
      </c>
      <c r="H28" s="130">
        <f>3.8*D28</f>
        <v>22.799999999999997</v>
      </c>
      <c r="I28" s="97">
        <f t="shared" si="0"/>
        <v>248</v>
      </c>
      <c r="J28" s="119">
        <f t="shared" si="1"/>
        <v>141.35999999999999</v>
      </c>
      <c r="K28" s="129">
        <f t="shared" si="2"/>
        <v>0.50877192982456143</v>
      </c>
      <c r="L28" s="117">
        <f t="shared" si="3"/>
        <v>61.05263157894737</v>
      </c>
    </row>
    <row r="29" spans="2:12" ht="21" x14ac:dyDescent="0.25">
      <c r="B29" s="128"/>
      <c r="C29" s="127"/>
      <c r="D29" s="16"/>
      <c r="E29" s="16"/>
      <c r="F29" s="126"/>
      <c r="G29" s="16"/>
      <c r="H29" s="125">
        <f>D29*3.8</f>
        <v>0</v>
      </c>
      <c r="I29" s="97">
        <f t="shared" si="0"/>
        <v>0</v>
      </c>
      <c r="J29" s="119">
        <f t="shared" si="1"/>
        <v>0</v>
      </c>
      <c r="K29" s="124" t="e">
        <f t="shared" si="2"/>
        <v>#DIV/0!</v>
      </c>
      <c r="L29" s="117" t="e">
        <f t="shared" si="3"/>
        <v>#DIV/0!</v>
      </c>
    </row>
    <row r="30" spans="2:12" ht="21" x14ac:dyDescent="0.25">
      <c r="B30" s="123"/>
      <c r="C30" s="122"/>
      <c r="D30" s="14"/>
      <c r="E30" s="14"/>
      <c r="F30" s="121"/>
      <c r="G30" s="14"/>
      <c r="H30" s="120">
        <f>3.8*D30</f>
        <v>0</v>
      </c>
      <c r="I30" s="97">
        <f t="shared" si="0"/>
        <v>0</v>
      </c>
      <c r="J30" s="119">
        <f t="shared" si="1"/>
        <v>0</v>
      </c>
      <c r="K30" s="118" t="e">
        <f t="shared" si="2"/>
        <v>#DIV/0!</v>
      </c>
      <c r="L30" s="117" t="e">
        <f t="shared" si="3"/>
        <v>#DIV/0!</v>
      </c>
    </row>
    <row r="31" spans="2:12" ht="21" x14ac:dyDescent="0.25">
      <c r="B31" s="123"/>
      <c r="C31" s="122"/>
      <c r="D31" s="14"/>
      <c r="E31" s="14"/>
      <c r="F31" s="121"/>
      <c r="G31" s="14"/>
      <c r="H31" s="120">
        <f>D31*3.8</f>
        <v>0</v>
      </c>
      <c r="I31" s="97">
        <f t="shared" si="0"/>
        <v>0</v>
      </c>
      <c r="J31" s="119">
        <f t="shared" si="1"/>
        <v>0</v>
      </c>
      <c r="K31" s="118" t="e">
        <f t="shared" si="2"/>
        <v>#DIV/0!</v>
      </c>
      <c r="L31" s="117" t="e">
        <f t="shared" si="3"/>
        <v>#DIV/0!</v>
      </c>
    </row>
    <row r="32" spans="2:12" ht="21" x14ac:dyDescent="0.25">
      <c r="B32" s="123"/>
      <c r="C32" s="122"/>
      <c r="D32" s="14"/>
      <c r="E32" s="14"/>
      <c r="F32" s="121"/>
      <c r="G32" s="14"/>
      <c r="H32" s="120">
        <f>3.8*D32</f>
        <v>0</v>
      </c>
      <c r="I32" s="97">
        <f t="shared" si="0"/>
        <v>0</v>
      </c>
      <c r="J32" s="119">
        <f t="shared" si="1"/>
        <v>0</v>
      </c>
      <c r="K32" s="118" t="e">
        <f t="shared" si="2"/>
        <v>#DIV/0!</v>
      </c>
      <c r="L32" s="117" t="e">
        <f t="shared" si="3"/>
        <v>#DIV/0!</v>
      </c>
    </row>
    <row r="33" spans="2:12" ht="21" x14ac:dyDescent="0.25">
      <c r="B33" s="123"/>
      <c r="C33" s="122"/>
      <c r="D33" s="14"/>
      <c r="E33" s="14"/>
      <c r="F33" s="121"/>
      <c r="G33" s="14"/>
      <c r="H33" s="120">
        <f>D33*3.8</f>
        <v>0</v>
      </c>
      <c r="I33" s="97">
        <f t="shared" si="0"/>
        <v>0</v>
      </c>
      <c r="J33" s="119">
        <f t="shared" si="1"/>
        <v>0</v>
      </c>
      <c r="K33" s="118" t="e">
        <f t="shared" si="2"/>
        <v>#DIV/0!</v>
      </c>
      <c r="L33" s="117" t="e">
        <f t="shared" si="3"/>
        <v>#DIV/0!</v>
      </c>
    </row>
    <row r="34" spans="2:12" ht="21" x14ac:dyDescent="0.25">
      <c r="B34" s="123"/>
      <c r="C34" s="122"/>
      <c r="D34" s="14"/>
      <c r="E34" s="14"/>
      <c r="F34" s="121"/>
      <c r="G34" s="14"/>
      <c r="H34" s="120">
        <f>3.8*D34</f>
        <v>0</v>
      </c>
      <c r="I34" s="97">
        <f t="shared" si="0"/>
        <v>0</v>
      </c>
      <c r="J34" s="119">
        <f t="shared" si="1"/>
        <v>0</v>
      </c>
      <c r="K34" s="118" t="e">
        <f t="shared" si="2"/>
        <v>#DIV/0!</v>
      </c>
      <c r="L34" s="117" t="e">
        <f t="shared" si="3"/>
        <v>#DIV/0!</v>
      </c>
    </row>
    <row r="35" spans="2:12" ht="21" x14ac:dyDescent="0.25">
      <c r="B35" s="123"/>
      <c r="C35" s="122"/>
      <c r="D35" s="14"/>
      <c r="E35" s="14"/>
      <c r="F35" s="121"/>
      <c r="G35" s="14"/>
      <c r="H35" s="120">
        <f>D35*3.8</f>
        <v>0</v>
      </c>
      <c r="I35" s="97">
        <f t="shared" si="0"/>
        <v>0</v>
      </c>
      <c r="J35" s="119">
        <f t="shared" si="1"/>
        <v>0</v>
      </c>
      <c r="K35" s="118" t="e">
        <f t="shared" si="2"/>
        <v>#DIV/0!</v>
      </c>
      <c r="L35" s="117" t="e">
        <f t="shared" si="3"/>
        <v>#DIV/0!</v>
      </c>
    </row>
    <row r="36" spans="2:12" ht="21" x14ac:dyDescent="0.25">
      <c r="B36" s="123"/>
      <c r="C36" s="122"/>
      <c r="D36" s="14"/>
      <c r="E36" s="14"/>
      <c r="F36" s="121"/>
      <c r="G36" s="14"/>
      <c r="H36" s="120">
        <f>3.8*D36</f>
        <v>0</v>
      </c>
      <c r="I36" s="97">
        <f t="shared" si="0"/>
        <v>0</v>
      </c>
      <c r="J36" s="119">
        <f t="shared" si="1"/>
        <v>0</v>
      </c>
      <c r="K36" s="118" t="e">
        <f t="shared" si="2"/>
        <v>#DIV/0!</v>
      </c>
      <c r="L36" s="117" t="e">
        <f t="shared" si="3"/>
        <v>#DIV/0!</v>
      </c>
    </row>
    <row r="37" spans="2:12" ht="21" x14ac:dyDescent="0.25">
      <c r="B37" s="123"/>
      <c r="C37" s="122"/>
      <c r="D37" s="14"/>
      <c r="E37" s="14"/>
      <c r="F37" s="121"/>
      <c r="G37" s="14"/>
      <c r="H37" s="120">
        <f>D37*3.8</f>
        <v>0</v>
      </c>
      <c r="I37" s="97">
        <f t="shared" si="0"/>
        <v>0</v>
      </c>
      <c r="J37" s="119">
        <f t="shared" si="1"/>
        <v>0</v>
      </c>
      <c r="K37" s="118" t="e">
        <f t="shared" si="2"/>
        <v>#DIV/0!</v>
      </c>
      <c r="L37" s="117" t="e">
        <f t="shared" si="3"/>
        <v>#DIV/0!</v>
      </c>
    </row>
    <row r="38" spans="2:12" ht="21" x14ac:dyDescent="0.25">
      <c r="B38" s="123"/>
      <c r="C38" s="122"/>
      <c r="D38" s="14"/>
      <c r="E38" s="14"/>
      <c r="F38" s="121"/>
      <c r="G38" s="14"/>
      <c r="H38" s="120">
        <f>3.8*D38</f>
        <v>0</v>
      </c>
      <c r="I38" s="97">
        <f t="shared" si="0"/>
        <v>0</v>
      </c>
      <c r="J38" s="119">
        <f t="shared" si="1"/>
        <v>0</v>
      </c>
      <c r="K38" s="118" t="e">
        <f t="shared" si="2"/>
        <v>#DIV/0!</v>
      </c>
      <c r="L38" s="117" t="e">
        <f t="shared" si="3"/>
        <v>#DIV/0!</v>
      </c>
    </row>
    <row r="39" spans="2:12" ht="21" x14ac:dyDescent="0.25">
      <c r="B39" s="123"/>
      <c r="C39" s="122"/>
      <c r="D39" s="14"/>
      <c r="E39" s="14"/>
      <c r="F39" s="121"/>
      <c r="G39" s="14"/>
      <c r="H39" s="120">
        <f>D39*3.8</f>
        <v>0</v>
      </c>
      <c r="I39" s="97">
        <f t="shared" si="0"/>
        <v>0</v>
      </c>
      <c r="J39" s="119">
        <f t="shared" si="1"/>
        <v>0</v>
      </c>
      <c r="K39" s="118" t="e">
        <f t="shared" si="2"/>
        <v>#DIV/0!</v>
      </c>
      <c r="L39" s="117" t="e">
        <f t="shared" si="3"/>
        <v>#DIV/0!</v>
      </c>
    </row>
    <row r="40" spans="2:12" ht="21" x14ac:dyDescent="0.25">
      <c r="B40" s="123"/>
      <c r="C40" s="122"/>
      <c r="D40" s="14"/>
      <c r="E40" s="14"/>
      <c r="F40" s="121"/>
      <c r="G40" s="14"/>
      <c r="H40" s="120">
        <f>3.8*D40</f>
        <v>0</v>
      </c>
      <c r="I40" s="97">
        <f t="shared" si="0"/>
        <v>0</v>
      </c>
      <c r="J40" s="119">
        <f t="shared" si="1"/>
        <v>0</v>
      </c>
      <c r="K40" s="118" t="e">
        <f t="shared" si="2"/>
        <v>#DIV/0!</v>
      </c>
      <c r="L40" s="117" t="e">
        <f t="shared" si="3"/>
        <v>#DIV/0!</v>
      </c>
    </row>
    <row r="41" spans="2:12" ht="21" x14ac:dyDescent="0.25">
      <c r="B41" s="123"/>
      <c r="C41" s="122"/>
      <c r="D41" s="14"/>
      <c r="E41" s="14"/>
      <c r="F41" s="121"/>
      <c r="G41" s="14"/>
      <c r="H41" s="120">
        <f>D41*3.8</f>
        <v>0</v>
      </c>
      <c r="I41" s="97">
        <f t="shared" si="0"/>
        <v>0</v>
      </c>
      <c r="J41" s="119">
        <f t="shared" si="1"/>
        <v>0</v>
      </c>
      <c r="K41" s="118" t="e">
        <f t="shared" si="2"/>
        <v>#DIV/0!</v>
      </c>
      <c r="L41" s="117" t="e">
        <f t="shared" si="3"/>
        <v>#DIV/0!</v>
      </c>
    </row>
    <row r="42" spans="2:12" ht="21" x14ac:dyDescent="0.25">
      <c r="B42" s="123"/>
      <c r="C42" s="122"/>
      <c r="D42" s="14"/>
      <c r="E42" s="14"/>
      <c r="F42" s="121"/>
      <c r="G42" s="14"/>
      <c r="H42" s="120">
        <f>3.8*D42</f>
        <v>0</v>
      </c>
      <c r="I42" s="97">
        <f t="shared" si="0"/>
        <v>0</v>
      </c>
      <c r="J42" s="119">
        <f t="shared" si="1"/>
        <v>0</v>
      </c>
      <c r="K42" s="118" t="e">
        <f t="shared" si="2"/>
        <v>#DIV/0!</v>
      </c>
      <c r="L42" s="117" t="e">
        <f t="shared" si="3"/>
        <v>#DIV/0!</v>
      </c>
    </row>
    <row r="43" spans="2:12" ht="21" x14ac:dyDescent="0.25">
      <c r="B43" s="123"/>
      <c r="C43" s="122"/>
      <c r="D43" s="14"/>
      <c r="E43" s="14"/>
      <c r="F43" s="121"/>
      <c r="G43" s="14"/>
      <c r="H43" s="120">
        <f>D43*3.8</f>
        <v>0</v>
      </c>
      <c r="I43" s="97">
        <f t="shared" si="0"/>
        <v>0</v>
      </c>
      <c r="J43" s="119">
        <f t="shared" si="1"/>
        <v>0</v>
      </c>
      <c r="K43" s="118" t="e">
        <f t="shared" si="2"/>
        <v>#DIV/0!</v>
      </c>
      <c r="L43" s="117" t="e">
        <f t="shared" si="3"/>
        <v>#DIV/0!</v>
      </c>
    </row>
    <row r="44" spans="2:12" ht="21" x14ac:dyDescent="0.25">
      <c r="B44" s="123"/>
      <c r="C44" s="122"/>
      <c r="D44" s="14"/>
      <c r="E44" s="14"/>
      <c r="F44" s="121"/>
      <c r="G44" s="14"/>
      <c r="H44" s="120">
        <f>3.8*D44</f>
        <v>0</v>
      </c>
      <c r="I44" s="97">
        <f t="shared" si="0"/>
        <v>0</v>
      </c>
      <c r="J44" s="119">
        <f t="shared" si="1"/>
        <v>0</v>
      </c>
      <c r="K44" s="118" t="e">
        <f t="shared" si="2"/>
        <v>#DIV/0!</v>
      </c>
      <c r="L44" s="117" t="e">
        <f t="shared" si="3"/>
        <v>#DIV/0!</v>
      </c>
    </row>
    <row r="45" spans="2:12" ht="21.75" thickBot="1" x14ac:dyDescent="0.3">
      <c r="B45" s="116"/>
      <c r="C45" s="115"/>
      <c r="D45" s="39"/>
      <c r="E45" s="39"/>
      <c r="F45" s="114"/>
      <c r="G45" s="39"/>
      <c r="H45" s="113">
        <f>D45*3.8</f>
        <v>0</v>
      </c>
      <c r="I45" s="112">
        <f t="shared" si="0"/>
        <v>0</v>
      </c>
      <c r="J45" s="111">
        <f t="shared" si="1"/>
        <v>0</v>
      </c>
      <c r="K45" s="110" t="e">
        <f t="shared" si="2"/>
        <v>#DIV/0!</v>
      </c>
      <c r="L45" s="109" t="e">
        <f t="shared" si="3"/>
        <v>#DIV/0!</v>
      </c>
    </row>
  </sheetData>
  <mergeCells count="15">
    <mergeCell ref="J2:J3"/>
    <mergeCell ref="K2:K3"/>
    <mergeCell ref="L2:L3"/>
    <mergeCell ref="C2:C3"/>
    <mergeCell ref="B2:B3"/>
    <mergeCell ref="E2:E3"/>
    <mergeCell ref="F2:F3"/>
    <mergeCell ref="G2:G3"/>
    <mergeCell ref="H2:H3"/>
    <mergeCell ref="I2:I3"/>
    <mergeCell ref="B4:B6"/>
    <mergeCell ref="B7:B20"/>
    <mergeCell ref="B21:B22"/>
    <mergeCell ref="B23:B27"/>
    <mergeCell ref="D2:D3"/>
  </mergeCells>
  <conditionalFormatting sqref="O7">
    <cfRule type="iconSet" priority="3">
      <iconSet iconSet="3Arrows">
        <cfvo type="percent" val="0"/>
        <cfvo type="percent" val="33"/>
        <cfvo type="percent" val="67"/>
      </iconSet>
    </cfRule>
  </conditionalFormatting>
  <conditionalFormatting sqref="J4:J45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{80EE1BBD-D162-471C-B449-2790E14E2C7D}</x14:id>
        </ext>
      </extLst>
    </cfRule>
  </conditionalFormatting>
  <conditionalFormatting sqref="K4:K4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{5119CAEB-E957-41F2-B329-A0D45CF483F6}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0EE1BBD-D162-471C-B449-2790E14E2C7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J4:J45</xm:sqref>
        </x14:conditionalFormatting>
        <x14:conditionalFormatting xmlns:xm="http://schemas.microsoft.com/office/excel/2006/main">
          <x14:cfRule type="dataBar" id="{5119CAEB-E957-41F2-B329-A0D45CF483F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K4:K45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principale</vt:lpstr>
      <vt:lpstr>F2</vt:lpstr>
      <vt:lpstr>Annexe-Outils</vt:lpstr>
      <vt:lpstr>Comparatif LIPO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Hipo</dc:creator>
  <cp:lastModifiedBy>Hipo</cp:lastModifiedBy>
  <dcterms:created xsi:type="dcterms:W3CDTF">2020-11-28T16:47:58Z</dcterms:created>
  <dcterms:modified xsi:type="dcterms:W3CDTF">2020-12-06T18:04:10Z</dcterms:modified>
</cp:coreProperties>
</file>