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28920" yWindow="-120" windowWidth="23256" windowHeight="13176"/>
  </bookViews>
  <sheets>
    <sheet name="VOLUME" sheetId="2" r:id="rId1"/>
    <sheet name="COUT" sheetId="1" r:id="rId2"/>
    <sheet name="SYNTHESE" sheetId="3" r:id="rId3"/>
  </sheets>
  <externalReferences>
    <externalReference r:id="rId4"/>
  </externalReferences>
  <definedNames>
    <definedName name="data1">#REF!</definedName>
    <definedName name="data10">#REF!</definedName>
    <definedName name="data11">#REF!</definedName>
    <definedName name="data12">#REF!</definedName>
    <definedName name="data13">#REF!</definedName>
    <definedName name="data14">#REF!</definedName>
    <definedName name="data15">#REF!</definedName>
    <definedName name="data16">#REF!</definedName>
    <definedName name="data17">#REF!</definedName>
    <definedName name="data18">#REF!</definedName>
    <definedName name="data19">#REF!</definedName>
    <definedName name="data2">#REF!</definedName>
    <definedName name="data20">#REF!</definedName>
    <definedName name="data21">#REF!</definedName>
    <definedName name="data22">#REF!</definedName>
    <definedName name="data23">#REF!</definedName>
    <definedName name="data24">#REF!</definedName>
    <definedName name="data25">#REF!</definedName>
    <definedName name="data26">#REF!</definedName>
    <definedName name="data27">#REF!</definedName>
    <definedName name="data28">#REF!</definedName>
    <definedName name="data29">#REF!</definedName>
    <definedName name="data3">#REF!</definedName>
    <definedName name="data30">#REF!</definedName>
    <definedName name="data31">#REF!</definedName>
    <definedName name="data32">#REF!</definedName>
    <definedName name="data33">#REF!</definedName>
    <definedName name="data34">#REF!</definedName>
    <definedName name="data35">#REF!</definedName>
    <definedName name="data36">#REF!</definedName>
    <definedName name="data37">#REF!</definedName>
    <definedName name="data38">#REF!</definedName>
    <definedName name="data39">#REF!</definedName>
    <definedName name="data4">#REF!</definedName>
    <definedName name="data40">#REF!</definedName>
    <definedName name="data41">#REF!</definedName>
    <definedName name="data42">#REF!</definedName>
    <definedName name="data43">#REF!</definedName>
    <definedName name="data44">#REF!</definedName>
    <definedName name="data45">#REF!</definedName>
    <definedName name="data46">#REF!</definedName>
    <definedName name="data47">#REF!</definedName>
    <definedName name="data48">#REF!</definedName>
    <definedName name="data49">#REF!</definedName>
    <definedName name="data5">#REF!</definedName>
    <definedName name="data50">#REF!</definedName>
    <definedName name="data51">#REF!</definedName>
    <definedName name="data52">#REF!</definedName>
    <definedName name="data53">#REF!</definedName>
    <definedName name="data54">#REF!</definedName>
    <definedName name="data55">#REF!</definedName>
    <definedName name="data56">#REF!</definedName>
    <definedName name="data6">#REF!</definedName>
    <definedName name="data7">#REF!</definedName>
    <definedName name="data8">#REF!</definedName>
    <definedName name="data9">#REF!</definedName>
    <definedName name="Dynamic_listeconso">[1]!listeconso</definedName>
    <definedName name="IMPRIMANTES">#REF!</definedName>
    <definedName name="Moyenne1">VOLUME!$M$13</definedName>
    <definedName name="Moyenne10">VOLUME!$M$27</definedName>
    <definedName name="Moyenne11">VOLUME!$M$28</definedName>
    <definedName name="Moyenne12">VOLUME!$M$30</definedName>
    <definedName name="Moyenne13">VOLUME!$M$31</definedName>
    <definedName name="Moyenne14">VOLUME!$M$33</definedName>
    <definedName name="Moyenne15">VOLUME!$M$34</definedName>
    <definedName name="Moyenne16">VOLUME!$M$36</definedName>
    <definedName name="Moyenne17">VOLUME!$M$37</definedName>
    <definedName name="Moyenne18">VOLUME!$M$39</definedName>
    <definedName name="Moyenne2">VOLUME!$M$15</definedName>
    <definedName name="Moyenne3">VOLUME!$M$16</definedName>
    <definedName name="Moyenne4">VOLUME!$M$18</definedName>
    <definedName name="Moyenne5">VOLUME!$M$19</definedName>
    <definedName name="Moyenne6">VOLUME!$M$21</definedName>
    <definedName name="Moyenne7">VOLUME!$M$22</definedName>
    <definedName name="Moyenne8">VOLUME!$M$24</definedName>
    <definedName name="Moyenne9">VOLUME!$M$25</definedName>
    <definedName name="TARIFS">#REF!</definedName>
    <definedName name="_xlnm.Print_Area" localSheetId="1">COUT!$A$1:$N$46</definedName>
    <definedName name="_xlnm.Print_Area" localSheetId="2">SYNTHESE!$A$1:$O$49</definedName>
    <definedName name="_xlnm.Print_Area" localSheetId="0">VOLUME!$A$1:$N$42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5" i="2"/>
  <c r="I41" i="3"/>
  <c r="J41" s="1"/>
  <c r="I40"/>
  <c r="J40" s="1"/>
  <c r="L40" s="1"/>
  <c r="K41"/>
  <c r="A41"/>
  <c r="K40"/>
  <c r="E40"/>
  <c r="D40"/>
  <c r="A40"/>
  <c r="K45" i="1"/>
  <c r="K43"/>
  <c r="L45"/>
  <c r="L43"/>
  <c r="D43"/>
  <c r="A45"/>
  <c r="A43"/>
  <c r="M34" i="2"/>
  <c r="M31"/>
  <c r="M42"/>
  <c r="M40"/>
  <c r="M37"/>
  <c r="M39"/>
  <c r="M45" i="1"/>
  <c r="M43"/>
  <c r="N43" l="1"/>
  <c r="L41" i="3"/>
  <c r="M16" i="2"/>
  <c r="D39" i="1" l="1"/>
  <c r="D38" i="3" s="1"/>
  <c r="D35" i="1"/>
  <c r="D31"/>
  <c r="D34" i="3" s="1"/>
  <c r="D27" i="1"/>
  <c r="D36" i="3"/>
  <c r="D32"/>
  <c r="A39"/>
  <c r="A38"/>
  <c r="A37"/>
  <c r="A36"/>
  <c r="A35"/>
  <c r="A34"/>
  <c r="A33"/>
  <c r="A32"/>
  <c r="E38"/>
  <c r="E36"/>
  <c r="E34"/>
  <c r="E32"/>
  <c r="K27" i="1"/>
  <c r="K32" i="3" s="1"/>
  <c r="K23" i="1"/>
  <c r="K25" s="1"/>
  <c r="M33" i="2"/>
  <c r="I35" i="3" s="1"/>
  <c r="L31" i="1"/>
  <c r="M30" i="2"/>
  <c r="I33" i="3" s="1"/>
  <c r="M28" i="2"/>
  <c r="L27" i="1" s="1"/>
  <c r="A27"/>
  <c r="A29"/>
  <c r="A31"/>
  <c r="A33"/>
  <c r="A35"/>
  <c r="A37"/>
  <c r="A39"/>
  <c r="A41"/>
  <c r="K39"/>
  <c r="K41" s="1"/>
  <c r="K39" i="3" s="1"/>
  <c r="K35" i="1"/>
  <c r="K37" s="1"/>
  <c r="K37" i="3" s="1"/>
  <c r="K31" i="1"/>
  <c r="K33" s="1"/>
  <c r="K35" i="3" s="1"/>
  <c r="L41" i="1"/>
  <c r="I38" i="3"/>
  <c r="M36" i="2"/>
  <c r="I37" i="3" s="1"/>
  <c r="M27" i="2"/>
  <c r="L25" i="1" s="1"/>
  <c r="M25" s="1"/>
  <c r="M25" i="2"/>
  <c r="I30" i="3" s="1"/>
  <c r="M24" i="2"/>
  <c r="I29" i="3" s="1"/>
  <c r="M22" i="2"/>
  <c r="M21"/>
  <c r="I27" i="3" s="1"/>
  <c r="M19" i="2"/>
  <c r="I26" i="3" s="1"/>
  <c r="I36"/>
  <c r="J36" s="1"/>
  <c r="A31"/>
  <c r="A30"/>
  <c r="E30"/>
  <c r="A25" i="1"/>
  <c r="A23"/>
  <c r="D23"/>
  <c r="D30" i="3" s="1"/>
  <c r="K34" l="1"/>
  <c r="K36"/>
  <c r="L36" s="1"/>
  <c r="K38"/>
  <c r="M27" i="1"/>
  <c r="I34" i="3"/>
  <c r="J34" s="1"/>
  <c r="L35" i="1"/>
  <c r="M35" s="1"/>
  <c r="I39" i="3"/>
  <c r="J38"/>
  <c r="J33"/>
  <c r="J37"/>
  <c r="L37" s="1"/>
  <c r="J35"/>
  <c r="L35" s="1"/>
  <c r="L33" i="1"/>
  <c r="M33" s="1"/>
  <c r="L37"/>
  <c r="M37" s="1"/>
  <c r="L29"/>
  <c r="M29" s="1"/>
  <c r="M41"/>
  <c r="I32" i="3"/>
  <c r="L39" i="1"/>
  <c r="M39" s="1"/>
  <c r="K30" i="3"/>
  <c r="M31" i="1"/>
  <c r="K29"/>
  <c r="K33" i="3" s="1"/>
  <c r="K31"/>
  <c r="J26"/>
  <c r="J27"/>
  <c r="J29"/>
  <c r="J30"/>
  <c r="L17" i="1"/>
  <c r="L21"/>
  <c r="L23"/>
  <c r="M23" s="1"/>
  <c r="I31" i="3"/>
  <c r="J31" s="1"/>
  <c r="L34" l="1"/>
  <c r="L38"/>
  <c r="L33"/>
  <c r="L31"/>
  <c r="J39"/>
  <c r="L39" s="1"/>
  <c r="L30"/>
  <c r="N39" i="1"/>
  <c r="N27"/>
  <c r="J32" i="3"/>
  <c r="L32" s="1"/>
  <c r="N31" i="1"/>
  <c r="N35"/>
  <c r="N23"/>
  <c r="I28" i="3" l="1"/>
  <c r="J28" l="1"/>
  <c r="K7" i="1" l="1"/>
  <c r="K15"/>
  <c r="D19"/>
  <c r="D7"/>
  <c r="K17" l="1"/>
  <c r="K26" i="3"/>
  <c r="L26" s="1"/>
  <c r="D15" i="1"/>
  <c r="D11"/>
  <c r="G8"/>
  <c r="K22" i="3"/>
  <c r="K9" i="1"/>
  <c r="K27" i="3" l="1"/>
  <c r="L27" s="1"/>
  <c r="M17" i="1"/>
  <c r="K23" i="3"/>
  <c r="L9" i="1" l="1"/>
  <c r="M9" s="1"/>
  <c r="I23" i="3"/>
  <c r="M13" i="2"/>
  <c r="J23" i="3" l="1"/>
  <c r="L23" s="1"/>
  <c r="A29"/>
  <c r="A27"/>
  <c r="A25"/>
  <c r="A23"/>
  <c r="A21" i="1"/>
  <c r="A19"/>
  <c r="A17"/>
  <c r="A15"/>
  <c r="A13"/>
  <c r="A9"/>
  <c r="A1"/>
  <c r="A15" i="3" l="1"/>
  <c r="D24" l="1"/>
  <c r="D22"/>
  <c r="A28"/>
  <c r="A26"/>
  <c r="A24"/>
  <c r="A22"/>
  <c r="K11" i="1"/>
  <c r="D28" i="3" l="1"/>
  <c r="D26"/>
  <c r="E28" l="1"/>
  <c r="E26"/>
  <c r="E24"/>
  <c r="A11" i="1" l="1"/>
  <c r="K19"/>
  <c r="K24" i="3"/>
  <c r="K28" l="1"/>
  <c r="L28" s="1"/>
  <c r="K21" i="1"/>
  <c r="L19"/>
  <c r="M19" s="1"/>
  <c r="L15"/>
  <c r="M15" s="1"/>
  <c r="L11"/>
  <c r="M11" s="1"/>
  <c r="I24" i="3"/>
  <c r="K29" l="1"/>
  <c r="L29" s="1"/>
  <c r="M21" i="1"/>
  <c r="N19" s="1"/>
  <c r="N15"/>
  <c r="N11"/>
  <c r="J24" i="3"/>
  <c r="L24" s="1"/>
  <c r="I22" l="1"/>
  <c r="A7" i="1"/>
  <c r="E22" i="3"/>
  <c r="J22" l="1"/>
  <c r="L7" i="1"/>
  <c r="L22" i="3" l="1"/>
  <c r="N22" s="1"/>
  <c r="M7" i="1"/>
  <c r="N7" l="1"/>
</calcChain>
</file>

<file path=xl/sharedStrings.xml><?xml version="1.0" encoding="utf-8"?>
<sst xmlns="http://schemas.openxmlformats.org/spreadsheetml/2006/main" count="168" uniqueCount="39">
  <si>
    <t>Compteur Départ</t>
  </si>
  <si>
    <t>Compteur Fin</t>
  </si>
  <si>
    <t>Date Départ Compteur</t>
  </si>
  <si>
    <t>Date Fin Compteur</t>
  </si>
  <si>
    <t>NB</t>
  </si>
  <si>
    <t>Moyenne contrat</t>
  </si>
  <si>
    <t>ETUDE DES VOLUMES</t>
  </si>
  <si>
    <t>TAUX</t>
  </si>
  <si>
    <t>AMT</t>
  </si>
  <si>
    <t>EXT</t>
  </si>
  <si>
    <t>CONSO</t>
  </si>
  <si>
    <t>TONER NB</t>
  </si>
  <si>
    <t>TONER COUL</t>
  </si>
  <si>
    <t>TAMBOURS</t>
  </si>
  <si>
    <t>FOUR</t>
  </si>
  <si>
    <t>PRIX</t>
  </si>
  <si>
    <t>Capacité a 5%</t>
  </si>
  <si>
    <t>Prix page</t>
  </si>
  <si>
    <t>Volume</t>
  </si>
  <si>
    <t>Cout Conso</t>
  </si>
  <si>
    <t>Total</t>
  </si>
  <si>
    <t>Pages incluses</t>
  </si>
  <si>
    <t>Consommation</t>
  </si>
  <si>
    <t>Coul</t>
  </si>
  <si>
    <t>Situation Actuelle Mensuelle</t>
  </si>
  <si>
    <t>Variables</t>
  </si>
  <si>
    <t>Prix pages</t>
  </si>
  <si>
    <t>Total Variables</t>
  </si>
  <si>
    <t>Cout total</t>
  </si>
  <si>
    <t>Matériel</t>
  </si>
  <si>
    <t>COUL</t>
  </si>
  <si>
    <t>ETUDE DES COUTS</t>
  </si>
  <si>
    <t>NOM DU CLIENT</t>
  </si>
  <si>
    <t>Emplacement</t>
  </si>
  <si>
    <t>Taux</t>
  </si>
  <si>
    <t>Référence Machine Client</t>
  </si>
  <si>
    <t>imprimante couleur</t>
  </si>
  <si>
    <t>imprimante monochrome</t>
  </si>
  <si>
    <t>exmple  une imprimante monochrome</t>
  </si>
</sst>
</file>

<file path=xl/styles.xml><?xml version="1.0" encoding="utf-8"?>
<styleSheet xmlns="http://schemas.openxmlformats.org/spreadsheetml/2006/main">
  <numFmts count="3">
    <numFmt numFmtId="164" formatCode="#,##0.00\ &quot;€&quot;"/>
    <numFmt numFmtId="165" formatCode="0.0000"/>
    <numFmt numFmtId="166" formatCode="#,##0\ &quot;€&quot;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sz val="9"/>
      <color theme="1"/>
      <name val="Albertus MT"/>
      <family val="2"/>
    </font>
    <font>
      <b/>
      <sz val="36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indexed="64"/>
      </bottom>
      <diagonal/>
    </border>
    <border>
      <left/>
      <right style="hair">
        <color auto="1"/>
      </right>
      <top style="thin">
        <color indexed="64"/>
      </top>
      <bottom/>
      <diagonal/>
    </border>
    <border>
      <left/>
      <right style="hair">
        <color auto="1"/>
      </right>
      <top/>
      <bottom/>
      <diagonal/>
    </border>
    <border>
      <left/>
      <right style="hair">
        <color auto="1"/>
      </right>
      <top/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dotted">
        <color indexed="64"/>
      </top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68">
    <xf numFmtId="0" fontId="0" fillId="0" borderId="0" xfId="0"/>
    <xf numFmtId="9" fontId="0" fillId="0" borderId="0" xfId="0" applyNumberFormat="1"/>
    <xf numFmtId="0" fontId="5" fillId="2" borderId="10" xfId="0" applyFont="1" applyFill="1" applyBorder="1"/>
    <xf numFmtId="164" fontId="0" fillId="0" borderId="13" xfId="0" applyNumberFormat="1" applyBorder="1"/>
    <xf numFmtId="0" fontId="0" fillId="0" borderId="13" xfId="0" applyBorder="1"/>
    <xf numFmtId="164" fontId="0" fillId="0" borderId="14" xfId="0" applyNumberFormat="1" applyBorder="1"/>
    <xf numFmtId="0" fontId="0" fillId="0" borderId="14" xfId="0" applyBorder="1"/>
    <xf numFmtId="164" fontId="0" fillId="0" borderId="15" xfId="0" applyNumberFormat="1" applyBorder="1"/>
    <xf numFmtId="0" fontId="0" fillId="0" borderId="15" xfId="0" applyBorder="1"/>
    <xf numFmtId="0" fontId="2" fillId="3" borderId="0" xfId="0" applyFont="1" applyFill="1" applyAlignment="1">
      <alignment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0" xfId="0" applyAlignment="1">
      <alignment horizontal="right"/>
    </xf>
    <xf numFmtId="9" fontId="0" fillId="0" borderId="0" xfId="0" applyNumberFormat="1" applyAlignment="1">
      <alignment horizontal="left"/>
    </xf>
    <xf numFmtId="0" fontId="0" fillId="0" borderId="19" xfId="0" applyBorder="1" applyAlignment="1">
      <alignment vertical="center"/>
    </xf>
    <xf numFmtId="0" fontId="0" fillId="0" borderId="19" xfId="0" applyBorder="1" applyAlignment="1">
      <alignment horizontal="center" vertical="center"/>
    </xf>
    <xf numFmtId="1" fontId="0" fillId="0" borderId="19" xfId="0" applyNumberFormat="1" applyBorder="1" applyAlignment="1">
      <alignment horizontal="center" vertical="center"/>
    </xf>
    <xf numFmtId="165" fontId="0" fillId="0" borderId="19" xfId="0" applyNumberFormat="1" applyBorder="1" applyAlignment="1">
      <alignment horizontal="center" vertical="center"/>
    </xf>
    <xf numFmtId="0" fontId="0" fillId="0" borderId="20" xfId="0" applyBorder="1" applyAlignment="1">
      <alignment vertical="center"/>
    </xf>
    <xf numFmtId="0" fontId="0" fillId="0" borderId="20" xfId="0" applyBorder="1" applyAlignment="1">
      <alignment horizontal="center" vertical="center"/>
    </xf>
    <xf numFmtId="1" fontId="0" fillId="0" borderId="20" xfId="0" applyNumberFormat="1" applyBorder="1" applyAlignment="1">
      <alignment horizontal="center" vertical="center"/>
    </xf>
    <xf numFmtId="165" fontId="0" fillId="0" borderId="20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5" borderId="5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0" fontId="0" fillId="5" borderId="5" xfId="0" applyFill="1" applyBorder="1" applyAlignment="1">
      <alignment vertical="center"/>
    </xf>
    <xf numFmtId="0" fontId="0" fillId="5" borderId="0" xfId="0" applyFill="1" applyBorder="1" applyAlignment="1">
      <alignment vertical="center"/>
    </xf>
    <xf numFmtId="0" fontId="0" fillId="5" borderId="6" xfId="0" applyFill="1" applyBorder="1" applyAlignment="1">
      <alignment vertical="center"/>
    </xf>
    <xf numFmtId="0" fontId="7" fillId="4" borderId="2" xfId="0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center" wrapText="1"/>
    </xf>
    <xf numFmtId="0" fontId="7" fillId="4" borderId="4" xfId="0" applyFont="1" applyFill="1" applyBorder="1" applyAlignment="1">
      <alignment horizontal="center" vertical="center" wrapText="1"/>
    </xf>
    <xf numFmtId="0" fontId="7" fillId="4" borderId="5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7" fillId="4" borderId="6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1" fontId="0" fillId="0" borderId="9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3" borderId="0" xfId="0" applyFont="1" applyFill="1" applyAlignment="1">
      <alignment horizontal="center"/>
    </xf>
    <xf numFmtId="0" fontId="3" fillId="3" borderId="8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1" fontId="0" fillId="5" borderId="5" xfId="0" applyNumberFormat="1" applyFill="1" applyBorder="1" applyAlignment="1">
      <alignment horizontal="center" vertical="center"/>
    </xf>
    <xf numFmtId="1" fontId="0" fillId="5" borderId="6" xfId="0" applyNumberFormat="1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2" fontId="0" fillId="0" borderId="14" xfId="0" applyNumberFormat="1" applyBorder="1" applyAlignment="1">
      <alignment horizontal="center" vertical="center"/>
    </xf>
    <xf numFmtId="2" fontId="0" fillId="0" borderId="13" xfId="0" applyNumberFormat="1" applyBorder="1" applyAlignment="1">
      <alignment horizontal="center" vertical="center"/>
    </xf>
    <xf numFmtId="2" fontId="0" fillId="0" borderId="15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9" fontId="0" fillId="0" borderId="3" xfId="1" applyFont="1" applyBorder="1" applyAlignment="1">
      <alignment horizontal="center" vertical="center"/>
    </xf>
    <xf numFmtId="9" fontId="0" fillId="0" borderId="0" xfId="1" applyFont="1" applyAlignment="1">
      <alignment horizontal="center" vertical="center"/>
    </xf>
    <xf numFmtId="9" fontId="0" fillId="0" borderId="8" xfId="1" applyFont="1" applyBorder="1" applyAlignment="1">
      <alignment horizontal="center" vertical="center"/>
    </xf>
    <xf numFmtId="2" fontId="0" fillId="0" borderId="14" xfId="0" applyNumberFormat="1" applyFill="1" applyBorder="1" applyAlignment="1">
      <alignment horizontal="center" vertical="center"/>
    </xf>
    <xf numFmtId="2" fontId="0" fillId="0" borderId="13" xfId="0" applyNumberFormat="1" applyFill="1" applyBorder="1" applyAlignment="1">
      <alignment horizontal="center" vertical="center"/>
    </xf>
    <xf numFmtId="2" fontId="0" fillId="0" borderId="15" xfId="0" applyNumberForma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0" borderId="21" xfId="0" applyNumberForma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1" fontId="0" fillId="0" borderId="21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0" borderId="22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/>
    </xf>
    <xf numFmtId="0" fontId="8" fillId="3" borderId="6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4" borderId="16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  <xf numFmtId="0" fontId="0" fillId="4" borderId="17" xfId="0" applyFill="1" applyBorder="1" applyAlignment="1">
      <alignment horizontal="center" vertical="center" wrapText="1"/>
    </xf>
    <xf numFmtId="0" fontId="0" fillId="4" borderId="7" xfId="0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 wrapText="1"/>
    </xf>
    <xf numFmtId="0" fontId="0" fillId="4" borderId="18" xfId="0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9" fillId="3" borderId="6" xfId="0" applyFont="1" applyFill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0" fillId="0" borderId="21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2" fontId="0" fillId="0" borderId="20" xfId="0" applyNumberFormat="1" applyBorder="1" applyAlignment="1">
      <alignment horizontal="center" vertical="center"/>
    </xf>
    <xf numFmtId="2" fontId="0" fillId="0" borderId="19" xfId="0" applyNumberFormat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166" fontId="6" fillId="3" borderId="3" xfId="0" applyNumberFormat="1" applyFont="1" applyFill="1" applyBorder="1" applyAlignment="1">
      <alignment horizontal="center" vertical="center"/>
    </xf>
    <xf numFmtId="166" fontId="6" fillId="3" borderId="4" xfId="0" applyNumberFormat="1" applyFont="1" applyFill="1" applyBorder="1" applyAlignment="1">
      <alignment horizontal="center" vertical="center"/>
    </xf>
    <xf numFmtId="166" fontId="6" fillId="3" borderId="0" xfId="0" applyNumberFormat="1" applyFont="1" applyFill="1" applyBorder="1" applyAlignment="1">
      <alignment horizontal="center" vertical="center"/>
    </xf>
    <xf numFmtId="166" fontId="6" fillId="3" borderId="6" xfId="0" applyNumberFormat="1" applyFont="1" applyFill="1" applyBorder="1" applyAlignment="1">
      <alignment horizontal="center" vertical="center"/>
    </xf>
    <xf numFmtId="166" fontId="6" fillId="3" borderId="8" xfId="0" applyNumberFormat="1" applyFont="1" applyFill="1" applyBorder="1" applyAlignment="1">
      <alignment horizontal="center" vertical="center"/>
    </xf>
    <xf numFmtId="166" fontId="6" fillId="3" borderId="9" xfId="0" applyNumberFormat="1" applyFont="1" applyFill="1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2" fontId="0" fillId="0" borderId="8" xfId="0" applyNumberForma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6" borderId="11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1" fontId="0" fillId="6" borderId="2" xfId="0" applyNumberFormat="1" applyFill="1" applyBorder="1" applyAlignment="1">
      <alignment horizontal="center" vertical="center"/>
    </xf>
    <xf numFmtId="1" fontId="0" fillId="6" borderId="4" xfId="0" applyNumberFormat="1" applyFill="1" applyBorder="1" applyAlignment="1">
      <alignment horizontal="center" vertical="center"/>
    </xf>
    <xf numFmtId="0" fontId="0" fillId="6" borderId="23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1" fontId="0" fillId="6" borderId="5" xfId="0" applyNumberFormat="1" applyFill="1" applyBorder="1" applyAlignment="1">
      <alignment horizontal="center" vertical="center"/>
    </xf>
    <xf numFmtId="1" fontId="0" fillId="6" borderId="6" xfId="0" applyNumberFormat="1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1" fontId="0" fillId="6" borderId="7" xfId="0" applyNumberFormat="1" applyFill="1" applyBorder="1" applyAlignment="1">
      <alignment horizontal="center" vertical="center"/>
    </xf>
    <xf numFmtId="1" fontId="0" fillId="6" borderId="9" xfId="0" applyNumberForma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153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Listes%20de%20Prix\2019\04-2019\HPi\Supply\Groupe%20MC3%20-%20Conso%20HP%20-%20EUROPE%20&amp;%20CEMA%20-%20Avril%202019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NAV000"/>
      <sheetName val="results"/>
      <sheetName val="Tarif MC3 DOM COM"/>
      <sheetName val="SBD Tool €"/>
      <sheetName val="Guide DomCom "/>
      <sheetName val="Blister DomCom"/>
      <sheetName val="Colisage DOMCOM"/>
      <sheetName val="Calcul tarif MC3"/>
      <sheetName val="Tarif MC3 Afrique (USD)"/>
      <sheetName val="SBD Tool AFR"/>
      <sheetName val="Guide AFR"/>
      <sheetName val="Colisage Afrique"/>
      <sheetName val="CMPS Patrner List "/>
      <sheetName val="SCRP Calcul WCA ONLY"/>
      <sheetName val="MC3 WCA SCRP"/>
      <sheetName val="Discount STD"/>
      <sheetName val="Historique Obsolescences"/>
      <sheetName val="Blister Options"/>
      <sheetName val="Groupe MC3 - Conso HP - EUROPE "/>
    </sheetNames>
    <definedNames>
      <definedName name="listeconso" refersTo="='Calcul tarif MC3'!$B$7:$AY$1737"/>
    </definedNames>
    <sheetDataSet>
      <sheetData sheetId="0" refreshError="1"/>
      <sheetData sheetId="1" refreshError="1"/>
      <sheetData sheetId="2" refreshError="1">
        <row r="8">
          <cell r="B8" t="str">
            <v xml:space="preserve">HP 23 - Cartouche 3 couleurs - 30 ml - 620 pages </v>
          </cell>
          <cell r="C8">
            <v>67.849999999999994</v>
          </cell>
          <cell r="D8">
            <v>46.2</v>
          </cell>
          <cell r="E8">
            <v>1</v>
          </cell>
        </row>
        <row r="10">
          <cell r="B10" t="str">
            <v>Région Europe - HP 62 - Cartouche d'encre Noire - 4 ml -  200 pages</v>
          </cell>
          <cell r="C10">
            <v>17.86</v>
          </cell>
          <cell r="D10">
            <v>12</v>
          </cell>
          <cell r="E10">
            <v>60</v>
          </cell>
        </row>
        <row r="11">
          <cell r="B11" t="str">
            <v>Région Europe - HP 62XL - Cartouche d'encre Noire - 12 ml -  600 pages</v>
          </cell>
          <cell r="C11">
            <v>39.19</v>
          </cell>
          <cell r="D11">
            <v>26.200000000000003</v>
          </cell>
          <cell r="E11">
            <v>60</v>
          </cell>
        </row>
        <row r="12">
          <cell r="B12" t="str">
            <v>Région Europe - HP 62 - Cartouche 3-couleurs Jet d'encre 4.5 ml - 165 pages</v>
          </cell>
          <cell r="C12">
            <v>22.21</v>
          </cell>
          <cell r="D12">
            <v>14.9</v>
          </cell>
          <cell r="E12">
            <v>60</v>
          </cell>
        </row>
        <row r="13">
          <cell r="B13" t="str">
            <v>Région Europe - HP 62XL - Cartouche 3-couleurs Jet d'encre 11.5 ml - 415 pages</v>
          </cell>
          <cell r="C13">
            <v>43.92</v>
          </cell>
          <cell r="D13">
            <v>29.3</v>
          </cell>
          <cell r="E13">
            <v>60</v>
          </cell>
        </row>
        <row r="15">
          <cell r="B15" t="str">
            <v>HP 11 - Tête d'impression Noire N°11</v>
          </cell>
          <cell r="C15">
            <v>61</v>
          </cell>
          <cell r="D15">
            <v>41.5</v>
          </cell>
          <cell r="E15">
            <v>1</v>
          </cell>
        </row>
        <row r="16">
          <cell r="B16" t="str">
            <v>HP 11 - Tête d'impression Cyan N°11</v>
          </cell>
          <cell r="C16">
            <v>61</v>
          </cell>
          <cell r="D16">
            <v>41.5</v>
          </cell>
          <cell r="E16">
            <v>1</v>
          </cell>
        </row>
        <row r="17">
          <cell r="B17" t="str">
            <v>HP 11 - Tête d'impression Magenta N°11</v>
          </cell>
          <cell r="C17">
            <v>61</v>
          </cell>
          <cell r="D17">
            <v>41.5</v>
          </cell>
          <cell r="E17">
            <v>1</v>
          </cell>
        </row>
        <row r="18">
          <cell r="B18" t="str">
            <v>HP 11 - Tête d'impression Jaune N°11</v>
          </cell>
          <cell r="C18">
            <v>61</v>
          </cell>
          <cell r="D18">
            <v>41.5</v>
          </cell>
          <cell r="E18">
            <v>1</v>
          </cell>
        </row>
        <row r="19">
          <cell r="B19" t="str">
            <v>HP 11 - Cartouche encre Cyan n°11 - 2 350 pages</v>
          </cell>
          <cell r="C19">
            <v>59.42</v>
          </cell>
          <cell r="D19">
            <v>40.5</v>
          </cell>
          <cell r="E19">
            <v>1</v>
          </cell>
        </row>
        <row r="20">
          <cell r="B20" t="str">
            <v>HP 11 - Cartouche encre Magenta n°11 - 2 350 pages</v>
          </cell>
          <cell r="C20">
            <v>59.42</v>
          </cell>
          <cell r="D20">
            <v>40.5</v>
          </cell>
          <cell r="E20">
            <v>1</v>
          </cell>
        </row>
        <row r="21">
          <cell r="B21" t="str">
            <v>HP 11 - Cartouche encre Jaune n°11 - 2 350 pages</v>
          </cell>
          <cell r="C21">
            <v>59.42</v>
          </cell>
          <cell r="D21">
            <v>40.5</v>
          </cell>
          <cell r="E21">
            <v>1</v>
          </cell>
        </row>
        <row r="22">
          <cell r="B22" t="str">
            <v>HP 10 - Cartouche HP Noire Large Capacité N°10 - 69ml - 2 200 pages</v>
          </cell>
          <cell r="C22">
            <v>56.33</v>
          </cell>
          <cell r="D22">
            <v>37.6</v>
          </cell>
          <cell r="E22">
            <v>40</v>
          </cell>
        </row>
        <row r="24">
          <cell r="B24" t="str">
            <v>HP 940 - Tête d'impression Officejet noir et Jaune HP 940</v>
          </cell>
          <cell r="C24">
            <v>74.84</v>
          </cell>
          <cell r="D24">
            <v>50.9</v>
          </cell>
          <cell r="E24">
            <v>1</v>
          </cell>
        </row>
        <row r="25">
          <cell r="B25" t="str">
            <v>HP 940 - Tête d'impression Officejet Cyan et Magenta HP 940</v>
          </cell>
          <cell r="C25">
            <v>74.84</v>
          </cell>
          <cell r="D25">
            <v>50.9</v>
          </cell>
          <cell r="E25">
            <v>1</v>
          </cell>
        </row>
        <row r="26">
          <cell r="B26" t="str">
            <v>HP 940XL - Cartouche d'encre Noire HP 940XL - 49 ml - 2 200 pages</v>
          </cell>
          <cell r="C26">
            <v>47.35</v>
          </cell>
          <cell r="D26">
            <v>31.6</v>
          </cell>
          <cell r="E26">
            <v>40</v>
          </cell>
        </row>
        <row r="27">
          <cell r="B27" t="str">
            <v>HP 940XL - Cartouche d'encre Cyan HP 940XL - 16 ml - 1 400 pages</v>
          </cell>
          <cell r="C27">
            <v>32.01</v>
          </cell>
          <cell r="D27">
            <v>21.8</v>
          </cell>
          <cell r="E27">
            <v>1</v>
          </cell>
        </row>
        <row r="28">
          <cell r="B28" t="str">
            <v>HP 940XL - Cartouche d'encre Magenta HP 940XL - 16 ml - 1 400 pages</v>
          </cell>
          <cell r="C28">
            <v>32.01</v>
          </cell>
          <cell r="D28">
            <v>21.8</v>
          </cell>
          <cell r="E28">
            <v>1</v>
          </cell>
        </row>
        <row r="29">
          <cell r="B29" t="str">
            <v>HP 940XL - Cartouche d'encre Jaune HP 940XL -16 ml  - 1 400 pages</v>
          </cell>
          <cell r="C29">
            <v>32.01</v>
          </cell>
          <cell r="D29">
            <v>21.8</v>
          </cell>
          <cell r="E29">
            <v>1</v>
          </cell>
        </row>
        <row r="30">
          <cell r="B30" t="str">
            <v>HP 940XL - Combo Pack 940XL (1 x Noire+ 1 x  Cyan + 1 x Magenta + 1 x Jaune)</v>
          </cell>
          <cell r="C30">
            <v>129.04</v>
          </cell>
          <cell r="D30">
            <v>86</v>
          </cell>
          <cell r="E30">
            <v>8</v>
          </cell>
        </row>
        <row r="32">
          <cell r="B32" t="str">
            <v>HP 78 - Cartouche 3 couleurs N°78 - 19ml - 560 pages</v>
          </cell>
          <cell r="C32">
            <v>56.44</v>
          </cell>
          <cell r="D32">
            <v>37.700000000000003</v>
          </cell>
          <cell r="E32">
            <v>24</v>
          </cell>
        </row>
        <row r="34">
          <cell r="B34" t="str">
            <v>Cartouche d’impression Noire compatible HP InkJet</v>
          </cell>
          <cell r="C34">
            <v>16.23</v>
          </cell>
          <cell r="D34">
            <v>10.799999999999999</v>
          </cell>
          <cell r="E34">
            <v>1</v>
          </cell>
        </row>
        <row r="35">
          <cell r="B35" t="str">
            <v>Cartouche d’impression Bleu compatible HP InkJet</v>
          </cell>
          <cell r="C35">
            <v>16.23</v>
          </cell>
          <cell r="D35">
            <v>10.799999999999999</v>
          </cell>
          <cell r="E35">
            <v>1</v>
          </cell>
        </row>
        <row r="36">
          <cell r="B36" t="str">
            <v>Cartouche d’impression Rouge compatible HP InkJet</v>
          </cell>
          <cell r="C36">
            <v>16.23</v>
          </cell>
          <cell r="D36">
            <v>10.799999999999999</v>
          </cell>
          <cell r="E36">
            <v>1</v>
          </cell>
        </row>
        <row r="37">
          <cell r="B37" t="str">
            <v>HP 15 - Cartouche Noire  N°15 - 25 ml - 500 pages</v>
          </cell>
          <cell r="C37">
            <v>50.67</v>
          </cell>
          <cell r="D37">
            <v>34.5</v>
          </cell>
          <cell r="E37">
            <v>1</v>
          </cell>
        </row>
        <row r="38">
          <cell r="B38" t="str">
            <v>HP 17 - Cartouche Trois Couleurs N°17</v>
          </cell>
          <cell r="C38">
            <v>57</v>
          </cell>
          <cell r="D38">
            <v>38.800000000000004</v>
          </cell>
          <cell r="E38">
            <v>1</v>
          </cell>
        </row>
        <row r="39">
          <cell r="B39" t="str">
            <v>HP 56 - Cartouche Noire HP N°56  - 19 ml - 520 pages</v>
          </cell>
          <cell r="C39">
            <v>37.57</v>
          </cell>
          <cell r="D39">
            <v>25.1</v>
          </cell>
          <cell r="E39">
            <v>60</v>
          </cell>
        </row>
        <row r="40">
          <cell r="B40" t="str">
            <v>HP 57 - Cartouche Trois Couleurs N°57 - 17 ml - 500 pages</v>
          </cell>
          <cell r="C40">
            <v>59.58</v>
          </cell>
          <cell r="D40">
            <v>39.800000000000004</v>
          </cell>
          <cell r="E40">
            <v>60</v>
          </cell>
        </row>
        <row r="41">
          <cell r="B41" t="str">
            <v>HP 56/57 - Pack Combo 2 cartouches -1*HP 56 Noir + 1*HP 57 3couleurs</v>
          </cell>
          <cell r="C41">
            <v>87.83</v>
          </cell>
          <cell r="D41">
            <v>58.6</v>
          </cell>
          <cell r="E41">
            <v>20</v>
          </cell>
        </row>
        <row r="43">
          <cell r="B43" t="str">
            <v>HP 27 - Cartouche Noire N°27 - 10 ml - 280 pages</v>
          </cell>
          <cell r="C43">
            <v>31.35</v>
          </cell>
          <cell r="D43">
            <v>20.900000000000002</v>
          </cell>
          <cell r="E43">
            <v>60</v>
          </cell>
        </row>
        <row r="44">
          <cell r="B44" t="str">
            <v>HP 28 - Cartouche 3 couleurs N°28 - 8 ml - 240 pages</v>
          </cell>
          <cell r="C44">
            <v>39.14</v>
          </cell>
          <cell r="D44">
            <v>26.700000000000003</v>
          </cell>
          <cell r="E44">
            <v>1</v>
          </cell>
        </row>
        <row r="46">
          <cell r="B46" t="str">
            <v>HP 21 - Cartouche Noire Jet d'encre (5 ml - 150 pages)</v>
          </cell>
          <cell r="C46">
            <v>23.36</v>
          </cell>
          <cell r="D46">
            <v>15.6</v>
          </cell>
          <cell r="E46">
            <v>60</v>
          </cell>
        </row>
        <row r="47">
          <cell r="B47" t="str">
            <v>HP 21XL - Cartouche Noire Jet d'encre ( 12 ml - 475 pages)</v>
          </cell>
          <cell r="C47">
            <v>39.21</v>
          </cell>
          <cell r="D47">
            <v>26.200000000000003</v>
          </cell>
          <cell r="E47">
            <v>60</v>
          </cell>
        </row>
        <row r="48">
          <cell r="B48" t="str">
            <v>HP 22 - Cartouche 3-couleurs Jet d'encre (5 ml - 138 pages)</v>
          </cell>
          <cell r="C48">
            <v>29.53</v>
          </cell>
          <cell r="D48">
            <v>19.700000000000003</v>
          </cell>
          <cell r="E48">
            <v>60</v>
          </cell>
        </row>
        <row r="49">
          <cell r="B49" t="str">
            <v>HP 22XL - Cartouche 3-couleurs Jet d'encre (11 ml - 415 pages)</v>
          </cell>
          <cell r="C49">
            <v>42.45</v>
          </cell>
          <cell r="D49">
            <v>28.3</v>
          </cell>
          <cell r="E49">
            <v>60</v>
          </cell>
        </row>
        <row r="50">
          <cell r="B50" t="str">
            <v>HP 21/22 - Pack Combo 2 cartouches -1*HP 21 Noir + 1*HP 22 3couleurs</v>
          </cell>
          <cell r="C50">
            <v>48.44</v>
          </cell>
          <cell r="D50">
            <v>32.300000000000004</v>
          </cell>
          <cell r="E50">
            <v>24</v>
          </cell>
        </row>
        <row r="51">
          <cell r="B51" t="str">
            <v>HP 88 - Tête d'impression N°88 Noire &amp; Jaune</v>
          </cell>
          <cell r="C51">
            <v>90.23</v>
          </cell>
          <cell r="D51">
            <v>61.4</v>
          </cell>
          <cell r="E51">
            <v>1</v>
          </cell>
        </row>
        <row r="52">
          <cell r="B52" t="str">
            <v>HP 88 - Tête d'impression N°88 Magenta &amp; Cyan</v>
          </cell>
          <cell r="C52">
            <v>90.23</v>
          </cell>
          <cell r="D52">
            <v>61.4</v>
          </cell>
          <cell r="E52">
            <v>1</v>
          </cell>
        </row>
        <row r="55">
          <cell r="B55" t="str">
            <v xml:space="preserve"> Désignation</v>
          </cell>
          <cell r="C55" t="str">
            <v>Prix Liste HP (Euro)</v>
          </cell>
          <cell r="D55" t="str">
            <v>Tarif MC3 (HT)</v>
          </cell>
          <cell r="E55" t="str">
            <v>Qté Colisage</v>
          </cell>
        </row>
        <row r="56">
          <cell r="B56" t="str">
            <v>HP 70 - Cartouche d'encre Cyan clair HP 70 130 ml avec encre Vivera</v>
          </cell>
          <cell r="C56">
            <v>93.68</v>
          </cell>
          <cell r="D56">
            <v>61.9</v>
          </cell>
          <cell r="E56">
            <v>1</v>
          </cell>
        </row>
        <row r="57">
          <cell r="B57" t="str">
            <v>HP 88XL - Cartouche HP 88 Cyan Grande Capacité - 1 700 pages</v>
          </cell>
          <cell r="C57">
            <v>36.979999999999997</v>
          </cell>
          <cell r="D57">
            <v>25.200000000000003</v>
          </cell>
          <cell r="E57">
            <v>1</v>
          </cell>
        </row>
        <row r="58">
          <cell r="B58" t="str">
            <v>HP 88XL - Cartouche HP 88 Magenta Grande Capacité - 1 700 pages</v>
          </cell>
          <cell r="C58">
            <v>36.979999999999997</v>
          </cell>
          <cell r="D58">
            <v>25.200000000000003</v>
          </cell>
          <cell r="E58">
            <v>1</v>
          </cell>
        </row>
        <row r="59">
          <cell r="B59" t="str">
            <v>HP 88XL - Cartouche HP 88 Jaune Grande Capacité - 1 700 pages</v>
          </cell>
          <cell r="C59">
            <v>36.979999999999997</v>
          </cell>
          <cell r="D59">
            <v>25.200000000000003</v>
          </cell>
          <cell r="E59">
            <v>1</v>
          </cell>
        </row>
        <row r="60">
          <cell r="B60" t="str">
            <v>HP 88XL - Cartouche HP 88 Noire Grande Capacité - 2 400 pages</v>
          </cell>
          <cell r="C60">
            <v>59.47</v>
          </cell>
          <cell r="D60">
            <v>39.700000000000003</v>
          </cell>
          <cell r="E60">
            <v>40</v>
          </cell>
        </row>
        <row r="62">
          <cell r="B62" t="str">
            <v>HP 70 - Tête d'impression noir mat et Cyan HP 70</v>
          </cell>
          <cell r="C62">
            <v>79.36</v>
          </cell>
          <cell r="D62">
            <v>52.4</v>
          </cell>
          <cell r="E62">
            <v>1</v>
          </cell>
        </row>
        <row r="63">
          <cell r="B63" t="str">
            <v>HP 70 - Tête d'impression Magenta clair et Cyan clair HP 70</v>
          </cell>
          <cell r="C63">
            <v>79.36</v>
          </cell>
          <cell r="D63">
            <v>52.4</v>
          </cell>
          <cell r="E63">
            <v>1</v>
          </cell>
        </row>
        <row r="64">
          <cell r="B64" t="str">
            <v>HP 70 - Tête d'impression Magenta  et Jaune HP 70</v>
          </cell>
          <cell r="C64">
            <v>79.36</v>
          </cell>
          <cell r="D64">
            <v>52.4</v>
          </cell>
          <cell r="E64">
            <v>1</v>
          </cell>
        </row>
        <row r="65">
          <cell r="B65" t="str">
            <v>HP 70 - Tête d'impression photo Noire et Grise claire HP 70</v>
          </cell>
          <cell r="C65">
            <v>79.36</v>
          </cell>
          <cell r="D65">
            <v>52.4</v>
          </cell>
          <cell r="E65">
            <v>1</v>
          </cell>
        </row>
        <row r="66">
          <cell r="B66" t="str">
            <v>HP 70 - Tête d'impression bleue et verte HP 70</v>
          </cell>
          <cell r="C66">
            <v>83.33</v>
          </cell>
          <cell r="D66">
            <v>55</v>
          </cell>
          <cell r="E66">
            <v>1</v>
          </cell>
        </row>
        <row r="67">
          <cell r="B67" t="str">
            <v>HP 70 - Tête d'impression mate Noire et rouge HP 70</v>
          </cell>
          <cell r="C67">
            <v>83.33</v>
          </cell>
          <cell r="D67">
            <v>55</v>
          </cell>
          <cell r="E67">
            <v>1</v>
          </cell>
        </row>
        <row r="68">
          <cell r="B68" t="str">
            <v>HP 70 - Tête d'impression Grise et optimiseur de brillance HP 70</v>
          </cell>
          <cell r="C68">
            <v>83.33</v>
          </cell>
          <cell r="D68">
            <v>55</v>
          </cell>
          <cell r="E68">
            <v>1</v>
          </cell>
        </row>
        <row r="69">
          <cell r="B69" t="str">
            <v>HP 70 - Cartouche d'encre Noire mate HP 70 130-ml</v>
          </cell>
          <cell r="C69">
            <v>93.68</v>
          </cell>
          <cell r="D69">
            <v>61.9</v>
          </cell>
          <cell r="E69">
            <v>1</v>
          </cell>
        </row>
        <row r="70">
          <cell r="B70" t="str">
            <v>HP 70 - Cartouche d'encre Noire photo HP 70 130-ml</v>
          </cell>
          <cell r="C70">
            <v>93.68</v>
          </cell>
          <cell r="D70">
            <v>61.9</v>
          </cell>
          <cell r="E70">
            <v>1</v>
          </cell>
        </row>
        <row r="71">
          <cell r="B71" t="str">
            <v>HP 70 - Cartouche d'encre Grise HP 70 130 ml</v>
          </cell>
          <cell r="C71">
            <v>93.68</v>
          </cell>
          <cell r="D71">
            <v>61.9</v>
          </cell>
          <cell r="E71">
            <v>1</v>
          </cell>
        </row>
        <row r="72">
          <cell r="B72" t="str">
            <v>HP 70 - Cartouche d'encre Grise claire HP 70 130 ml</v>
          </cell>
          <cell r="C72">
            <v>93.68</v>
          </cell>
          <cell r="D72">
            <v>61.9</v>
          </cell>
          <cell r="E72">
            <v>1</v>
          </cell>
        </row>
        <row r="73">
          <cell r="B73" t="str">
            <v>HP 70 - Cartouche d'encre Cyan HP 70 130-ml</v>
          </cell>
          <cell r="C73">
            <v>93.68</v>
          </cell>
          <cell r="D73">
            <v>61.9</v>
          </cell>
          <cell r="E73">
            <v>1</v>
          </cell>
        </row>
        <row r="74">
          <cell r="B74" t="str">
            <v>HP 70 - Cartouche d'encre Magenta HP 70 130-ml</v>
          </cell>
          <cell r="C74">
            <v>93.68</v>
          </cell>
          <cell r="D74">
            <v>61.9</v>
          </cell>
          <cell r="E74">
            <v>1</v>
          </cell>
        </row>
        <row r="75">
          <cell r="B75" t="str">
            <v>HP 70 - Cartouche d'encre Jaune HP 70 130-ml</v>
          </cell>
          <cell r="C75">
            <v>93.68</v>
          </cell>
          <cell r="D75">
            <v>61.9</v>
          </cell>
          <cell r="E75">
            <v>1</v>
          </cell>
        </row>
        <row r="76">
          <cell r="B76" t="str">
            <v>HP 70 - Cartouche d'encre Magenta clair HP 70 130-ml</v>
          </cell>
          <cell r="C76">
            <v>93.68</v>
          </cell>
          <cell r="D76">
            <v>61.9</v>
          </cell>
          <cell r="E76">
            <v>1</v>
          </cell>
        </row>
        <row r="77">
          <cell r="B77" t="str">
            <v>HP 70 - Cartouche d'encre rouge HP 70 130-ml</v>
          </cell>
          <cell r="C77">
            <v>93.68</v>
          </cell>
          <cell r="D77">
            <v>61.9</v>
          </cell>
          <cell r="E77">
            <v>1</v>
          </cell>
        </row>
        <row r="78">
          <cell r="B78" t="str">
            <v>HP 70 - Cartouche d'encre verte HP 70 130-ml</v>
          </cell>
          <cell r="C78">
            <v>93.68</v>
          </cell>
          <cell r="D78">
            <v>61.9</v>
          </cell>
          <cell r="E78">
            <v>1</v>
          </cell>
        </row>
        <row r="79">
          <cell r="B79" t="str">
            <v>HP 70 - Cartouche d'encre bleue HP 70 130-ml</v>
          </cell>
          <cell r="C79">
            <v>93.68</v>
          </cell>
          <cell r="D79">
            <v>61.9</v>
          </cell>
          <cell r="E79">
            <v>1</v>
          </cell>
        </row>
        <row r="80">
          <cell r="B80" t="str">
            <v>HP 70 - Cartouche d'encre effet Ultra Brillant HP 70 130-ml</v>
          </cell>
          <cell r="C80">
            <v>69.98</v>
          </cell>
          <cell r="D80">
            <v>46.2</v>
          </cell>
          <cell r="E80">
            <v>1</v>
          </cell>
        </row>
        <row r="82">
          <cell r="B82" t="str">
            <v>HP 56 - Pack de 2 cartouches d'impression Noire HP nº 56 (19 ml)</v>
          </cell>
          <cell r="C82">
            <v>65.8</v>
          </cell>
          <cell r="D82">
            <v>47</v>
          </cell>
          <cell r="E82">
            <v>1</v>
          </cell>
        </row>
        <row r="84">
          <cell r="B84" t="str">
            <v>HP 901 - Cartouche d'encre Noire - 200 pages</v>
          </cell>
          <cell r="C84">
            <v>18.25</v>
          </cell>
          <cell r="D84">
            <v>12.2</v>
          </cell>
          <cell r="E84">
            <v>60</v>
          </cell>
        </row>
        <row r="85">
          <cell r="B85" t="str">
            <v>HP 901XL - Cartouche d'encre Noire - 700 pages</v>
          </cell>
          <cell r="C85">
            <v>38.03</v>
          </cell>
          <cell r="D85">
            <v>25.400000000000002</v>
          </cell>
          <cell r="E85">
            <v>60</v>
          </cell>
        </row>
        <row r="86">
          <cell r="B86" t="str">
            <v>HP 901 - Cartouche d'encre trois couleurs - 350 pages</v>
          </cell>
          <cell r="C86">
            <v>27.94</v>
          </cell>
          <cell r="D86">
            <v>18.700000000000003</v>
          </cell>
          <cell r="E86">
            <v>60</v>
          </cell>
        </row>
        <row r="89">
          <cell r="B89" t="str">
            <v xml:space="preserve"> Désignation</v>
          </cell>
          <cell r="C89" t="str">
            <v>Prix Liste HP (Euro)</v>
          </cell>
          <cell r="D89" t="str">
            <v>Tarif MC3 (HT)</v>
          </cell>
          <cell r="E89" t="str">
            <v>Qté Colisage</v>
          </cell>
        </row>
        <row r="90">
          <cell r="B90" t="str">
            <v>HP 920 - Cartouche d'encre Noir - 420 pages</v>
          </cell>
          <cell r="C90">
            <v>25.18</v>
          </cell>
          <cell r="D90">
            <v>17.200000000000003</v>
          </cell>
          <cell r="E90">
            <v>1</v>
          </cell>
        </row>
        <row r="91">
          <cell r="B91" t="str">
            <v>HP 920XL - Cartouche d'encre Cyan XL - 6 ml - 700 pages</v>
          </cell>
          <cell r="C91">
            <v>19.11</v>
          </cell>
          <cell r="D91">
            <v>12.799999999999999</v>
          </cell>
          <cell r="E91">
            <v>60</v>
          </cell>
        </row>
        <row r="92">
          <cell r="B92" t="str">
            <v>HP 920XL - Cartouche d'encre Magenta XL - 6 ml - 700 pages</v>
          </cell>
          <cell r="C92">
            <v>19.11</v>
          </cell>
          <cell r="D92">
            <v>12.799999999999999</v>
          </cell>
          <cell r="E92">
            <v>60</v>
          </cell>
        </row>
        <row r="93">
          <cell r="B93" t="str">
            <v>HP 920XL - Cartouche d'encre Jaune XL  - 6 ml - 700 pages</v>
          </cell>
          <cell r="C93">
            <v>18.739999999999998</v>
          </cell>
          <cell r="D93">
            <v>12.5</v>
          </cell>
          <cell r="E93">
            <v>60</v>
          </cell>
        </row>
        <row r="94">
          <cell r="B94" t="str">
            <v xml:space="preserve">HP 920XL - Cartouche d'encre Noire XL - 48 ml - 1 200 pages </v>
          </cell>
          <cell r="C94">
            <v>45.08</v>
          </cell>
          <cell r="D94">
            <v>30.1</v>
          </cell>
          <cell r="E94">
            <v>30</v>
          </cell>
        </row>
        <row r="95">
          <cell r="B95" t="str">
            <v>HP 920XL - Combo Pack (920XL Noire+ 920XL Cyan + Magenta + Jaune)</v>
          </cell>
          <cell r="C95">
            <v>91.18</v>
          </cell>
          <cell r="D95">
            <v>60.800000000000004</v>
          </cell>
          <cell r="E95">
            <v>16</v>
          </cell>
        </row>
        <row r="97">
          <cell r="B97" t="str">
            <v>HP 950XL - Cartouche d'encre Noire  - 53 ml - 2 300 pages</v>
          </cell>
          <cell r="C97">
            <v>43.25</v>
          </cell>
          <cell r="D97">
            <v>28.900000000000002</v>
          </cell>
          <cell r="E97">
            <v>40</v>
          </cell>
        </row>
        <row r="98">
          <cell r="B98" t="str">
            <v>HP 951XL - Cartouche d'encre Cyan  - 24 ml - 1 500 pages</v>
          </cell>
          <cell r="C98">
            <v>32.53</v>
          </cell>
          <cell r="D98">
            <v>21.700000000000003</v>
          </cell>
          <cell r="E98">
            <v>50</v>
          </cell>
        </row>
        <row r="99">
          <cell r="B99" t="str">
            <v>HP 951XL - Cartouche d'encre Magenta  - 24 ml - 1 500 pages</v>
          </cell>
          <cell r="C99">
            <v>32.53</v>
          </cell>
          <cell r="D99">
            <v>21.700000000000003</v>
          </cell>
          <cell r="E99">
            <v>50</v>
          </cell>
        </row>
        <row r="100">
          <cell r="B100" t="str">
            <v>HP 951XL - Cartouche d'encre Jaune - 24 ml - 1 500 pages</v>
          </cell>
          <cell r="C100">
            <v>32.53</v>
          </cell>
          <cell r="D100">
            <v>21.700000000000003</v>
          </cell>
          <cell r="E100">
            <v>50</v>
          </cell>
        </row>
        <row r="101">
          <cell r="B101" t="str">
            <v>HP 950 - Cartouche d'encre Noire  - 24 ml - 1 000 pages</v>
          </cell>
          <cell r="C101">
            <v>31.56</v>
          </cell>
          <cell r="D101">
            <v>21.1</v>
          </cell>
          <cell r="E101">
            <v>40</v>
          </cell>
        </row>
        <row r="102">
          <cell r="B102" t="str">
            <v>HP 951 - Cartouche d'encre Cyan  - 8.5 ml - 700 pages</v>
          </cell>
          <cell r="C102">
            <v>22.95</v>
          </cell>
          <cell r="D102">
            <v>15.7</v>
          </cell>
          <cell r="E102">
            <v>1</v>
          </cell>
        </row>
        <row r="103">
          <cell r="B103" t="str">
            <v>HP 951 - Cartouche d'encre Magenta  - 8.5 ml - 700 pages</v>
          </cell>
          <cell r="C103">
            <v>22.95</v>
          </cell>
          <cell r="D103">
            <v>15.7</v>
          </cell>
          <cell r="E103">
            <v>1</v>
          </cell>
        </row>
        <row r="104">
          <cell r="B104" t="str">
            <v>HP 951 - Cartouche d'encre Jaune  - 8.5 ml - 700 pages</v>
          </cell>
          <cell r="C104">
            <v>22.95</v>
          </cell>
          <cell r="D104">
            <v>15.7</v>
          </cell>
          <cell r="E104">
            <v>1</v>
          </cell>
        </row>
        <row r="105">
          <cell r="B105" t="str">
            <v>HP 932XL - Cartouche d'encre Noire - 22.5 ml - 1 000 pages</v>
          </cell>
          <cell r="C105">
            <v>36.71</v>
          </cell>
          <cell r="D105">
            <v>24.5</v>
          </cell>
          <cell r="E105">
            <v>40</v>
          </cell>
        </row>
        <row r="106">
          <cell r="B106" t="str">
            <v>HP 933XL - Cartouche d'encre Officejet Cyan - 8.5ml - 825 pages</v>
          </cell>
          <cell r="C106">
            <v>18.62</v>
          </cell>
          <cell r="D106">
            <v>12.5</v>
          </cell>
          <cell r="E106">
            <v>40</v>
          </cell>
        </row>
        <row r="107">
          <cell r="B107" t="str">
            <v>HP 933XL - Cartouche d'encre Officejet Magenta - 8.5ml - 825 pages</v>
          </cell>
          <cell r="C107">
            <v>18.62</v>
          </cell>
          <cell r="D107">
            <v>12.5</v>
          </cell>
          <cell r="E107">
            <v>40</v>
          </cell>
        </row>
        <row r="108">
          <cell r="B108" t="str">
            <v>HP 933XL - Cartouche d'encre Officejet Jaune - 8.5ml - 825 pages</v>
          </cell>
          <cell r="C108">
            <v>18.62</v>
          </cell>
          <cell r="D108">
            <v>12.5</v>
          </cell>
          <cell r="E108">
            <v>40</v>
          </cell>
        </row>
        <row r="109">
          <cell r="B109" t="str">
            <v>HP 932 - Cartouche d'encre Noire - 8.5 ml - 430 pages</v>
          </cell>
          <cell r="C109">
            <v>22.56</v>
          </cell>
          <cell r="D109">
            <v>15.1</v>
          </cell>
          <cell r="E109">
            <v>40</v>
          </cell>
        </row>
        <row r="111">
          <cell r="B111" t="str">
            <v>HP 651 - Cartouche d'encre Noire - 600 pages</v>
          </cell>
          <cell r="C111">
            <v>19.170000000000002</v>
          </cell>
          <cell r="D111">
            <v>12.799999999999999</v>
          </cell>
          <cell r="E111">
            <v>60</v>
          </cell>
        </row>
        <row r="112">
          <cell r="B112" t="str">
            <v>HP 651 - Cartouche d'encre 3-couleurs C/M/J - 300 pages</v>
          </cell>
          <cell r="C112">
            <v>16.920000000000002</v>
          </cell>
          <cell r="D112">
            <v>11.299999999999999</v>
          </cell>
          <cell r="E112">
            <v>60</v>
          </cell>
        </row>
        <row r="113">
          <cell r="B113" t="str">
            <v>HP 934 - Cartouche d'encre Noire -10 ml - 400 pages</v>
          </cell>
          <cell r="C113">
            <v>19.68</v>
          </cell>
          <cell r="D113">
            <v>13.2</v>
          </cell>
          <cell r="E113">
            <v>60</v>
          </cell>
        </row>
        <row r="114">
          <cell r="B114" t="str">
            <v>HP 935 - Cartouche d'encre Cyan - 4.5 ml -  400 pages</v>
          </cell>
          <cell r="C114">
            <v>15.02</v>
          </cell>
          <cell r="D114">
            <v>10.1</v>
          </cell>
          <cell r="E114">
            <v>60</v>
          </cell>
        </row>
        <row r="115">
          <cell r="B115" t="str">
            <v>HP 935 - Cartouche d'encre Magenta - 4.5 ml -  400 pages</v>
          </cell>
          <cell r="C115">
            <v>15.02</v>
          </cell>
          <cell r="D115">
            <v>10.299999999999999</v>
          </cell>
          <cell r="E115">
            <v>1</v>
          </cell>
        </row>
        <row r="116">
          <cell r="B116" t="str">
            <v>HP 935 - Cartouche d'encre Jaune - 4.5 ml -  400 pages</v>
          </cell>
          <cell r="C116">
            <v>15.02</v>
          </cell>
          <cell r="D116">
            <v>10.299999999999999</v>
          </cell>
          <cell r="E116">
            <v>1</v>
          </cell>
        </row>
        <row r="117">
          <cell r="B117" t="str">
            <v>HP 934XL - Cartouche d'encre Noir - 25.5 ml - 1 000 pages</v>
          </cell>
          <cell r="C117">
            <v>34.56</v>
          </cell>
          <cell r="D117">
            <v>23.1</v>
          </cell>
          <cell r="E117">
            <v>30</v>
          </cell>
        </row>
        <row r="118">
          <cell r="B118" t="str">
            <v>HP 935XL - Cartouche d'encre Cyan - 9.5 ml - 825 pages</v>
          </cell>
          <cell r="C118">
            <v>21.26</v>
          </cell>
          <cell r="D118">
            <v>14.2</v>
          </cell>
          <cell r="E118">
            <v>60</v>
          </cell>
        </row>
        <row r="119">
          <cell r="B119" t="str">
            <v>HP 935XL - Cartouche d'encre Magenta - 9.5 ml - 825 pages</v>
          </cell>
          <cell r="C119">
            <v>21.26</v>
          </cell>
          <cell r="D119">
            <v>14.2</v>
          </cell>
          <cell r="E119">
            <v>60</v>
          </cell>
        </row>
        <row r="120">
          <cell r="B120" t="str">
            <v>HP 935XL - Cartouche d'encre Jaune - 9.5 ml - 825 pages</v>
          </cell>
          <cell r="C120">
            <v>21.26</v>
          </cell>
          <cell r="D120">
            <v>14.2</v>
          </cell>
          <cell r="E120">
            <v>60</v>
          </cell>
        </row>
        <row r="122">
          <cell r="B122" t="str">
            <v>HP 932XL/933XL Combo Pack (932XL Noire+ 933XL Cyan + Magenta + Jaune)</v>
          </cell>
          <cell r="C122">
            <v>82.35</v>
          </cell>
          <cell r="D122">
            <v>54.9</v>
          </cell>
          <cell r="E122">
            <v>12</v>
          </cell>
        </row>
        <row r="123">
          <cell r="B123" t="str">
            <v>HP 950XL/951XL Combo Pack (950XL Noire+ 951XL Cyan + Magenta + Jaune)</v>
          </cell>
          <cell r="C123">
            <v>126.75</v>
          </cell>
          <cell r="D123">
            <v>84.5</v>
          </cell>
          <cell r="E123">
            <v>12</v>
          </cell>
        </row>
        <row r="125">
          <cell r="B125" t="str">
            <v>HP 980 - Cartouche d'encre Cyan HP 980 - 6 600 pages</v>
          </cell>
          <cell r="C125">
            <v>113.53</v>
          </cell>
          <cell r="D125">
            <v>69.3</v>
          </cell>
          <cell r="E125">
            <v>1</v>
          </cell>
        </row>
        <row r="126">
          <cell r="B126" t="str">
            <v>HP 980 - Cartouche d'encre Magenta HP 980 - 6 600 pages</v>
          </cell>
          <cell r="C126">
            <v>113.53</v>
          </cell>
          <cell r="D126">
            <v>69.3</v>
          </cell>
          <cell r="E126">
            <v>1</v>
          </cell>
        </row>
        <row r="127">
          <cell r="B127" t="str">
            <v>HP 980 - Cartouche d'encre Jaune HP 980 - 6 600 pages</v>
          </cell>
          <cell r="C127">
            <v>113.53</v>
          </cell>
          <cell r="D127">
            <v>69.3</v>
          </cell>
          <cell r="E127">
            <v>1</v>
          </cell>
        </row>
        <row r="128">
          <cell r="B128" t="str">
            <v>HP 980 - Cartouche d'encre Noire HP 980 - 10 000 pages</v>
          </cell>
          <cell r="C128">
            <v>133.08000000000001</v>
          </cell>
          <cell r="D128">
            <v>81.199999999999989</v>
          </cell>
          <cell r="E128">
            <v>1</v>
          </cell>
        </row>
        <row r="130">
          <cell r="B130" t="str">
            <v xml:space="preserve">HP 913A - Cartouche d'encre Cyan PageWide - 37 ml - 3 000 pages </v>
          </cell>
          <cell r="C130">
            <v>98.85</v>
          </cell>
          <cell r="D130">
            <v>57.9</v>
          </cell>
          <cell r="E130">
            <v>24</v>
          </cell>
        </row>
        <row r="131">
          <cell r="B131" t="str">
            <v xml:space="preserve">HP 913A - Cartouche d'encre Magenta PageWide - 37 ml - 3 000 pages </v>
          </cell>
          <cell r="C131">
            <v>98.85</v>
          </cell>
          <cell r="D131">
            <v>57.9</v>
          </cell>
          <cell r="E131">
            <v>24</v>
          </cell>
        </row>
        <row r="132">
          <cell r="B132" t="str">
            <v xml:space="preserve">HP 913A - Cartouche d'encre Jaune PageWide - 37 ml - 3 000 pages </v>
          </cell>
          <cell r="C132">
            <v>98.85</v>
          </cell>
          <cell r="D132">
            <v>57.9</v>
          </cell>
          <cell r="E132">
            <v>24</v>
          </cell>
        </row>
        <row r="133">
          <cell r="B133" t="str">
            <v xml:space="preserve">HP 973X - Cartouche d'encre Cyan PageWide Haute Capacité - 86 ml - 7 000 p. </v>
          </cell>
          <cell r="C133">
            <v>139.97999999999999</v>
          </cell>
          <cell r="D133">
            <v>82</v>
          </cell>
          <cell r="E133">
            <v>18</v>
          </cell>
        </row>
        <row r="134">
          <cell r="B134" t="str">
            <v xml:space="preserve">HP 973X - Cartouche d'encre Magenta PageWide Haute Capacité - 86 ml - 7 000 p. </v>
          </cell>
          <cell r="C134">
            <v>139.97999999999999</v>
          </cell>
          <cell r="D134">
            <v>82</v>
          </cell>
          <cell r="E134">
            <v>18</v>
          </cell>
        </row>
        <row r="135">
          <cell r="B135" t="str">
            <v xml:space="preserve">HP 973X - Cartouche d'encre Jaune PageWide Haute Capacité - 86 ml - 7 000 p. </v>
          </cell>
          <cell r="C135">
            <v>139.97999999999999</v>
          </cell>
          <cell r="D135">
            <v>82</v>
          </cell>
          <cell r="E135">
            <v>18</v>
          </cell>
        </row>
        <row r="137">
          <cell r="B137" t="str">
            <v>HP 953 - Cartouche d'encre Cyan - 10 ml - 700 pages</v>
          </cell>
          <cell r="C137">
            <v>22.43</v>
          </cell>
          <cell r="D137">
            <v>15</v>
          </cell>
          <cell r="E137">
            <v>50</v>
          </cell>
        </row>
        <row r="138">
          <cell r="B138" t="str">
            <v>HP 953 - Cartouche d'encre Magenta - 10 ml - 700 pages</v>
          </cell>
          <cell r="C138">
            <v>22.43</v>
          </cell>
          <cell r="D138">
            <v>15</v>
          </cell>
          <cell r="E138">
            <v>50</v>
          </cell>
        </row>
        <row r="139">
          <cell r="B139" t="str">
            <v>HP 953 - Cartouche d'encre Jaune - 10 ml - 700 pages</v>
          </cell>
          <cell r="C139">
            <v>22.43</v>
          </cell>
          <cell r="D139">
            <v>15</v>
          </cell>
          <cell r="E139">
            <v>50</v>
          </cell>
        </row>
        <row r="140">
          <cell r="B140" t="str">
            <v>HP 953XL - Cartouche d'encre Cyan XL - 20 ml - 1 600 pages</v>
          </cell>
          <cell r="C140">
            <v>31.88</v>
          </cell>
          <cell r="D140">
            <v>21.3</v>
          </cell>
          <cell r="E140">
            <v>50</v>
          </cell>
        </row>
        <row r="141">
          <cell r="B141" t="str">
            <v>HP 953XL - Cartouche d'encre Magenta XL - 20 ml - 1 600 pages</v>
          </cell>
          <cell r="C141">
            <v>31.88</v>
          </cell>
          <cell r="D141">
            <v>21.3</v>
          </cell>
          <cell r="E141">
            <v>50</v>
          </cell>
        </row>
        <row r="142">
          <cell r="B142" t="str">
            <v>HP 953XL - Cartouche d'encre Jaune XL - 20 ml - 1 600 pages</v>
          </cell>
          <cell r="C142">
            <v>31.88</v>
          </cell>
          <cell r="D142">
            <v>21.3</v>
          </cell>
          <cell r="E142">
            <v>50</v>
          </cell>
        </row>
        <row r="144">
          <cell r="B144" t="str">
            <v>HP 652 - Cartouche Tri Couleurs C/M/J - Ink Advantage - 200 pages</v>
          </cell>
          <cell r="C144">
            <v>12.05</v>
          </cell>
          <cell r="D144">
            <v>8.1</v>
          </cell>
          <cell r="E144">
            <v>60</v>
          </cell>
        </row>
        <row r="145">
          <cell r="B145" t="str">
            <v>HP 652 - Cartouche Noire - Ink Advantage - 360 pages</v>
          </cell>
          <cell r="C145">
            <v>14.13</v>
          </cell>
          <cell r="D145">
            <v>9.5</v>
          </cell>
          <cell r="E145">
            <v>60</v>
          </cell>
        </row>
        <row r="148">
          <cell r="B148" t="str">
            <v xml:space="preserve"> Désignation</v>
          </cell>
          <cell r="C148" t="str">
            <v>Prix Liste HP (Euro)</v>
          </cell>
          <cell r="D148" t="str">
            <v>Tarif MC3 (HT)</v>
          </cell>
          <cell r="E148" t="str">
            <v>Qté Colisage</v>
          </cell>
        </row>
        <row r="149">
          <cell r="B149" t="str">
            <v>HP 981A  - Cartouche PageWide Cyan - 5 000 pages</v>
          </cell>
          <cell r="C149">
            <v>137.63</v>
          </cell>
          <cell r="D149">
            <v>84</v>
          </cell>
          <cell r="E149">
            <v>1</v>
          </cell>
        </row>
        <row r="150">
          <cell r="B150" t="str">
            <v>HP 981A - Cartouche PageWide Magenta - 5 000 pages</v>
          </cell>
          <cell r="C150">
            <v>137.63</v>
          </cell>
          <cell r="D150">
            <v>84</v>
          </cell>
          <cell r="E150">
            <v>1</v>
          </cell>
        </row>
        <row r="151">
          <cell r="B151" t="str">
            <v>HP 981A - Cartouche PageWide Jaune - 5 000 pages</v>
          </cell>
          <cell r="C151">
            <v>137.63</v>
          </cell>
          <cell r="D151">
            <v>84</v>
          </cell>
          <cell r="E151">
            <v>1</v>
          </cell>
        </row>
        <row r="152">
          <cell r="B152" t="str">
            <v>HP 981A - Cartouche PageWide Noir - 6 000 pages</v>
          </cell>
          <cell r="C152">
            <v>94.16</v>
          </cell>
          <cell r="D152">
            <v>57.5</v>
          </cell>
          <cell r="E152">
            <v>1</v>
          </cell>
        </row>
        <row r="154">
          <cell r="B154" t="str">
            <v>HP 981X - Cartouche PageWide Cyan XL - 10 000 pages</v>
          </cell>
          <cell r="C154">
            <v>180.29</v>
          </cell>
          <cell r="D154">
            <v>110</v>
          </cell>
          <cell r="E154">
            <v>1</v>
          </cell>
        </row>
        <row r="155">
          <cell r="B155" t="str">
            <v>HP 981X - Cartouche PageWide Magenta XL - 10 000 pages</v>
          </cell>
          <cell r="C155">
            <v>180.29</v>
          </cell>
          <cell r="D155">
            <v>110</v>
          </cell>
          <cell r="E155">
            <v>1</v>
          </cell>
        </row>
        <row r="156">
          <cell r="B156" t="str">
            <v>HP 981X - Cartouche PageWide Jaune XL - 10 000 pages</v>
          </cell>
          <cell r="C156">
            <v>180.29</v>
          </cell>
          <cell r="D156">
            <v>110</v>
          </cell>
          <cell r="E156">
            <v>1</v>
          </cell>
        </row>
        <row r="157">
          <cell r="B157" t="str">
            <v>HP 981X - Cartouche PageWide Noir XL - 11 000 pages</v>
          </cell>
          <cell r="C157">
            <v>132.21</v>
          </cell>
          <cell r="D157">
            <v>80.699999999999989</v>
          </cell>
          <cell r="E157">
            <v>1</v>
          </cell>
        </row>
        <row r="158">
          <cell r="B158" t="str">
            <v>HP 981Y - Cartouche PageWide Cyan XXL - 16 000 pages</v>
          </cell>
          <cell r="C158">
            <v>262.93</v>
          </cell>
          <cell r="D158">
            <v>161</v>
          </cell>
          <cell r="E158">
            <v>1</v>
          </cell>
        </row>
        <row r="159">
          <cell r="B159" t="str">
            <v>HP 981Y - Cartouche PageWide Magenta XXL - 16 000 pages</v>
          </cell>
          <cell r="C159">
            <v>262.93</v>
          </cell>
          <cell r="D159">
            <v>161</v>
          </cell>
          <cell r="E159">
            <v>1</v>
          </cell>
        </row>
        <row r="160">
          <cell r="B160" t="str">
            <v>HP 981Y - Cartouche PageWide Jaune XXL - 16 000 pages</v>
          </cell>
          <cell r="C160">
            <v>262.93</v>
          </cell>
          <cell r="D160">
            <v>161</v>
          </cell>
          <cell r="E160">
            <v>1</v>
          </cell>
        </row>
        <row r="161">
          <cell r="B161" t="str">
            <v>HP 981Y - Cartouche PageWide Noir XXL - 20 000 pages</v>
          </cell>
          <cell r="C161">
            <v>202.84</v>
          </cell>
          <cell r="D161">
            <v>124</v>
          </cell>
          <cell r="E161">
            <v>1</v>
          </cell>
        </row>
        <row r="163">
          <cell r="B163" t="str">
            <v>HP 957XL - Cartouche d'encre Noire - 60.5 ml - 3 000 pages</v>
          </cell>
          <cell r="C163">
            <v>51.05</v>
          </cell>
          <cell r="D163">
            <v>34.800000000000004</v>
          </cell>
          <cell r="E163">
            <v>1</v>
          </cell>
        </row>
        <row r="164">
          <cell r="B164" t="str">
            <v xml:space="preserve">HP 913A - Cartouche d'encre Noire PageWide - 64 ml - 3 500 pages </v>
          </cell>
          <cell r="C164">
            <v>96.11</v>
          </cell>
          <cell r="D164">
            <v>56.300000000000004</v>
          </cell>
          <cell r="E164">
            <v>24</v>
          </cell>
        </row>
        <row r="166">
          <cell r="B166" t="str">
            <v xml:space="preserve">HP 973X - Cartouche d'encre Noire PageWide - 182.5 ml - 10 000 pages </v>
          </cell>
          <cell r="C166">
            <v>147.54</v>
          </cell>
          <cell r="D166">
            <v>86.399999999999991</v>
          </cell>
          <cell r="E166">
            <v>16</v>
          </cell>
        </row>
        <row r="167">
          <cell r="B167" t="str">
            <v>HP 953 - Cartouche d'encre Noire - 23.5 ml - 1 000 pages</v>
          </cell>
          <cell r="C167">
            <v>30.64</v>
          </cell>
          <cell r="D167">
            <v>20.5</v>
          </cell>
          <cell r="E167">
            <v>40</v>
          </cell>
        </row>
        <row r="168">
          <cell r="B168" t="str">
            <v>HP 953XL - Cartouche d'encre Noire Haute capacité - 2 000 pages</v>
          </cell>
          <cell r="C168">
            <v>46.83</v>
          </cell>
          <cell r="D168">
            <v>31.3</v>
          </cell>
          <cell r="E168">
            <v>40</v>
          </cell>
        </row>
        <row r="170">
          <cell r="B170" t="str">
            <v>HP 991A - Cartouche d'encre Cyan PageWide - 8 000 pages</v>
          </cell>
          <cell r="C170">
            <v>185.36</v>
          </cell>
          <cell r="D170">
            <v>114</v>
          </cell>
          <cell r="E170">
            <v>1</v>
          </cell>
        </row>
        <row r="171">
          <cell r="B171" t="str">
            <v>HP 991A - Cartouche d'encre Magenta PageWide - 8 000 pages</v>
          </cell>
          <cell r="C171">
            <v>185.36</v>
          </cell>
          <cell r="D171">
            <v>114</v>
          </cell>
          <cell r="E171">
            <v>1</v>
          </cell>
        </row>
        <row r="172">
          <cell r="B172" t="str">
            <v>HP 991A - Cartouche d'encre Jaune PageWide - 8 000 pages</v>
          </cell>
          <cell r="C172">
            <v>185.36</v>
          </cell>
          <cell r="D172">
            <v>114</v>
          </cell>
          <cell r="E172">
            <v>1</v>
          </cell>
        </row>
        <row r="173">
          <cell r="B173" t="str">
            <v>HP 991A - Cartouche d'encre Noire PageWide - 10 000 pages</v>
          </cell>
          <cell r="C173">
            <v>167.42</v>
          </cell>
          <cell r="D173">
            <v>103</v>
          </cell>
          <cell r="E173">
            <v>1</v>
          </cell>
        </row>
        <row r="174">
          <cell r="B174" t="str">
            <v>HP 991X - Cartouche d'encre Cyan PageWide - 16 000 pages</v>
          </cell>
          <cell r="C174">
            <v>287.02</v>
          </cell>
          <cell r="D174">
            <v>176</v>
          </cell>
          <cell r="E174">
            <v>1</v>
          </cell>
        </row>
        <row r="175">
          <cell r="B175" t="str">
            <v>HP 991X - Cartouche d'encre Magenta PageWide - 16 000 pages</v>
          </cell>
          <cell r="C175">
            <v>287.02</v>
          </cell>
          <cell r="D175">
            <v>176</v>
          </cell>
          <cell r="E175">
            <v>1</v>
          </cell>
        </row>
        <row r="176">
          <cell r="B176" t="str">
            <v>HP 991X - Cartouche d'encre Jaune PageWide - 16 000 pages</v>
          </cell>
          <cell r="C176">
            <v>287.02</v>
          </cell>
          <cell r="D176">
            <v>176</v>
          </cell>
          <cell r="E176">
            <v>1</v>
          </cell>
        </row>
        <row r="178">
          <cell r="B178" t="str">
            <v>HP 991X - Cartouche d'encre Noire PageWide - 20 000 pages</v>
          </cell>
          <cell r="C178">
            <v>263.10000000000002</v>
          </cell>
          <cell r="D178">
            <v>161</v>
          </cell>
          <cell r="E178">
            <v>1</v>
          </cell>
        </row>
        <row r="179">
          <cell r="B179" t="str">
            <v>HP 991XC Cyan Contract PageWide Crtg</v>
          </cell>
          <cell r="C179">
            <v>84.31</v>
          </cell>
          <cell r="D179">
            <v>51.5</v>
          </cell>
          <cell r="E179">
            <v>1</v>
          </cell>
        </row>
        <row r="180">
          <cell r="B180" t="str">
            <v>HP 991XC Magenta Contract PageWide Crtg</v>
          </cell>
          <cell r="C180">
            <v>84.31</v>
          </cell>
          <cell r="D180">
            <v>51.5</v>
          </cell>
          <cell r="E180">
            <v>1</v>
          </cell>
        </row>
        <row r="181">
          <cell r="B181" t="str">
            <v>HP 991XC Yellow Contract PageWide Crtg</v>
          </cell>
          <cell r="C181">
            <v>84.31</v>
          </cell>
          <cell r="D181">
            <v>51.5</v>
          </cell>
          <cell r="E181">
            <v>1</v>
          </cell>
        </row>
        <row r="182">
          <cell r="B182" t="str">
            <v>HP 991XC Black Contract PageWide Crtg</v>
          </cell>
          <cell r="C182">
            <v>56.83</v>
          </cell>
          <cell r="D182">
            <v>34.700000000000003</v>
          </cell>
          <cell r="E182">
            <v>1</v>
          </cell>
        </row>
        <row r="184">
          <cell r="B184" t="str">
            <v>HP 21/22 - Pack Combo 2 cartouches -1*HP 21 Noir + 1*HP 22 3couleurs</v>
          </cell>
          <cell r="C184">
            <v>48.44</v>
          </cell>
          <cell r="D184">
            <v>32.300000000000004</v>
          </cell>
          <cell r="E184">
            <v>24</v>
          </cell>
        </row>
        <row r="186">
          <cell r="B186" t="str">
            <v>HP 982A - Cartouche d'encre Cyan PageWide - 8 000 pages</v>
          </cell>
          <cell r="C186">
            <v>129.28</v>
          </cell>
          <cell r="D186">
            <v>78.899999999999991</v>
          </cell>
          <cell r="E186">
            <v>1</v>
          </cell>
        </row>
        <row r="187">
          <cell r="B187" t="str">
            <v>HP 982A - Cartouche d'encre Magenta PageWide - 8 000 pages</v>
          </cell>
          <cell r="C187">
            <v>129.28</v>
          </cell>
          <cell r="D187">
            <v>78.899999999999991</v>
          </cell>
          <cell r="E187">
            <v>1</v>
          </cell>
        </row>
        <row r="188">
          <cell r="B188" t="str">
            <v>HP 982A - Cartouche d'encre Jaune PageWide - 8 000 pages</v>
          </cell>
          <cell r="C188">
            <v>129.28</v>
          </cell>
          <cell r="D188">
            <v>78.899999999999991</v>
          </cell>
          <cell r="E188">
            <v>1</v>
          </cell>
        </row>
        <row r="189">
          <cell r="B189" t="str">
            <v>HP 982A - Cartouche d'encre Noir PageWide - 10 000 pages</v>
          </cell>
          <cell r="C189">
            <v>113.71</v>
          </cell>
          <cell r="D189">
            <v>69.399999999999991</v>
          </cell>
          <cell r="E189">
            <v>1</v>
          </cell>
        </row>
        <row r="190">
          <cell r="B190" t="str">
            <v>HP 982X - Cartouche d'encre Cyan PageWide - 16 000 pages</v>
          </cell>
          <cell r="C190">
            <v>207.08</v>
          </cell>
          <cell r="D190">
            <v>127</v>
          </cell>
          <cell r="E190">
            <v>1</v>
          </cell>
        </row>
        <row r="191">
          <cell r="B191" t="str">
            <v>HP 982X - Cartouche d'encre Magenta PageWide - 16 000 pages</v>
          </cell>
          <cell r="C191">
            <v>207.08</v>
          </cell>
          <cell r="D191">
            <v>127</v>
          </cell>
          <cell r="E191">
            <v>1</v>
          </cell>
        </row>
        <row r="192">
          <cell r="B192" t="str">
            <v>HP 982X - Cartouche d'encre Jaune PageWide - 16 000 pages</v>
          </cell>
          <cell r="C192">
            <v>207.08</v>
          </cell>
          <cell r="D192">
            <v>127</v>
          </cell>
          <cell r="E192">
            <v>1</v>
          </cell>
        </row>
        <row r="193">
          <cell r="B193" t="str">
            <v>HP 982X - Cartouche d'encre Noir PageWide - 20 000 pages</v>
          </cell>
          <cell r="C193">
            <v>189.13</v>
          </cell>
          <cell r="D193">
            <v>116</v>
          </cell>
          <cell r="E193">
            <v>1</v>
          </cell>
        </row>
        <row r="195">
          <cell r="B195" t="str">
            <v>HP 903 - Cartouche d'encre Cyan - 4 ml - 315 pages</v>
          </cell>
          <cell r="C195">
            <v>10.18</v>
          </cell>
          <cell r="D195">
            <v>6.8</v>
          </cell>
          <cell r="E195">
            <v>60</v>
          </cell>
        </row>
        <row r="196">
          <cell r="B196" t="str">
            <v>HP 903 - Cartouche d'encre Magenta - 4 ml - 315 pages</v>
          </cell>
          <cell r="C196">
            <v>10.18</v>
          </cell>
          <cell r="D196">
            <v>6.8</v>
          </cell>
          <cell r="E196">
            <v>60</v>
          </cell>
        </row>
        <row r="197">
          <cell r="B197" t="str">
            <v>HP 903 - Cartouche d'encre Jaune - 4 ml - 315 pages</v>
          </cell>
          <cell r="C197">
            <v>10.18</v>
          </cell>
          <cell r="D197">
            <v>6.8</v>
          </cell>
          <cell r="E197">
            <v>60</v>
          </cell>
        </row>
        <row r="198">
          <cell r="B198" t="str">
            <v>HP 903 - Cartouche d'encre Noire - 8 ml -  300 pages</v>
          </cell>
          <cell r="C198">
            <v>16.3</v>
          </cell>
          <cell r="D198">
            <v>10.9</v>
          </cell>
          <cell r="E198">
            <v>60</v>
          </cell>
        </row>
        <row r="200">
          <cell r="B200" t="str">
            <v>HP 903XL - Cartouche d'encre Cyan - Haute Capacité - 9.5 ml - 825 pages</v>
          </cell>
          <cell r="C200">
            <v>18.100000000000001</v>
          </cell>
          <cell r="D200">
            <v>12.1</v>
          </cell>
          <cell r="E200">
            <v>60</v>
          </cell>
        </row>
        <row r="201">
          <cell r="B201" t="str">
            <v>HP 903XL - Cartouche d'encre Magenta - Haute Capacité  - 9.5 ml - 825 pages</v>
          </cell>
          <cell r="C201">
            <v>18.100000000000001</v>
          </cell>
          <cell r="D201">
            <v>12.1</v>
          </cell>
          <cell r="E201">
            <v>60</v>
          </cell>
        </row>
        <row r="202">
          <cell r="B202" t="str">
            <v>HP 903XL - Cartouche d'encre Jaune - Haute Capacité  - 9.5 ml - 825 pages</v>
          </cell>
          <cell r="C202">
            <v>18.100000000000001</v>
          </cell>
          <cell r="D202">
            <v>12.1</v>
          </cell>
          <cell r="E202">
            <v>60</v>
          </cell>
        </row>
        <row r="203">
          <cell r="B203" t="str">
            <v>HP 903XL - Cartouche d'encre Noir - Haute Capacité - 21.5 ml - 825 pages</v>
          </cell>
          <cell r="C203">
            <v>37.270000000000003</v>
          </cell>
          <cell r="D203">
            <v>24.900000000000002</v>
          </cell>
          <cell r="E203">
            <v>30</v>
          </cell>
        </row>
        <row r="204">
          <cell r="B204" t="str">
            <v>HP 907XL - Cartouche d'encre Noir - Haute Capacité - 37 ml - 1 500 pages</v>
          </cell>
          <cell r="C204">
            <v>47.9</v>
          </cell>
          <cell r="D204">
            <v>32</v>
          </cell>
          <cell r="E204">
            <v>30</v>
          </cell>
        </row>
        <row r="206">
          <cell r="B206" t="str">
            <v>HP 991AC Cyan Contract PageWide Crtg</v>
          </cell>
          <cell r="C206">
            <v>89.84</v>
          </cell>
          <cell r="D206">
            <v>54.9</v>
          </cell>
          <cell r="E206">
            <v>1</v>
          </cell>
        </row>
        <row r="207">
          <cell r="B207" t="str">
            <v>HP 991AC Mag Contract PageWide Crtg</v>
          </cell>
          <cell r="C207">
            <v>89.84</v>
          </cell>
          <cell r="D207">
            <v>54.9</v>
          </cell>
          <cell r="E207">
            <v>1</v>
          </cell>
        </row>
        <row r="208">
          <cell r="B208" t="str">
            <v>HP 991AC Yel Contract PageWide Crtg</v>
          </cell>
          <cell r="C208">
            <v>89.84</v>
          </cell>
          <cell r="D208">
            <v>54.9</v>
          </cell>
          <cell r="E208">
            <v>1</v>
          </cell>
        </row>
        <row r="209">
          <cell r="B209" t="str">
            <v>HP 991AC Blk Contract PageWide Crtg</v>
          </cell>
          <cell r="C209">
            <v>59.58</v>
          </cell>
          <cell r="D209">
            <v>36.4</v>
          </cell>
          <cell r="E209">
            <v>1</v>
          </cell>
        </row>
        <row r="212">
          <cell r="B212" t="str">
            <v xml:space="preserve"> Désignation</v>
          </cell>
          <cell r="C212" t="str">
            <v>Prix Liste HP (Euro)</v>
          </cell>
          <cell r="D212" t="str">
            <v>Tarif MC3 (HT)</v>
          </cell>
          <cell r="E212" t="str">
            <v>Qté Colisage</v>
          </cell>
        </row>
        <row r="213">
          <cell r="B213" t="str">
            <v>HP 903XL - Tri-Pack Cyan Magenta Jaune OVP Pack</v>
          </cell>
          <cell r="C213">
            <v>52.13</v>
          </cell>
          <cell r="D213">
            <v>33.4</v>
          </cell>
          <cell r="E213">
            <v>10</v>
          </cell>
        </row>
        <row r="214">
          <cell r="B214" t="str">
            <v>HP 953XL - Tri-Pack Cyan Magenta Jaune OVP Pack</v>
          </cell>
          <cell r="C214">
            <v>88.66</v>
          </cell>
          <cell r="D214">
            <v>56.800000000000004</v>
          </cell>
          <cell r="E214">
            <v>10</v>
          </cell>
        </row>
        <row r="216">
          <cell r="B216" t="str">
            <v>HP 31 - Bouteille Encre Cyan - 70 ml -  8 000 pages</v>
          </cell>
          <cell r="C216">
            <v>10.6</v>
          </cell>
          <cell r="D216">
            <v>7.1</v>
          </cell>
          <cell r="E216">
            <v>24</v>
          </cell>
        </row>
        <row r="217">
          <cell r="B217" t="str">
            <v>HP 31 - Bouteille Encre Magenta  - 70 ml -  8 000 pages</v>
          </cell>
          <cell r="C217">
            <v>10.6</v>
          </cell>
          <cell r="D217">
            <v>7.1</v>
          </cell>
          <cell r="E217">
            <v>24</v>
          </cell>
        </row>
        <row r="218">
          <cell r="B218" t="str">
            <v>HP 31 - Bouteille Encre Jaune - 70 ml -  8 000 pages</v>
          </cell>
          <cell r="C218">
            <v>10.6</v>
          </cell>
          <cell r="D218">
            <v>7.1</v>
          </cell>
          <cell r="E218">
            <v>24</v>
          </cell>
        </row>
        <row r="219">
          <cell r="B219" t="str">
            <v>HP 30 - Bouteille Encre Noire - 135 ml -  8 000 pages</v>
          </cell>
          <cell r="C219">
            <v>13.22</v>
          </cell>
          <cell r="D219">
            <v>8.9</v>
          </cell>
          <cell r="E219">
            <v>24</v>
          </cell>
        </row>
        <row r="221">
          <cell r="B221" t="str">
            <v xml:space="preserve">HP ZINC : 20 feuilles Papier Photo Sproket Plus  : 5,8 x 8,7 cm </v>
          </cell>
          <cell r="C221">
            <v>12</v>
          </cell>
          <cell r="D221">
            <v>7.6999999999999993</v>
          </cell>
          <cell r="E221">
            <v>24</v>
          </cell>
        </row>
        <row r="223">
          <cell r="B223" t="str">
            <v>HP 903XL - Pack de 4 cartouches HP 903XL - CMYK</v>
          </cell>
          <cell r="C223">
            <v>80.650000000000006</v>
          </cell>
          <cell r="D223">
            <v>53.800000000000004</v>
          </cell>
          <cell r="E223">
            <v>16</v>
          </cell>
        </row>
        <row r="224">
          <cell r="B224" t="str">
            <v>HP 953XL - Pack de 4 cartouches HP 953XL - CMYK</v>
          </cell>
          <cell r="C224">
            <v>126.84</v>
          </cell>
          <cell r="D224">
            <v>84.6</v>
          </cell>
          <cell r="E224">
            <v>12</v>
          </cell>
        </row>
        <row r="226">
          <cell r="B226" t="str">
            <v>HP 304 - Pack de 2 cartouches HP 304 - 1 x noir + 1 x Tri-Couleur</v>
          </cell>
          <cell r="C226">
            <v>21.68</v>
          </cell>
          <cell r="D226">
            <v>14.4</v>
          </cell>
          <cell r="E226">
            <v>1080</v>
          </cell>
        </row>
        <row r="228">
          <cell r="B228" t="str">
            <v>HP 303 - Pack de 2 cartouches HP 303 - 1 x noir + 1 x Tri-Couleur</v>
          </cell>
          <cell r="C228">
            <v>34.020000000000003</v>
          </cell>
          <cell r="D228">
            <v>22.700000000000003</v>
          </cell>
          <cell r="E228">
            <v>24</v>
          </cell>
        </row>
        <row r="230">
          <cell r="B230" t="str">
            <v>HP 303XL - Pack de 2 cartouches HP 303XL - 1 x noir + 1 x Tri-Couleur</v>
          </cell>
          <cell r="C230">
            <v>63.53</v>
          </cell>
          <cell r="D230">
            <v>42.4</v>
          </cell>
          <cell r="E230">
            <v>24</v>
          </cell>
        </row>
        <row r="232">
          <cell r="B232" t="str">
            <v>HP 363 - Cartouche Noire - 6 ml - 410 pages</v>
          </cell>
          <cell r="C232">
            <v>27.06</v>
          </cell>
          <cell r="D232">
            <v>18.5</v>
          </cell>
          <cell r="E232">
            <v>1</v>
          </cell>
        </row>
        <row r="233">
          <cell r="B233" t="str">
            <v>HP 338 - Cartouche Noire  - 11 ml - 480 pages</v>
          </cell>
          <cell r="C233">
            <v>37.85</v>
          </cell>
          <cell r="D233">
            <v>25.3</v>
          </cell>
          <cell r="E233">
            <v>60</v>
          </cell>
        </row>
        <row r="234">
          <cell r="B234" t="str">
            <v>HP 343 - Cartouche d'impression 3-couleurs  - 7 ml - 330 pages</v>
          </cell>
          <cell r="C234">
            <v>43.01</v>
          </cell>
          <cell r="D234">
            <v>28.700000000000003</v>
          </cell>
          <cell r="E234">
            <v>60</v>
          </cell>
        </row>
        <row r="235">
          <cell r="B235" t="str">
            <v>HP 339 - Cartouche Noire  - 21 ml - 860 pages</v>
          </cell>
          <cell r="C235">
            <v>55.68</v>
          </cell>
          <cell r="D235">
            <v>37.200000000000003</v>
          </cell>
          <cell r="E235">
            <v>60</v>
          </cell>
        </row>
        <row r="236">
          <cell r="B236" t="str">
            <v>HP 363 - Cartouche Cyan - 4 ml - 400 pages</v>
          </cell>
          <cell r="C236">
            <v>17.350000000000001</v>
          </cell>
          <cell r="D236">
            <v>11.6</v>
          </cell>
          <cell r="E236">
            <v>30</v>
          </cell>
        </row>
        <row r="237">
          <cell r="B237" t="str">
            <v>HP 363 - Cartouche Magenta - 3.5 ml - 370 pages</v>
          </cell>
          <cell r="C237">
            <v>17.350000000000001</v>
          </cell>
          <cell r="D237">
            <v>11.6</v>
          </cell>
          <cell r="E237">
            <v>30</v>
          </cell>
        </row>
        <row r="238">
          <cell r="B238" t="str">
            <v>HP 363 - Cartouche Jaune  - 3.5 ml - 370 pages</v>
          </cell>
          <cell r="C238">
            <v>17.350000000000001</v>
          </cell>
          <cell r="D238">
            <v>11.6</v>
          </cell>
          <cell r="E238">
            <v>30</v>
          </cell>
        </row>
        <row r="239">
          <cell r="B239" t="str">
            <v>HP 363 - Cartouche Light Cyan - 5.5 ml - 230 photos</v>
          </cell>
          <cell r="C239">
            <v>17.420000000000002</v>
          </cell>
          <cell r="D239">
            <v>11.7</v>
          </cell>
          <cell r="E239">
            <v>30</v>
          </cell>
        </row>
        <row r="240">
          <cell r="B240" t="str">
            <v>HP 363 - Cartouche Light Magenta - 5.5 ml - 230 photos</v>
          </cell>
          <cell r="C240">
            <v>17.420000000000002</v>
          </cell>
          <cell r="D240">
            <v>11.9</v>
          </cell>
          <cell r="E240">
            <v>1</v>
          </cell>
        </row>
        <row r="242">
          <cell r="B242" t="str">
            <v>HP 342 - Cartouche d'impression 3-couleurs - 5 ml - 220 pages</v>
          </cell>
          <cell r="C242">
            <v>32.43</v>
          </cell>
          <cell r="D242">
            <v>21.700000000000003</v>
          </cell>
          <cell r="E242">
            <v>60</v>
          </cell>
        </row>
        <row r="243">
          <cell r="B243" t="str">
            <v>HP 336 - Cartouche d'impression Noire - 5 ml - 220 pages</v>
          </cell>
          <cell r="C243">
            <v>25.09</v>
          </cell>
          <cell r="D243">
            <v>16.8</v>
          </cell>
          <cell r="E243">
            <v>60</v>
          </cell>
        </row>
        <row r="244">
          <cell r="B244" t="str">
            <v>HP 344 - Cartouche d'impression 3-couleurs  - 14 ml - 560 pages</v>
          </cell>
          <cell r="C244">
            <v>62.29</v>
          </cell>
          <cell r="D244">
            <v>41.6</v>
          </cell>
          <cell r="E244">
            <v>60</v>
          </cell>
        </row>
        <row r="245">
          <cell r="B245" t="str">
            <v>HP 337 - Cartouche d'impression Noire  - 11 ml - 420 pages</v>
          </cell>
          <cell r="C245">
            <v>36.64</v>
          </cell>
          <cell r="D245">
            <v>24.5</v>
          </cell>
          <cell r="E245">
            <v>60</v>
          </cell>
        </row>
        <row r="247">
          <cell r="B247" t="str">
            <v>HP 339 - Pack de 2 cartouches d'impression Noire - 21 ml</v>
          </cell>
          <cell r="C247">
            <v>94.66</v>
          </cell>
          <cell r="D247">
            <v>63.1</v>
          </cell>
          <cell r="E247">
            <v>24</v>
          </cell>
        </row>
        <row r="248">
          <cell r="B248" t="str">
            <v>HP 344 - Pack de 2 cartouches d'impression Noire - 14 ml</v>
          </cell>
          <cell r="C248">
            <v>104.95</v>
          </cell>
          <cell r="D248">
            <v>71.399999999999991</v>
          </cell>
          <cell r="E248">
            <v>1</v>
          </cell>
        </row>
        <row r="250">
          <cell r="B250" t="str">
            <v>HP 364 - Cartouche Noire - 6 ml - 250 pages</v>
          </cell>
          <cell r="C250">
            <v>13.57</v>
          </cell>
          <cell r="D250">
            <v>9.1</v>
          </cell>
          <cell r="E250">
            <v>60</v>
          </cell>
        </row>
        <row r="251">
          <cell r="B251" t="str">
            <v xml:space="preserve">HP 364 - Cartouche Noire Photo - 3 ml - 130 pages </v>
          </cell>
          <cell r="C251">
            <v>11.96</v>
          </cell>
          <cell r="D251">
            <v>8.1999999999999993</v>
          </cell>
          <cell r="E251">
            <v>1</v>
          </cell>
        </row>
        <row r="252">
          <cell r="B252" t="str">
            <v>HP 364 - Cartouche Cyan - 3 ml - 300 pages</v>
          </cell>
          <cell r="C252">
            <v>11.96</v>
          </cell>
          <cell r="D252">
            <v>8</v>
          </cell>
          <cell r="E252">
            <v>60</v>
          </cell>
        </row>
        <row r="253">
          <cell r="B253" t="str">
            <v>HP 364 - Cartouche Magenta - 3 ml - 300 pages</v>
          </cell>
          <cell r="C253">
            <v>11.96</v>
          </cell>
          <cell r="D253">
            <v>8</v>
          </cell>
          <cell r="E253">
            <v>60</v>
          </cell>
        </row>
        <row r="254">
          <cell r="B254" t="str">
            <v>HP 364 - Cartouche Jaune - 3 ml - 300 pages</v>
          </cell>
          <cell r="C254">
            <v>11.96</v>
          </cell>
          <cell r="D254">
            <v>8</v>
          </cell>
          <cell r="E254">
            <v>60</v>
          </cell>
        </row>
        <row r="255">
          <cell r="B255" t="str">
            <v>HP 364XL - Cartouche Noire Photo - 6 ml</v>
          </cell>
          <cell r="C255">
            <v>24.14</v>
          </cell>
          <cell r="D255">
            <v>16.100000000000001</v>
          </cell>
          <cell r="E255">
            <v>60</v>
          </cell>
        </row>
        <row r="256">
          <cell r="B256" t="str">
            <v>HP 364XL - Cartouche Cyan - 6 ml - 750 pages</v>
          </cell>
          <cell r="C256">
            <v>24.14</v>
          </cell>
          <cell r="D256">
            <v>16.100000000000001</v>
          </cell>
          <cell r="E256">
            <v>60</v>
          </cell>
        </row>
        <row r="257">
          <cell r="B257" t="str">
            <v>HP 364XL - Cartouche Magenta - 6 ml - 750 pages</v>
          </cell>
          <cell r="C257">
            <v>24.14</v>
          </cell>
          <cell r="D257">
            <v>16.100000000000001</v>
          </cell>
          <cell r="E257">
            <v>60</v>
          </cell>
        </row>
        <row r="258">
          <cell r="B258" t="str">
            <v>HP 364XL - Cartouche Jaune - 6 ml - 750 pages</v>
          </cell>
          <cell r="C258">
            <v>24.14</v>
          </cell>
          <cell r="D258">
            <v>16.100000000000001</v>
          </cell>
          <cell r="E258">
            <v>60</v>
          </cell>
        </row>
        <row r="259">
          <cell r="B259" t="str">
            <v>HP 338 - Pack de 2 cartouches Noire</v>
          </cell>
          <cell r="C259">
            <v>66.900000000000006</v>
          </cell>
          <cell r="D259">
            <v>45.5</v>
          </cell>
          <cell r="E259">
            <v>1</v>
          </cell>
        </row>
        <row r="260">
          <cell r="B260" t="str">
            <v>HP 343 - Pack de 2 cartouches 3-couleurs Vivera</v>
          </cell>
          <cell r="C260">
            <v>75.06</v>
          </cell>
          <cell r="D260">
            <v>51.1</v>
          </cell>
          <cell r="E260">
            <v>1</v>
          </cell>
        </row>
        <row r="261">
          <cell r="B261" t="str">
            <v>HP 363 - Cartouches d'encre HP 363 Cyan/Magenta/Jaune (lot de 3)</v>
          </cell>
          <cell r="C261">
            <v>46.84</v>
          </cell>
          <cell r="D261">
            <v>31.900000000000002</v>
          </cell>
          <cell r="E261">
            <v>1</v>
          </cell>
        </row>
        <row r="263">
          <cell r="B263" t="str">
            <v>HP 350 -  Cartouche Noire (Vivera) - 4.5 ml - 200 pages</v>
          </cell>
          <cell r="C263">
            <v>22.96</v>
          </cell>
          <cell r="D263">
            <v>15.4</v>
          </cell>
          <cell r="E263">
            <v>60</v>
          </cell>
        </row>
        <row r="264">
          <cell r="B264" t="str">
            <v>HP 350XL -  Cartouche Noire (Vivera) - 25 ml - 1000 pages</v>
          </cell>
          <cell r="C264">
            <v>52.97</v>
          </cell>
          <cell r="D264">
            <v>35.300000000000004</v>
          </cell>
          <cell r="E264">
            <v>60</v>
          </cell>
        </row>
        <row r="265">
          <cell r="B265" t="str">
            <v>HP 351 -  Cartouche d'impression 3-couleurs - 3.5 ml - 170 pages</v>
          </cell>
          <cell r="C265">
            <v>28.41</v>
          </cell>
          <cell r="D265">
            <v>19</v>
          </cell>
          <cell r="E265">
            <v>60</v>
          </cell>
        </row>
        <row r="266">
          <cell r="B266" t="str">
            <v>HP 351XL -  Cartouche d'impression 3-couleurs - 14 ml - 580 pages</v>
          </cell>
          <cell r="C266">
            <v>57.09</v>
          </cell>
          <cell r="D266">
            <v>38.1</v>
          </cell>
          <cell r="E266">
            <v>60</v>
          </cell>
        </row>
        <row r="268">
          <cell r="B268" t="str">
            <v>HP 300 - Cartouche d'impression Noire - 4 ml - 200 pages</v>
          </cell>
          <cell r="C268">
            <v>20.64</v>
          </cell>
          <cell r="D268">
            <v>13.799999999999999</v>
          </cell>
          <cell r="E268">
            <v>60</v>
          </cell>
        </row>
        <row r="269">
          <cell r="B269" t="str">
            <v>HP 300XL - Cartouche d'impression Noire -11 ml - 600 pages</v>
          </cell>
          <cell r="C269">
            <v>43.44</v>
          </cell>
          <cell r="D269">
            <v>29</v>
          </cell>
          <cell r="E269">
            <v>60</v>
          </cell>
        </row>
        <row r="270">
          <cell r="B270" t="str">
            <v>HP 300 -  Cartouche d'impression 3 couleurs - 4 ml - 165 pages</v>
          </cell>
          <cell r="C270">
            <v>22.81</v>
          </cell>
          <cell r="D270">
            <v>15.299999999999999</v>
          </cell>
          <cell r="E270">
            <v>60</v>
          </cell>
        </row>
        <row r="271">
          <cell r="B271" t="str">
            <v>HP 300XL -  Cartouche d'impression 3 couleurs - 11 ml - 440 pages</v>
          </cell>
          <cell r="C271">
            <v>50.38</v>
          </cell>
          <cell r="D271">
            <v>34.300000000000004</v>
          </cell>
          <cell r="E271">
            <v>1</v>
          </cell>
        </row>
        <row r="274">
          <cell r="B274" t="str">
            <v xml:space="preserve"> Désignation</v>
          </cell>
          <cell r="C274" t="str">
            <v>Prix Liste HP (Euro)</v>
          </cell>
          <cell r="D274" t="str">
            <v>Tarif MC3 (HT)</v>
          </cell>
          <cell r="E274" t="str">
            <v>Qté Colisage</v>
          </cell>
        </row>
        <row r="275">
          <cell r="B275" t="str">
            <v>HP 301 - Cartouche d'encre Noire - 3 ml - 190 pages</v>
          </cell>
          <cell r="C275">
            <v>16.73</v>
          </cell>
          <cell r="D275">
            <v>11.1</v>
          </cell>
          <cell r="E275">
            <v>2880</v>
          </cell>
        </row>
        <row r="276">
          <cell r="B276" t="str">
            <v>HP 301 - Cartouche d'encre trois couleurs - 3 ml - 165 pages</v>
          </cell>
          <cell r="C276">
            <v>20.6</v>
          </cell>
          <cell r="D276">
            <v>13.6</v>
          </cell>
          <cell r="E276">
            <v>2880</v>
          </cell>
        </row>
        <row r="277">
          <cell r="B277" t="str">
            <v>HP 301XL - Cartouche d'encre Noire - 8 ml - 480 pages</v>
          </cell>
          <cell r="C277">
            <v>34.9</v>
          </cell>
          <cell r="D277">
            <v>23.3</v>
          </cell>
          <cell r="E277">
            <v>60</v>
          </cell>
        </row>
        <row r="278">
          <cell r="B278" t="str">
            <v>HP 301XL - Cartouche d'encre 3 couleurs - 6 ml - 330 pages</v>
          </cell>
          <cell r="C278">
            <v>34.9</v>
          </cell>
          <cell r="D278">
            <v>23.3</v>
          </cell>
          <cell r="E278">
            <v>60</v>
          </cell>
        </row>
        <row r="280">
          <cell r="B280" t="str">
            <v>HP 300 - Pack Combo 2 cartouches 300 Noire/3couleurs</v>
          </cell>
          <cell r="C280">
            <v>38.36</v>
          </cell>
          <cell r="D280">
            <v>25.6</v>
          </cell>
          <cell r="E280">
            <v>24</v>
          </cell>
        </row>
        <row r="281">
          <cell r="B281" t="str">
            <v>HP 364XL - Cartouche d'encre Noire HP 364XL</v>
          </cell>
          <cell r="C281">
            <v>24.11</v>
          </cell>
          <cell r="D281">
            <v>16.100000000000001</v>
          </cell>
          <cell r="E281">
            <v>60</v>
          </cell>
        </row>
        <row r="283">
          <cell r="B283" t="str">
            <v>HP 301XL - Pack de 2 - Cartouche d'encre Noire - 8 ml - 480 pages</v>
          </cell>
          <cell r="C283">
            <v>66.3</v>
          </cell>
          <cell r="D283">
            <v>44.2</v>
          </cell>
          <cell r="E283">
            <v>36</v>
          </cell>
        </row>
        <row r="284">
          <cell r="B284" t="str">
            <v>HP 301XL - Pack de 2 - Cartouche d'encre 3-couleurs - 6 ml - 330 pages</v>
          </cell>
          <cell r="C284">
            <v>66.3</v>
          </cell>
          <cell r="D284">
            <v>44.2</v>
          </cell>
          <cell r="E284">
            <v>36</v>
          </cell>
        </row>
        <row r="286">
          <cell r="B286" t="str">
            <v>HP 301 - Pack de 3 - 2*Noires - 1* 3-couleurs - 11 ml - 440 pages</v>
          </cell>
          <cell r="C286">
            <v>45.15</v>
          </cell>
          <cell r="D286">
            <v>30.1</v>
          </cell>
          <cell r="E286">
            <v>20</v>
          </cell>
        </row>
        <row r="288">
          <cell r="B288" t="str">
            <v>HP 302 - Cartouche 3 couleurs - 4 ml - 165 pages</v>
          </cell>
          <cell r="C288">
            <v>18.899999999999999</v>
          </cell>
          <cell r="D288">
            <v>12.5</v>
          </cell>
          <cell r="E288">
            <v>2880</v>
          </cell>
        </row>
        <row r="289">
          <cell r="B289" t="str">
            <v>HP 302 - Cartouche Noire - 3.5 ml - 190 pages</v>
          </cell>
          <cell r="C289">
            <v>15.35</v>
          </cell>
          <cell r="D289">
            <v>10.199999999999999</v>
          </cell>
          <cell r="E289">
            <v>2880</v>
          </cell>
        </row>
        <row r="290">
          <cell r="B290" t="str">
            <v>HP 302XL - Cartouche Tri Couleurs C/M/J - 8 ml - 330 pages</v>
          </cell>
          <cell r="C290">
            <v>32.020000000000003</v>
          </cell>
          <cell r="D290">
            <v>21.400000000000002</v>
          </cell>
          <cell r="E290">
            <v>60</v>
          </cell>
        </row>
        <row r="291">
          <cell r="B291" t="str">
            <v>HP 302XL - Cartouche Noire - 8.5 ml - 330 pages</v>
          </cell>
          <cell r="C291">
            <v>32.020000000000003</v>
          </cell>
          <cell r="D291">
            <v>21.400000000000002</v>
          </cell>
          <cell r="E291">
            <v>60</v>
          </cell>
        </row>
        <row r="293">
          <cell r="B293" t="str">
            <v>HP 62 - Pack de deux cartouches 62 - Noir + tri-couleurs</v>
          </cell>
          <cell r="C293">
            <v>35.380000000000003</v>
          </cell>
          <cell r="D293">
            <v>23.6</v>
          </cell>
          <cell r="E293">
            <v>24</v>
          </cell>
        </row>
        <row r="294">
          <cell r="B294" t="str">
            <v>HP 301 - Pack de deux cartouches 301 - Noir + tri-couleurs</v>
          </cell>
          <cell r="C294">
            <v>31.58</v>
          </cell>
          <cell r="D294">
            <v>20.900000000000002</v>
          </cell>
          <cell r="E294">
            <v>1080</v>
          </cell>
        </row>
        <row r="295">
          <cell r="B295" t="str">
            <v>HP 364 - Pack de 4 cartouches HP 364 - CMYK</v>
          </cell>
          <cell r="C295">
            <v>41.33</v>
          </cell>
          <cell r="D295">
            <v>27.6</v>
          </cell>
          <cell r="E295">
            <v>24</v>
          </cell>
        </row>
        <row r="296">
          <cell r="B296" t="str">
            <v>HP 364XL - Pack de 4 cartouches HP 364XL - CMYK</v>
          </cell>
          <cell r="C296">
            <v>86.87</v>
          </cell>
          <cell r="D296">
            <v>57.9</v>
          </cell>
          <cell r="E296">
            <v>24</v>
          </cell>
        </row>
        <row r="298">
          <cell r="B298" t="str">
            <v>HP 304 - Cartouche Tri-Couleurs - 100 pages - 2 ml</v>
          </cell>
          <cell r="C298">
            <v>12.09</v>
          </cell>
          <cell r="D298">
            <v>8</v>
          </cell>
          <cell r="E298">
            <v>2880</v>
          </cell>
        </row>
        <row r="299">
          <cell r="B299" t="str">
            <v>HP 304 - Cartouche Noire - 120 pages - 4 ml</v>
          </cell>
          <cell r="C299">
            <v>12.09</v>
          </cell>
          <cell r="D299">
            <v>8</v>
          </cell>
          <cell r="E299">
            <v>2880</v>
          </cell>
        </row>
        <row r="300">
          <cell r="B300" t="str">
            <v>HP 304XL - Cartouche Tri-Couleurs - 300 pages - 7ml</v>
          </cell>
          <cell r="C300">
            <v>27.4</v>
          </cell>
          <cell r="D300">
            <v>18.3</v>
          </cell>
          <cell r="E300">
            <v>60</v>
          </cell>
        </row>
        <row r="301">
          <cell r="B301" t="str">
            <v>HP 304XL  - Cartouche Noire - 300 pages - 5,5 ml</v>
          </cell>
          <cell r="C301">
            <v>26.34</v>
          </cell>
          <cell r="D301">
            <v>17.600000000000001</v>
          </cell>
          <cell r="E301">
            <v>60</v>
          </cell>
        </row>
        <row r="303">
          <cell r="B303" t="str">
            <v>HP 503A - Pack 6 cartouches (NCYM+ Cyan Clair + Magenta Clair+ 150 feuilles 15x10</v>
          </cell>
          <cell r="C303">
            <v>80.180000000000007</v>
          </cell>
          <cell r="D303">
            <v>50.300000000000004</v>
          </cell>
          <cell r="E303">
            <v>8</v>
          </cell>
        </row>
        <row r="305">
          <cell r="B305" t="str">
            <v>HP 350/351- Pack Combo 2 cartouches -1*HP 350 Noir + 1*HP 351 3couleurs</v>
          </cell>
          <cell r="C305">
            <v>45.99</v>
          </cell>
          <cell r="D305">
            <v>30.700000000000003</v>
          </cell>
          <cell r="E305">
            <v>24</v>
          </cell>
        </row>
        <row r="306">
          <cell r="B306" t="str">
            <v>HP 338/343 - Pack Combo 2 cartouches -1*HP 338 Noir + 1*HP 343 3couleurs</v>
          </cell>
          <cell r="C306">
            <v>69.13</v>
          </cell>
          <cell r="D306">
            <v>46.1</v>
          </cell>
          <cell r="E306">
            <v>24</v>
          </cell>
        </row>
        <row r="308">
          <cell r="B308" t="str">
            <v xml:space="preserve">HP 300  - Pack 3 * cartouche Noire </v>
          </cell>
          <cell r="C308">
            <v>55.04</v>
          </cell>
          <cell r="D308">
            <v>36.700000000000003</v>
          </cell>
          <cell r="E308">
            <v>20</v>
          </cell>
        </row>
        <row r="309">
          <cell r="B309" t="str">
            <v>HP 901XL - Pack Combo -1*HP 901XL Noire + 1*HP 901XL 3couleurs</v>
          </cell>
          <cell r="C309">
            <v>54.15</v>
          </cell>
          <cell r="D309">
            <v>36.1</v>
          </cell>
          <cell r="E309">
            <v>24</v>
          </cell>
        </row>
        <row r="311">
          <cell r="B311" t="str">
            <v>HP 303 - Cartouche encre 3-couleurs</v>
          </cell>
          <cell r="C311">
            <v>20.85</v>
          </cell>
          <cell r="D311">
            <v>13.9</v>
          </cell>
          <cell r="E311">
            <v>60</v>
          </cell>
        </row>
        <row r="312">
          <cell r="B312" t="str">
            <v>HP 303 - Cartouche encre Noir</v>
          </cell>
          <cell r="C312">
            <v>16.77</v>
          </cell>
          <cell r="D312">
            <v>11.2</v>
          </cell>
          <cell r="E312">
            <v>60</v>
          </cell>
        </row>
        <row r="313">
          <cell r="B313" t="str">
            <v xml:space="preserve">HP 303XL - Cartouche encre 3-couleurs Haute capacité </v>
          </cell>
          <cell r="C313">
            <v>39.909999999999997</v>
          </cell>
          <cell r="D313">
            <v>26.6</v>
          </cell>
          <cell r="E313">
            <v>60</v>
          </cell>
        </row>
        <row r="314">
          <cell r="B314" t="str">
            <v xml:space="preserve">HP 303XL - Cartouche encre Noir Haute capacité </v>
          </cell>
          <cell r="C314">
            <v>34.950000000000003</v>
          </cell>
          <cell r="D314">
            <v>23.3</v>
          </cell>
          <cell r="E314">
            <v>60</v>
          </cell>
        </row>
        <row r="316">
          <cell r="B316" t="str">
            <v>Combo pack - HP 364 + 50 feuilles 10*15 Papier Photo</v>
          </cell>
          <cell r="C316">
            <v>35.340000000000003</v>
          </cell>
          <cell r="D316">
            <v>23.400000000000002</v>
          </cell>
          <cell r="E316">
            <v>1</v>
          </cell>
        </row>
        <row r="318">
          <cell r="B318" t="str">
            <v>HP 302 - Combo Pack - 302 Noir 190 pages - 302 3-coulleurs 165 pages</v>
          </cell>
          <cell r="C318">
            <v>31.89</v>
          </cell>
          <cell r="D318">
            <v>21.1</v>
          </cell>
          <cell r="E318">
            <v>1080</v>
          </cell>
        </row>
        <row r="319">
          <cell r="B319" t="str">
            <v>HP 934XL - Combo Pack - 934XL Noir (1 000 p.) - Cyan Jaune Magenta 825 pages.</v>
          </cell>
          <cell r="C319">
            <v>89.78</v>
          </cell>
          <cell r="D319">
            <v>59.9</v>
          </cell>
          <cell r="E319">
            <v>16</v>
          </cell>
        </row>
        <row r="321">
          <cell r="B321" t="str">
            <v>HP 303 -Combo Pack - 1 * Noir + 1 * 3-couleurs + 40 feuilles HP Photo</v>
          </cell>
          <cell r="C321">
            <v>39.06</v>
          </cell>
          <cell r="D321">
            <v>24.5</v>
          </cell>
          <cell r="E321">
            <v>8</v>
          </cell>
        </row>
        <row r="324">
          <cell r="B324" t="str">
            <v xml:space="preserve"> Désignation</v>
          </cell>
          <cell r="D324" t="str">
            <v>Tarif MC3 (HT)</v>
          </cell>
          <cell r="E324" t="str">
            <v>Qté Colisage</v>
          </cell>
        </row>
        <row r="325">
          <cell r="B325" t="str">
            <v>HP 135 - Cartouche d'impression 3-couleurs - 7 ml - 330 pages</v>
          </cell>
          <cell r="D325">
            <v>28.6</v>
          </cell>
          <cell r="E325">
            <v>60</v>
          </cell>
        </row>
        <row r="326">
          <cell r="B326" t="str">
            <v>HP 130  - Cartouche d'impression Noire - 21 ml</v>
          </cell>
          <cell r="D326">
            <v>37</v>
          </cell>
          <cell r="E326">
            <v>60</v>
          </cell>
        </row>
        <row r="328">
          <cell r="B328" t="str">
            <v>HP 134 - Cartouche d'impression 3-couleurs - 14 ml</v>
          </cell>
          <cell r="D328">
            <v>41.5</v>
          </cell>
          <cell r="E328">
            <v>60</v>
          </cell>
        </row>
        <row r="330">
          <cell r="B330" t="str">
            <v>HP 178 - Cartouche Noire</v>
          </cell>
          <cell r="D330">
            <v>9.9</v>
          </cell>
          <cell r="E330">
            <v>1</v>
          </cell>
        </row>
        <row r="331">
          <cell r="B331" t="str">
            <v>HP 178 - Cartouche Noire Photo</v>
          </cell>
          <cell r="D331">
            <v>8.6</v>
          </cell>
          <cell r="E331">
            <v>1</v>
          </cell>
        </row>
        <row r="332">
          <cell r="B332" t="str">
            <v>HP 178 - Cartouche Cyan</v>
          </cell>
          <cell r="D332">
            <v>8.6</v>
          </cell>
          <cell r="E332">
            <v>1</v>
          </cell>
        </row>
        <row r="333">
          <cell r="B333" t="str">
            <v>HP 178 - Cartouche Magenta</v>
          </cell>
          <cell r="D333">
            <v>8.6</v>
          </cell>
          <cell r="E333">
            <v>1</v>
          </cell>
        </row>
        <row r="334">
          <cell r="B334" t="str">
            <v>HP 178 - Cartouche Jaune</v>
          </cell>
          <cell r="D334">
            <v>8.6</v>
          </cell>
          <cell r="E334">
            <v>1</v>
          </cell>
        </row>
        <row r="335">
          <cell r="B335" t="str">
            <v>HP 140 - Cartouche Noire (Vivera) - 200 pages</v>
          </cell>
          <cell r="D335">
            <v>15.6</v>
          </cell>
          <cell r="E335">
            <v>1</v>
          </cell>
        </row>
        <row r="336">
          <cell r="B336" t="str">
            <v>HP 141 - Cartouche d'impression 3-couleurs - 3.5 ml - 170 pages</v>
          </cell>
          <cell r="D336">
            <v>19.3</v>
          </cell>
          <cell r="E336">
            <v>1</v>
          </cell>
        </row>
        <row r="338">
          <cell r="B338" t="str">
            <v xml:space="preserve">HP 121 - Cartouche d'impression Noire </v>
          </cell>
          <cell r="D338">
            <v>14.2</v>
          </cell>
          <cell r="E338">
            <v>60</v>
          </cell>
        </row>
        <row r="339">
          <cell r="B339" t="str">
            <v xml:space="preserve">HP 121  - Cartouche d'impression 3-couleurs </v>
          </cell>
          <cell r="D339">
            <v>16.700000000000003</v>
          </cell>
          <cell r="E339">
            <v>60</v>
          </cell>
        </row>
        <row r="341">
          <cell r="B341" t="str">
            <v>HP 122 - Cartouche d'encre Noire HP 122</v>
          </cell>
          <cell r="D341">
            <v>8.9</v>
          </cell>
          <cell r="E341">
            <v>60</v>
          </cell>
        </row>
        <row r="342">
          <cell r="B342" t="str">
            <v>HP 122 - Cartouche d'encre trois couleurs HP 122</v>
          </cell>
          <cell r="D342">
            <v>10.6</v>
          </cell>
          <cell r="E342">
            <v>60</v>
          </cell>
        </row>
        <row r="343">
          <cell r="B343" t="str">
            <v>HP 122XL - Cartouche d'encre Noire HP 122XL</v>
          </cell>
          <cell r="D343">
            <v>25.8</v>
          </cell>
          <cell r="E343">
            <v>60</v>
          </cell>
        </row>
        <row r="344">
          <cell r="B344" t="str">
            <v>HP 122XL - Cartouche d'encre 3 couleurs HP 122XL</v>
          </cell>
          <cell r="D344">
            <v>25.8</v>
          </cell>
          <cell r="E344">
            <v>60</v>
          </cell>
        </row>
        <row r="346">
          <cell r="B346" t="str">
            <v>HP 121 - Pack Combo 2 cartouches - 1*HP 121 Noire + 1*HP 121 3couleurs</v>
          </cell>
          <cell r="D346">
            <v>29.200000000000003</v>
          </cell>
          <cell r="E346">
            <v>1</v>
          </cell>
        </row>
        <row r="347">
          <cell r="B347" t="str">
            <v>HP 122 - Pack combo 2 cartouches - 1*HP 122 Noire + 1*HP 122 3couleurs</v>
          </cell>
          <cell r="D347">
            <v>17.900000000000002</v>
          </cell>
          <cell r="E347">
            <v>24</v>
          </cell>
        </row>
        <row r="349">
          <cell r="B349" t="str">
            <v>HP 650 - Cartouche d'encre Noire HP 650</v>
          </cell>
          <cell r="D349">
            <v>8.5</v>
          </cell>
          <cell r="E349">
            <v>2880</v>
          </cell>
        </row>
        <row r="350">
          <cell r="B350" t="str">
            <v>HP 650 - Cartouche d'encre 3 couleurs HP 650</v>
          </cell>
          <cell r="D350">
            <v>7.3</v>
          </cell>
          <cell r="E350">
            <v>60</v>
          </cell>
        </row>
        <row r="351">
          <cell r="B351" t="str">
            <v>HP 655 - Cartouche d'encre Noire HP 655</v>
          </cell>
          <cell r="D351">
            <v>8.1</v>
          </cell>
          <cell r="E351">
            <v>60</v>
          </cell>
        </row>
        <row r="352">
          <cell r="B352" t="str">
            <v>HP 655 - Cartouche d'encre Cyan HP 655</v>
          </cell>
          <cell r="D352">
            <v>8.1</v>
          </cell>
          <cell r="E352">
            <v>60</v>
          </cell>
        </row>
        <row r="353">
          <cell r="B353" t="str">
            <v>HP 655 - Cartouche d'encre Magenta HP 655</v>
          </cell>
          <cell r="D353">
            <v>8.1</v>
          </cell>
          <cell r="E353">
            <v>60</v>
          </cell>
        </row>
        <row r="354">
          <cell r="B354" t="str">
            <v>HP 655 - Cartouche d'encre Jaune HP 655</v>
          </cell>
          <cell r="D354">
            <v>8.1</v>
          </cell>
          <cell r="E354">
            <v>60</v>
          </cell>
        </row>
        <row r="357">
          <cell r="B357" t="str">
            <v xml:space="preserve"> Désignation</v>
          </cell>
          <cell r="D357" t="str">
            <v>Tarif MC3 (HT)</v>
          </cell>
          <cell r="E357" t="str">
            <v>Qté Colisage</v>
          </cell>
        </row>
        <row r="358">
          <cell r="B358" t="str">
            <v>HP 123 - Cartouche Tri Couleurs C/M/J - 100 pages</v>
          </cell>
          <cell r="D358">
            <v>9.1999999999999993</v>
          </cell>
          <cell r="E358">
            <v>60</v>
          </cell>
        </row>
        <row r="359">
          <cell r="B359" t="str">
            <v>HP 123 - Cartouche Noire - 120 pages</v>
          </cell>
          <cell r="D359">
            <v>7.6999999999999993</v>
          </cell>
          <cell r="E359">
            <v>60</v>
          </cell>
        </row>
        <row r="360">
          <cell r="B360" t="str">
            <v>HP 123XL - Cartouche Tri Couleurs C/M/J - 330 pages</v>
          </cell>
          <cell r="D360">
            <v>24.6</v>
          </cell>
          <cell r="E360">
            <v>60</v>
          </cell>
        </row>
        <row r="361">
          <cell r="B361" t="str">
            <v>HP 123XL -  Cartouche Noire - 480 pages</v>
          </cell>
          <cell r="D361">
            <v>24.6</v>
          </cell>
          <cell r="E361">
            <v>60</v>
          </cell>
        </row>
        <row r="363">
          <cell r="B363" t="str">
            <v>HP GT52 - Bouteille Encre Cyan - 8 000 pages</v>
          </cell>
          <cell r="D363">
            <v>5.6999999999999993</v>
          </cell>
          <cell r="E363">
            <v>1</v>
          </cell>
        </row>
        <row r="364">
          <cell r="B364" t="str">
            <v>HP GT52 - Bouteille Encre Magenta - 8 000 pages</v>
          </cell>
          <cell r="D364">
            <v>5.6999999999999993</v>
          </cell>
          <cell r="E364">
            <v>1</v>
          </cell>
        </row>
        <row r="365">
          <cell r="B365" t="str">
            <v>HP GT52 - Bouteille Encre Jaune - 8 000 pages</v>
          </cell>
          <cell r="D365">
            <v>5.6999999999999993</v>
          </cell>
          <cell r="E365">
            <v>1</v>
          </cell>
        </row>
        <row r="366">
          <cell r="B366" t="str">
            <v>HP GT51XL - Bouteille Encre Noire  - 10 000 pages</v>
          </cell>
          <cell r="D366">
            <v>6.8</v>
          </cell>
          <cell r="E366">
            <v>1</v>
          </cell>
        </row>
        <row r="369">
          <cell r="B369" t="str">
            <v>HP 650 - Cartouche d'encre Noire HP 650</v>
          </cell>
          <cell r="D369">
            <v>8.5</v>
          </cell>
          <cell r="E369">
            <v>2880</v>
          </cell>
        </row>
        <row r="370">
          <cell r="B370" t="str">
            <v>HP 650 - Cartouche d'encre 3 couleurs HP 650</v>
          </cell>
          <cell r="D370">
            <v>7.3</v>
          </cell>
          <cell r="E370">
            <v>60</v>
          </cell>
        </row>
        <row r="371">
          <cell r="B371" t="str">
            <v>HP 655 - Cartouche d'encre Noire HP 655</v>
          </cell>
          <cell r="D371">
            <v>8.1</v>
          </cell>
          <cell r="E371">
            <v>60</v>
          </cell>
        </row>
        <row r="372">
          <cell r="B372" t="str">
            <v>HP 655 - Cartouche d'encre Cyan HP 655</v>
          </cell>
          <cell r="D372">
            <v>8.1</v>
          </cell>
          <cell r="E372">
            <v>60</v>
          </cell>
        </row>
        <row r="373">
          <cell r="B373" t="str">
            <v>HP 655 - Cartouche d'encre Magenta HP 655</v>
          </cell>
          <cell r="D373">
            <v>8.1</v>
          </cell>
          <cell r="E373">
            <v>60</v>
          </cell>
        </row>
        <row r="374">
          <cell r="B374" t="str">
            <v>HP 655 - Cartouche d'encre Jaune HP 655</v>
          </cell>
          <cell r="D374">
            <v>8.1</v>
          </cell>
          <cell r="E374">
            <v>60</v>
          </cell>
        </row>
        <row r="377">
          <cell r="B377" t="str">
            <v xml:space="preserve"> Désignation</v>
          </cell>
          <cell r="C377" t="str">
            <v>Prix Liste HP (Euro)</v>
          </cell>
          <cell r="D377" t="str">
            <v>Tarif MC3 (HT)</v>
          </cell>
          <cell r="E377" t="str">
            <v>Qté Colisage</v>
          </cell>
        </row>
        <row r="378">
          <cell r="B378" t="str">
            <v>Papier Transferts sur Tissu HP - 170 g/m² - A4 - 12 feuilles</v>
          </cell>
          <cell r="C378">
            <v>19.309999999999999</v>
          </cell>
          <cell r="D378">
            <v>12.4</v>
          </cell>
          <cell r="E378">
            <v>10</v>
          </cell>
        </row>
        <row r="380">
          <cell r="B380" t="str">
            <v>Papier jet d'encre brillant supérieur HP 180 g/m² - A4 - 50 feuilles</v>
          </cell>
          <cell r="C380">
            <v>15.53</v>
          </cell>
          <cell r="D380">
            <v>9.7999999999999989</v>
          </cell>
          <cell r="E380">
            <v>10</v>
          </cell>
        </row>
        <row r="381">
          <cell r="B381" t="str">
            <v>Papier jet d'encre brillant professionnel HP 180 g/m2 - A3 - 50 feuilles</v>
          </cell>
          <cell r="C381">
            <v>27.79</v>
          </cell>
          <cell r="D381">
            <v>17.8</v>
          </cell>
          <cell r="E381">
            <v>10</v>
          </cell>
        </row>
        <row r="383">
          <cell r="B383" t="str">
            <v>Papier brillant laser professionnel HP 120 gsm - 250 feuilles/A4/210 x 297 mm</v>
          </cell>
          <cell r="C383">
            <v>17.82</v>
          </cell>
          <cell r="D383">
            <v>11.5</v>
          </cell>
          <cell r="E383">
            <v>5</v>
          </cell>
        </row>
        <row r="384">
          <cell r="B384" t="str">
            <v>Papier brillant laser professionnel HP 150 gsm - 150 feuilles/A4/210 x 297 mm</v>
          </cell>
          <cell r="C384">
            <v>17.82</v>
          </cell>
          <cell r="D384">
            <v>11.5</v>
          </cell>
          <cell r="E384">
            <v>5</v>
          </cell>
        </row>
        <row r="385">
          <cell r="B385" t="str">
            <v>Papier photo brillant laser HP Professional 200 g/m² - 100 feuilles/A4/210 x 297 mm</v>
          </cell>
          <cell r="C385">
            <v>17.82</v>
          </cell>
          <cell r="D385">
            <v>12.4</v>
          </cell>
          <cell r="E385">
            <v>1</v>
          </cell>
        </row>
        <row r="386">
          <cell r="B386" t="str">
            <v>Papier brillant laser professionnel HP 120 gsm - 250 feuilles/A3/297 x 420 mm</v>
          </cell>
          <cell r="C386">
            <v>36.11</v>
          </cell>
          <cell r="D386">
            <v>23.200000000000003</v>
          </cell>
          <cell r="E386">
            <v>5</v>
          </cell>
        </row>
        <row r="388">
          <cell r="B388" t="str">
            <v>Papier photo à finition brillante HP Premium Plus - 20 feuilles/A4/210 x 297 mm</v>
          </cell>
          <cell r="C388">
            <v>15.13</v>
          </cell>
          <cell r="D388">
            <v>9.5</v>
          </cell>
          <cell r="E388">
            <v>10</v>
          </cell>
        </row>
        <row r="389">
          <cell r="B389" t="str">
            <v>Papier photo semi-brillant HP Premium Plus - 20 feuilles/A4/210 x 297 mm</v>
          </cell>
          <cell r="C389">
            <v>15.13</v>
          </cell>
          <cell r="D389">
            <v>9.5</v>
          </cell>
          <cell r="E389">
            <v>10</v>
          </cell>
        </row>
        <row r="390">
          <cell r="B390" t="str">
            <v>Papier photo à finition brillante HP Premium Plus - 50 feuilles/A4/210 x 297 mm</v>
          </cell>
          <cell r="C390">
            <v>30.12</v>
          </cell>
          <cell r="D390">
            <v>19.3</v>
          </cell>
          <cell r="E390">
            <v>10</v>
          </cell>
        </row>
        <row r="391">
          <cell r="B391" t="str">
            <v>Papier photo à finition brillante HP Premium Plus - 20 feuilles/A3/297 x 420 mm</v>
          </cell>
          <cell r="C391">
            <v>33.979999999999997</v>
          </cell>
          <cell r="D391">
            <v>21.8</v>
          </cell>
          <cell r="E391">
            <v>10</v>
          </cell>
        </row>
        <row r="392">
          <cell r="B392" t="str">
            <v>Papier photo à finition brillante HP Premium Plus - 20 feuilles/13 x 18 cm</v>
          </cell>
          <cell r="C392">
            <v>8.52</v>
          </cell>
          <cell r="D392">
            <v>5.5</v>
          </cell>
          <cell r="E392">
            <v>10</v>
          </cell>
        </row>
        <row r="393">
          <cell r="B393" t="str">
            <v>Papier photo à finition brillante HP Premium Plus - 25 feuilles/10 x 15 cm</v>
          </cell>
          <cell r="C393">
            <v>8.52</v>
          </cell>
          <cell r="D393">
            <v>5.5</v>
          </cell>
          <cell r="E393">
            <v>10</v>
          </cell>
        </row>
        <row r="394">
          <cell r="B394" t="str">
            <v>Papier photo à finition brillante HP Premium Plus - 50 feuilles/10 x 15 cm</v>
          </cell>
          <cell r="C394">
            <v>12.78</v>
          </cell>
          <cell r="D394">
            <v>8.1999999999999993</v>
          </cell>
          <cell r="E394">
            <v>10</v>
          </cell>
        </row>
        <row r="395">
          <cell r="B395" t="str">
            <v>Papier photo brillant HP Everyday - 100 feuilles, 10 x 15 mm</v>
          </cell>
          <cell r="C395">
            <v>9.1300000000000008</v>
          </cell>
          <cell r="D395">
            <v>5.8</v>
          </cell>
          <cell r="E395">
            <v>10</v>
          </cell>
        </row>
        <row r="397">
          <cell r="B397" t="str">
            <v>Papier photo brillant HP Everyday - 100 feuilles/A4/210 x 297 mm</v>
          </cell>
          <cell r="C397">
            <v>15.79</v>
          </cell>
          <cell r="D397">
            <v>10</v>
          </cell>
          <cell r="E397">
            <v>5</v>
          </cell>
        </row>
        <row r="399">
          <cell r="B399" t="str">
            <v>Papier photo brillant HP Everyday - 25 feuilles/A4/210 x 297 mm</v>
          </cell>
          <cell r="C399">
            <v>6.32</v>
          </cell>
          <cell r="D399">
            <v>4</v>
          </cell>
          <cell r="E399">
            <v>10</v>
          </cell>
        </row>
        <row r="400">
          <cell r="B400" t="str">
            <v>Papier photo brillant HP Advanced - 25 feuilles/A4/210 x 297 mm</v>
          </cell>
          <cell r="C400">
            <v>13.49</v>
          </cell>
          <cell r="D400">
            <v>8.5</v>
          </cell>
          <cell r="E400">
            <v>10</v>
          </cell>
        </row>
        <row r="402">
          <cell r="B402" t="str">
            <v>Papier photo laser mat HP Professional (100 feuilles/A4/210 x 297 mm)</v>
          </cell>
          <cell r="C402">
            <v>17.36</v>
          </cell>
          <cell r="D402">
            <v>11.2</v>
          </cell>
          <cell r="E402">
            <v>5</v>
          </cell>
        </row>
        <row r="403">
          <cell r="B403" t="str">
            <v>Papier jet d'encre supérieur HP 180 mat, A4 (100 feuilles)</v>
          </cell>
          <cell r="C403">
            <v>26.05</v>
          </cell>
          <cell r="D403">
            <v>16.700000000000003</v>
          </cell>
          <cell r="E403">
            <v>5</v>
          </cell>
        </row>
        <row r="404">
          <cell r="B404" t="str">
            <v>Papier jet d'encre professionnel HP 120 mat, A4 (200 feuilles)</v>
          </cell>
          <cell r="C404">
            <v>22</v>
          </cell>
          <cell r="D404">
            <v>14.1</v>
          </cell>
          <cell r="E404">
            <v>5</v>
          </cell>
        </row>
        <row r="405">
          <cell r="B405" t="str">
            <v>Papier jet d'encre professionnel HP 120 mat, A3 (100 feuilles)</v>
          </cell>
          <cell r="C405">
            <v>25.47</v>
          </cell>
          <cell r="D405">
            <v>16.400000000000002</v>
          </cell>
          <cell r="E405">
            <v>5</v>
          </cell>
        </row>
        <row r="407">
          <cell r="B407" t="str">
            <v>Papier photo HP Advanced à finition brillante sans bordure (60 feuilles, 10 x 15 cm)</v>
          </cell>
          <cell r="C407">
            <v>8.24</v>
          </cell>
          <cell r="D407">
            <v>5.3</v>
          </cell>
          <cell r="E407">
            <v>10</v>
          </cell>
        </row>
        <row r="409">
          <cell r="B409" t="str">
            <v>Papier photo HP Advanced à finition brillante sans bordure (25 feuilles, 10 x 15 cm)</v>
          </cell>
          <cell r="C409">
            <v>6.25</v>
          </cell>
          <cell r="D409">
            <v>4.0999999999999996</v>
          </cell>
          <cell r="E409">
            <v>10</v>
          </cell>
        </row>
        <row r="410">
          <cell r="B410" t="str">
            <v>Papier Brilliant sans Bordure HP Advanced (100 feuilles, 10 x 15 cm)</v>
          </cell>
          <cell r="C410">
            <v>11.59</v>
          </cell>
          <cell r="D410">
            <v>7.5</v>
          </cell>
          <cell r="E410">
            <v>10</v>
          </cell>
        </row>
        <row r="411">
          <cell r="B411" t="str">
            <v>Papier Brilliant sans Bordure HP Advanced (25 feuilles, 10 x 15 cm)</v>
          </cell>
          <cell r="C411">
            <v>6.93</v>
          </cell>
          <cell r="D411">
            <v>4.5</v>
          </cell>
          <cell r="E411">
            <v>10</v>
          </cell>
        </row>
        <row r="412">
          <cell r="B412" t="str">
            <v>Papier photo brillant HP Advanced - 20 feuilles/A3/297 x 420 mm</v>
          </cell>
          <cell r="C412">
            <v>28.14</v>
          </cell>
          <cell r="D412">
            <v>18.100000000000001</v>
          </cell>
          <cell r="E412">
            <v>10</v>
          </cell>
        </row>
        <row r="413">
          <cell r="B413" t="str">
            <v>Papier photo HP Advanced à finition brillante (50 feuilles A4 - 210 x 297 mm)</v>
          </cell>
          <cell r="C413">
            <v>21.37</v>
          </cell>
          <cell r="D413">
            <v>13.7</v>
          </cell>
          <cell r="E413">
            <v>10</v>
          </cell>
        </row>
        <row r="415">
          <cell r="B415" t="str">
            <v xml:space="preserve">HP ZINC : 20 feuilles à dos adhésif de papier photo brillant : 5 x 7,6 cm </v>
          </cell>
          <cell r="C415">
            <v>10</v>
          </cell>
          <cell r="D415">
            <v>6.5</v>
          </cell>
          <cell r="E415">
            <v>20</v>
          </cell>
        </row>
        <row r="416">
          <cell r="B416" t="str">
            <v xml:space="preserve">HP ZINC : 50 feuilles à dos adhésif de papier photo brillant : 5 x 7,6 cm </v>
          </cell>
          <cell r="C416">
            <v>26.25</v>
          </cell>
          <cell r="D416">
            <v>16.900000000000002</v>
          </cell>
          <cell r="E416">
            <v>24</v>
          </cell>
        </row>
        <row r="419">
          <cell r="B419" t="str">
            <v xml:space="preserve"> Désignation</v>
          </cell>
          <cell r="C419" t="str">
            <v>Prix Liste HP (Euro)</v>
          </cell>
          <cell r="D419" t="str">
            <v>Tarif MC3 (HT)</v>
          </cell>
          <cell r="E419" t="str">
            <v>Qté Colisage</v>
          </cell>
        </row>
        <row r="420">
          <cell r="B420" t="str">
            <v>HP 29X - Toner Noir - 10 000 pages</v>
          </cell>
          <cell r="C420">
            <v>301.05</v>
          </cell>
          <cell r="D420">
            <v>184</v>
          </cell>
          <cell r="E420">
            <v>1</v>
          </cell>
        </row>
        <row r="422">
          <cell r="B422" t="str">
            <v>HP 15A - Toner Noir - 2 500 pages</v>
          </cell>
          <cell r="C422">
            <v>112.3</v>
          </cell>
          <cell r="D422">
            <v>65.8</v>
          </cell>
          <cell r="E422">
            <v>20</v>
          </cell>
        </row>
        <row r="423">
          <cell r="B423" t="str">
            <v>HP 15X - Toner Noir  - 3 500 pages</v>
          </cell>
          <cell r="C423">
            <v>122.49</v>
          </cell>
          <cell r="D423">
            <v>71.8</v>
          </cell>
          <cell r="E423">
            <v>20</v>
          </cell>
        </row>
        <row r="425">
          <cell r="B425" t="str">
            <v>HP 43X - Toner Noir - 30 000 pages</v>
          </cell>
          <cell r="C425">
            <v>400.91</v>
          </cell>
          <cell r="D425">
            <v>232</v>
          </cell>
          <cell r="E425">
            <v>20</v>
          </cell>
        </row>
        <row r="427">
          <cell r="B427" t="str">
            <v>HP 35A - Toner HP - Noir -  LJ P1005/1006 - 1500 pages</v>
          </cell>
          <cell r="C427">
            <v>88.63</v>
          </cell>
          <cell r="D427">
            <v>52</v>
          </cell>
          <cell r="E427">
            <v>21</v>
          </cell>
        </row>
        <row r="428">
          <cell r="B428" t="str">
            <v>HP 35A - Lot de 2 - Toner HP - Noir -  LJ P1005/1006 - 1500 pages</v>
          </cell>
          <cell r="C428">
            <v>159.53</v>
          </cell>
          <cell r="D428">
            <v>93.5</v>
          </cell>
          <cell r="E428">
            <v>10</v>
          </cell>
        </row>
        <row r="429">
          <cell r="B429" t="str">
            <v>Région CEMA - HP 35A - Lot de 2 - Toner HP - Noir -  LJ P1005/1006 - 1500 pages</v>
          </cell>
          <cell r="C429">
            <v>0</v>
          </cell>
          <cell r="D429">
            <v>84.699999999999989</v>
          </cell>
          <cell r="E429">
            <v>10</v>
          </cell>
        </row>
        <row r="430">
          <cell r="B430" t="str">
            <v>HP 36A - Toner HP - Noir -  LJ P1505 - 2000 pages</v>
          </cell>
          <cell r="C430">
            <v>101.87</v>
          </cell>
          <cell r="D430">
            <v>59.7</v>
          </cell>
          <cell r="E430">
            <v>21</v>
          </cell>
        </row>
        <row r="431">
          <cell r="B431" t="str">
            <v>HP 36A - Lot de 2 - Toner HP - Noir - 2000 pages</v>
          </cell>
          <cell r="C431">
            <v>183.38</v>
          </cell>
          <cell r="D431">
            <v>108</v>
          </cell>
          <cell r="E431">
            <v>10</v>
          </cell>
        </row>
        <row r="432">
          <cell r="B432" t="str">
            <v>Région CEMA - HP 36A - Lot de 2 - Toner HP - Noir -  2000 pages</v>
          </cell>
          <cell r="C432">
            <v>0</v>
          </cell>
          <cell r="D432">
            <v>97.3</v>
          </cell>
          <cell r="E432">
            <v>10</v>
          </cell>
        </row>
        <row r="434">
          <cell r="B434" t="str">
            <v>HP 64A - Toner Noir - 10 000 pages</v>
          </cell>
          <cell r="C434">
            <v>225.17</v>
          </cell>
          <cell r="D434">
            <v>131</v>
          </cell>
          <cell r="E434">
            <v>36</v>
          </cell>
        </row>
        <row r="435">
          <cell r="B435" t="str">
            <v>HP 64X - Toner Noir - 24 000 pages</v>
          </cell>
          <cell r="C435">
            <v>400.63</v>
          </cell>
          <cell r="D435">
            <v>235</v>
          </cell>
          <cell r="E435">
            <v>12</v>
          </cell>
        </row>
        <row r="436">
          <cell r="B436" t="str">
            <v>HP 64X - Lot de 2 - Toner Noir - 24 000 pages</v>
          </cell>
          <cell r="C436">
            <v>721.12</v>
          </cell>
          <cell r="D436">
            <v>418</v>
          </cell>
          <cell r="E436">
            <v>18</v>
          </cell>
        </row>
        <row r="438">
          <cell r="B438" t="str">
            <v>HP 55A - Toner HP - Noir - 6000 pages</v>
          </cell>
          <cell r="C438">
            <v>191.07</v>
          </cell>
          <cell r="D438">
            <v>111</v>
          </cell>
          <cell r="E438">
            <v>56</v>
          </cell>
        </row>
        <row r="439">
          <cell r="B439" t="str">
            <v>HP 55X - Toner HP - Noir - 12500 pages</v>
          </cell>
          <cell r="C439">
            <v>297.11</v>
          </cell>
          <cell r="D439">
            <v>172</v>
          </cell>
          <cell r="E439">
            <v>42</v>
          </cell>
        </row>
        <row r="440">
          <cell r="B440" t="str">
            <v>HP 55X - Lot de 2 - Toner HP - Noir - 12500 pages</v>
          </cell>
          <cell r="C440">
            <v>534.79</v>
          </cell>
          <cell r="D440">
            <v>314</v>
          </cell>
          <cell r="E440">
            <v>18</v>
          </cell>
        </row>
        <row r="441">
          <cell r="B441" t="str">
            <v>HP 78A  - Toner HP - Noir - 2 100 pages</v>
          </cell>
          <cell r="C441">
            <v>102.54</v>
          </cell>
          <cell r="D441">
            <v>59.300000000000004</v>
          </cell>
          <cell r="E441">
            <v>168</v>
          </cell>
        </row>
        <row r="442">
          <cell r="B442" t="str">
            <v>HP 78A - Lot de 2 Toner HP - Noir - 2 100 pages</v>
          </cell>
          <cell r="C442">
            <v>184.56</v>
          </cell>
          <cell r="D442">
            <v>107</v>
          </cell>
          <cell r="E442">
            <v>80</v>
          </cell>
        </row>
        <row r="443">
          <cell r="B443" t="str">
            <v>Région CEMA - HP 78A  - Lot de 2 - Toner HP - Noir - 2 100 pages</v>
          </cell>
          <cell r="C443">
            <v>0</v>
          </cell>
          <cell r="D443">
            <v>96.699999999999989</v>
          </cell>
          <cell r="E443">
            <v>80</v>
          </cell>
        </row>
        <row r="444">
          <cell r="B444" t="str">
            <v>HP 85A - Toner HP - Noir - 1 600 pages</v>
          </cell>
          <cell r="C444">
            <v>89.53</v>
          </cell>
          <cell r="D444">
            <v>51.800000000000004</v>
          </cell>
          <cell r="E444">
            <v>168</v>
          </cell>
        </row>
        <row r="445">
          <cell r="B445" t="str">
            <v>HP 85A - Lot de 2 Toner HP - Noir - 1 600 pages</v>
          </cell>
          <cell r="C445">
            <v>161.15</v>
          </cell>
          <cell r="D445">
            <v>93.199999999999989</v>
          </cell>
          <cell r="E445">
            <v>80</v>
          </cell>
        </row>
        <row r="446">
          <cell r="B446" t="str">
            <v>Région CEMA - HP 85A - Lot de 2 - Toner HP - Noir - 1 600 pages</v>
          </cell>
          <cell r="C446">
            <v>0</v>
          </cell>
          <cell r="D446">
            <v>84.5</v>
          </cell>
          <cell r="E446">
            <v>80</v>
          </cell>
        </row>
        <row r="448">
          <cell r="B448" t="str">
            <v>HP 90A - Toner noir - 10 000 pages</v>
          </cell>
          <cell r="C448">
            <v>225.08</v>
          </cell>
          <cell r="D448">
            <v>131</v>
          </cell>
          <cell r="E448">
            <v>36</v>
          </cell>
        </row>
        <row r="449">
          <cell r="B449" t="str">
            <v>HP 90X - Toner Noir - 24 000 pages</v>
          </cell>
          <cell r="C449">
            <v>376.14</v>
          </cell>
          <cell r="D449">
            <v>221</v>
          </cell>
          <cell r="E449">
            <v>12</v>
          </cell>
        </row>
        <row r="450">
          <cell r="B450" t="str">
            <v>HP 90X - Lot de 2 Toner HP 90X - Toner Noir - 24 000 pages</v>
          </cell>
          <cell r="C450">
            <v>677.04</v>
          </cell>
          <cell r="D450">
            <v>397</v>
          </cell>
          <cell r="E450">
            <v>6</v>
          </cell>
        </row>
        <row r="452">
          <cell r="B452" t="str">
            <v>HP 05A - Toner HP - Noir - 2 300 pages</v>
          </cell>
          <cell r="C452">
            <v>115.83</v>
          </cell>
          <cell r="D452">
            <v>67</v>
          </cell>
          <cell r="E452">
            <v>115</v>
          </cell>
        </row>
        <row r="453">
          <cell r="B453" t="str">
            <v>HP 05A - Lot de 2 Toner HP - Noir - 2 300 pages</v>
          </cell>
          <cell r="C453">
            <v>208.48</v>
          </cell>
          <cell r="D453">
            <v>123</v>
          </cell>
          <cell r="E453">
            <v>11</v>
          </cell>
        </row>
        <row r="454">
          <cell r="B454" t="str">
            <v>HP 05X - Toner HP - Noir - 6 500 pages.</v>
          </cell>
          <cell r="C454">
            <v>212.48</v>
          </cell>
          <cell r="D454">
            <v>123</v>
          </cell>
          <cell r="E454">
            <v>92</v>
          </cell>
        </row>
        <row r="455">
          <cell r="B455" t="str">
            <v>HP 05X - Lot de 2 Toner HP - Noir - 6 500 pages.</v>
          </cell>
          <cell r="C455">
            <v>382.45</v>
          </cell>
          <cell r="D455">
            <v>224</v>
          </cell>
          <cell r="E455">
            <v>11</v>
          </cell>
        </row>
        <row r="457">
          <cell r="B457" t="str">
            <v>HP 14A - Toner Noir - 10 000 pages</v>
          </cell>
          <cell r="C457">
            <v>264.08999999999997</v>
          </cell>
          <cell r="D457">
            <v>155</v>
          </cell>
          <cell r="E457">
            <v>9</v>
          </cell>
        </row>
        <row r="458">
          <cell r="B458" t="str">
            <v>HP 14X - Toner Noir - 17 500 pages</v>
          </cell>
          <cell r="C458">
            <v>291.11</v>
          </cell>
          <cell r="D458">
            <v>171</v>
          </cell>
          <cell r="E458">
            <v>9</v>
          </cell>
        </row>
        <row r="459">
          <cell r="B459" t="str">
            <v>HP 17A - Toner Noir - 1 600 pages</v>
          </cell>
          <cell r="C459">
            <v>80.31</v>
          </cell>
          <cell r="D459">
            <v>46.5</v>
          </cell>
          <cell r="E459">
            <v>154</v>
          </cell>
        </row>
        <row r="460">
          <cell r="B460" t="str">
            <v>HP 19A - Tambour d'imagerie Noir - 12 000 pages</v>
          </cell>
          <cell r="C460">
            <v>90.46</v>
          </cell>
          <cell r="D460">
            <v>55.2</v>
          </cell>
          <cell r="E460">
            <v>1</v>
          </cell>
        </row>
        <row r="461">
          <cell r="B461" t="str">
            <v>HP 26A - Toner Noir - 3 100 pages</v>
          </cell>
          <cell r="C461">
            <v>146.69</v>
          </cell>
          <cell r="D461">
            <v>84.899999999999991</v>
          </cell>
          <cell r="E461">
            <v>105</v>
          </cell>
        </row>
        <row r="462">
          <cell r="B462" t="str">
            <v>HP 26X - Toner Noir - 9 000 pages</v>
          </cell>
          <cell r="C462">
            <v>251.32</v>
          </cell>
          <cell r="D462">
            <v>146</v>
          </cell>
          <cell r="E462">
            <v>84</v>
          </cell>
        </row>
        <row r="463">
          <cell r="B463" t="str">
            <v>HP 26X - Lot de 2 - Toner Noir - 9 000 pages</v>
          </cell>
          <cell r="C463">
            <v>452.37</v>
          </cell>
          <cell r="D463">
            <v>265</v>
          </cell>
          <cell r="E463">
            <v>11</v>
          </cell>
        </row>
        <row r="464">
          <cell r="B464" t="str">
            <v>HP 79A - Toner Noir - 1 000 pages</v>
          </cell>
          <cell r="C464">
            <v>71.010000000000005</v>
          </cell>
          <cell r="D464">
            <v>41.6</v>
          </cell>
          <cell r="E464">
            <v>21</v>
          </cell>
        </row>
        <row r="466">
          <cell r="B466" t="str">
            <v>HP 30A - Toner Noir - 1 600 pages</v>
          </cell>
          <cell r="C466">
            <v>81.5</v>
          </cell>
          <cell r="D466">
            <v>47.2</v>
          </cell>
          <cell r="E466">
            <v>154</v>
          </cell>
        </row>
        <row r="467">
          <cell r="B467" t="str">
            <v>HP 30X - Toner Noir - 3 500 pages</v>
          </cell>
          <cell r="C467">
            <v>121.72</v>
          </cell>
          <cell r="D467">
            <v>71.3</v>
          </cell>
          <cell r="E467">
            <v>22</v>
          </cell>
        </row>
        <row r="468">
          <cell r="B468" t="str">
            <v>HP 32A - Tambour d'imagerie Noir - 23 000 pages</v>
          </cell>
          <cell r="C468">
            <v>109.61</v>
          </cell>
          <cell r="D468">
            <v>66.899999999999991</v>
          </cell>
          <cell r="E468">
            <v>1</v>
          </cell>
        </row>
        <row r="469">
          <cell r="B469" t="str">
            <v>HP 37A - Toner Noir - 11 000 pages</v>
          </cell>
          <cell r="C469">
            <v>233.89</v>
          </cell>
          <cell r="D469">
            <v>136</v>
          </cell>
          <cell r="E469">
            <v>36</v>
          </cell>
        </row>
        <row r="470">
          <cell r="B470" t="str">
            <v>HP 37X - Toner Noir - 25 000 pages</v>
          </cell>
          <cell r="C470">
            <v>362.15</v>
          </cell>
          <cell r="D470">
            <v>213</v>
          </cell>
          <cell r="E470">
            <v>12</v>
          </cell>
        </row>
        <row r="471">
          <cell r="B471" t="str">
            <v>HP 37Y - Toner Noir - 41 000 pages</v>
          </cell>
          <cell r="C471">
            <v>500.78</v>
          </cell>
          <cell r="D471">
            <v>294</v>
          </cell>
          <cell r="E471">
            <v>12</v>
          </cell>
        </row>
        <row r="473">
          <cell r="B473" t="str">
            <v>HP 44A - Toner Noir - 1 000 pages</v>
          </cell>
          <cell r="C473">
            <v>60.24</v>
          </cell>
          <cell r="D473">
            <v>35.300000000000004</v>
          </cell>
          <cell r="E473">
            <v>27</v>
          </cell>
        </row>
        <row r="475">
          <cell r="B475" t="str">
            <v>HP 56A - Toner Noir - 7 400 pages</v>
          </cell>
          <cell r="C475">
            <v>44.11</v>
          </cell>
          <cell r="D475">
            <v>27</v>
          </cell>
          <cell r="E475">
            <v>4</v>
          </cell>
        </row>
        <row r="476">
          <cell r="B476" t="str">
            <v>HP 56X - Toner Noir - 12 300 pages</v>
          </cell>
          <cell r="C476">
            <v>56.14</v>
          </cell>
          <cell r="D476">
            <v>34.300000000000004</v>
          </cell>
          <cell r="E476">
            <v>4</v>
          </cell>
        </row>
        <row r="477">
          <cell r="B477" t="str">
            <v>HP 57A - Tambour d'imagerie Noir - 80 000 pages</v>
          </cell>
          <cell r="C477">
            <v>169.43</v>
          </cell>
          <cell r="D477">
            <v>104</v>
          </cell>
          <cell r="E477">
            <v>4</v>
          </cell>
        </row>
        <row r="480">
          <cell r="B480" t="str">
            <v xml:space="preserve"> Désignation</v>
          </cell>
          <cell r="C480" t="str">
            <v>Prix Liste HP (Euro)</v>
          </cell>
          <cell r="D480" t="str">
            <v>Tarif MC3 (HT)</v>
          </cell>
          <cell r="E480" t="str">
            <v>Qté Colisage</v>
          </cell>
        </row>
        <row r="481">
          <cell r="B481" t="str">
            <v>HP 80A - Toner CF280A - 2 700 pages</v>
          </cell>
          <cell r="C481">
            <v>134.08000000000001</v>
          </cell>
          <cell r="D481">
            <v>77.599999999999994</v>
          </cell>
          <cell r="E481">
            <v>115</v>
          </cell>
        </row>
        <row r="482">
          <cell r="B482" t="str">
            <v>HP 80X - Toner CF280X - 6 900 pages</v>
          </cell>
          <cell r="C482">
            <v>230.83</v>
          </cell>
          <cell r="D482">
            <v>134</v>
          </cell>
          <cell r="E482">
            <v>92</v>
          </cell>
        </row>
        <row r="483">
          <cell r="B483" t="str">
            <v>HP 80X - Lot de 2 - Toner Noir - 6 900 pages</v>
          </cell>
          <cell r="C483">
            <v>415.5</v>
          </cell>
          <cell r="D483">
            <v>244</v>
          </cell>
          <cell r="E483">
            <v>11</v>
          </cell>
        </row>
        <row r="484">
          <cell r="B484" t="str">
            <v>Région CEMA - HP 80X - Lot de 2 - Toner CF280X - 6 900 pages</v>
          </cell>
          <cell r="D484">
            <v>221</v>
          </cell>
          <cell r="E484">
            <v>11</v>
          </cell>
        </row>
        <row r="485">
          <cell r="B485" t="str">
            <v>HP 81A - Toner Noir - 10 500 pages</v>
          </cell>
          <cell r="C485">
            <v>223.08</v>
          </cell>
          <cell r="D485">
            <v>130</v>
          </cell>
          <cell r="E485">
            <v>36</v>
          </cell>
        </row>
        <row r="486">
          <cell r="B486" t="str">
            <v>HP 81X - Toner Noir - 25 000 pages</v>
          </cell>
          <cell r="C486">
            <v>369.13</v>
          </cell>
          <cell r="D486">
            <v>217</v>
          </cell>
          <cell r="E486">
            <v>12</v>
          </cell>
        </row>
        <row r="487">
          <cell r="B487" t="str">
            <v>HP 83A - Toner Noir - 1 500 pages</v>
          </cell>
          <cell r="C487">
            <v>83.63</v>
          </cell>
          <cell r="D487">
            <v>48.4</v>
          </cell>
          <cell r="E487">
            <v>168</v>
          </cell>
        </row>
        <row r="488">
          <cell r="B488" t="str">
            <v>Région CEMA - HP 83A - Lot de 2 - Toner Noir - 1 500 pages</v>
          </cell>
          <cell r="D488">
            <v>75.199999999999989</v>
          </cell>
          <cell r="E488">
            <v>80</v>
          </cell>
        </row>
        <row r="489">
          <cell r="B489" t="str">
            <v>HP 83A - Lot de 2 - Toner Noir - 1 500 pages</v>
          </cell>
          <cell r="C489">
            <v>150.53</v>
          </cell>
          <cell r="D489">
            <v>87.1</v>
          </cell>
          <cell r="E489">
            <v>80</v>
          </cell>
        </row>
        <row r="490">
          <cell r="B490" t="str">
            <v>HP 83X - Toner Noir - 2 200 pages</v>
          </cell>
          <cell r="C490">
            <v>104.04</v>
          </cell>
          <cell r="D490">
            <v>61</v>
          </cell>
          <cell r="E490">
            <v>21</v>
          </cell>
        </row>
        <row r="491">
          <cell r="B491" t="str">
            <v>Région Europe - HP 83X - Lot de 2 - Toner Noir - 2 200 pages</v>
          </cell>
          <cell r="C491">
            <v>187.28</v>
          </cell>
          <cell r="D491">
            <v>110</v>
          </cell>
          <cell r="E491">
            <v>8</v>
          </cell>
        </row>
        <row r="492">
          <cell r="B492" t="str">
            <v>HP 87A - Toner Noir - 9 000 pages</v>
          </cell>
          <cell r="C492">
            <v>274.79000000000002</v>
          </cell>
          <cell r="D492">
            <v>161</v>
          </cell>
          <cell r="E492">
            <v>21</v>
          </cell>
        </row>
        <row r="493">
          <cell r="B493" t="str">
            <v>HP 87AS - Toner Noir - 25 000 pages</v>
          </cell>
          <cell r="C493">
            <v>187.76</v>
          </cell>
          <cell r="D493">
            <v>115</v>
          </cell>
          <cell r="E493">
            <v>1</v>
          </cell>
        </row>
        <row r="494">
          <cell r="B494" t="str">
            <v>HP 87X - Toner Noir - 18 000 pages</v>
          </cell>
          <cell r="C494">
            <v>371.6</v>
          </cell>
          <cell r="D494">
            <v>227</v>
          </cell>
          <cell r="E494">
            <v>1</v>
          </cell>
        </row>
        <row r="495">
          <cell r="B495" t="str">
            <v>Région Europe - HP 87X - Lot de 2 - Toner Noir - 18 000 pages</v>
          </cell>
          <cell r="C495">
            <v>668.87</v>
          </cell>
          <cell r="D495">
            <v>392</v>
          </cell>
          <cell r="E495">
            <v>3</v>
          </cell>
        </row>
        <row r="496">
          <cell r="B496" t="str">
            <v>Région Europe - HP 94X - Toner Noir - 2 800 pages</v>
          </cell>
          <cell r="C496">
            <v>56.16</v>
          </cell>
          <cell r="D496">
            <v>32.9</v>
          </cell>
          <cell r="E496">
            <v>22</v>
          </cell>
        </row>
        <row r="497">
          <cell r="B497" t="str">
            <v>Région Europe - HP 94X - Toner Noir - 2 800 pages</v>
          </cell>
          <cell r="C497">
            <v>101.58</v>
          </cell>
          <cell r="D497">
            <v>59.5</v>
          </cell>
          <cell r="E497">
            <v>22</v>
          </cell>
        </row>
        <row r="498">
          <cell r="B498" t="str">
            <v>HP 25X - Toner Noir - 34 500 pages</v>
          </cell>
          <cell r="C498">
            <v>376.14</v>
          </cell>
          <cell r="D498">
            <v>221</v>
          </cell>
          <cell r="E498">
            <v>4</v>
          </cell>
        </row>
        <row r="500">
          <cell r="B500" t="str">
            <v>HP 38A - Toner Q1338A - 12 000 pages</v>
          </cell>
          <cell r="C500">
            <v>245.96</v>
          </cell>
          <cell r="D500">
            <v>145</v>
          </cell>
          <cell r="E500">
            <v>12</v>
          </cell>
        </row>
        <row r="502">
          <cell r="B502" t="str">
            <v>HP 10A - Toner Noir Q2610A - 6 000 pages</v>
          </cell>
          <cell r="C502">
            <v>221.84</v>
          </cell>
          <cell r="D502">
            <v>130</v>
          </cell>
          <cell r="E502">
            <v>12</v>
          </cell>
        </row>
        <row r="503">
          <cell r="B503" t="str">
            <v>HP 12A - Toner Noir Q2612A - 2 000 pages</v>
          </cell>
          <cell r="C503">
            <v>101.87</v>
          </cell>
          <cell r="D503">
            <v>59</v>
          </cell>
          <cell r="E503">
            <v>168</v>
          </cell>
        </row>
        <row r="504">
          <cell r="B504" t="str">
            <v>HP 12A - Lot de 2 - Toner Noir - 2 000 pages</v>
          </cell>
          <cell r="C504">
            <v>183.38</v>
          </cell>
          <cell r="D504">
            <v>107</v>
          </cell>
          <cell r="E504">
            <v>77</v>
          </cell>
        </row>
        <row r="505">
          <cell r="B505" t="str">
            <v>Région CEMA - HP 12A - Lot de 2 - Toner Noir - 2 000 pages</v>
          </cell>
          <cell r="C505">
            <v>0</v>
          </cell>
          <cell r="D505">
            <v>97.3</v>
          </cell>
          <cell r="E505">
            <v>11</v>
          </cell>
        </row>
        <row r="507">
          <cell r="B507" t="str">
            <v>HP 13A - Toner Noir Q2613A - 2 500 pages</v>
          </cell>
          <cell r="C507">
            <v>131.69999999999999</v>
          </cell>
          <cell r="D507">
            <v>84.399999999999991</v>
          </cell>
          <cell r="E507">
            <v>1</v>
          </cell>
        </row>
        <row r="508">
          <cell r="B508" t="str">
            <v>HP 13X - Toner Noir Q2613X - 4 000 pages</v>
          </cell>
          <cell r="C508">
            <v>163.08000000000001</v>
          </cell>
          <cell r="D508">
            <v>95.5</v>
          </cell>
          <cell r="E508">
            <v>18</v>
          </cell>
        </row>
        <row r="510">
          <cell r="B510" t="str">
            <v>HP 42A - Toner Noir - 10 000 pages</v>
          </cell>
          <cell r="C510">
            <v>238.53</v>
          </cell>
          <cell r="D510">
            <v>138</v>
          </cell>
          <cell r="E510">
            <v>36</v>
          </cell>
        </row>
        <row r="511">
          <cell r="B511" t="str">
            <v>HP 42X - Toner Noir - 20 000 pages</v>
          </cell>
          <cell r="C511">
            <v>360.93</v>
          </cell>
          <cell r="D511">
            <v>212</v>
          </cell>
          <cell r="E511">
            <v>12</v>
          </cell>
        </row>
        <row r="512">
          <cell r="B512" t="str">
            <v>HP 42X - Lot de 2 - Toner Noir - 20 000 pages</v>
          </cell>
          <cell r="C512">
            <v>649.66999999999996</v>
          </cell>
          <cell r="D512">
            <v>381</v>
          </cell>
          <cell r="E512">
            <v>6</v>
          </cell>
        </row>
        <row r="513">
          <cell r="B513" t="str">
            <v>HP 45A - Toner Noir - 18 000 pages</v>
          </cell>
          <cell r="C513">
            <v>325.66000000000003</v>
          </cell>
          <cell r="D513">
            <v>191</v>
          </cell>
          <cell r="E513">
            <v>10</v>
          </cell>
        </row>
        <row r="514">
          <cell r="B514" t="str">
            <v>HP 49A - Toner Noir - 2 500 pages</v>
          </cell>
          <cell r="C514">
            <v>131.69999999999999</v>
          </cell>
          <cell r="D514">
            <v>77.199999999999989</v>
          </cell>
          <cell r="E514">
            <v>20</v>
          </cell>
        </row>
        <row r="515">
          <cell r="B515" t="str">
            <v>HP 49X - Toner Noir - 6 000 pages</v>
          </cell>
          <cell r="C515">
            <v>240.96</v>
          </cell>
          <cell r="D515">
            <v>142</v>
          </cell>
          <cell r="E515">
            <v>18</v>
          </cell>
        </row>
        <row r="516">
          <cell r="B516" t="str">
            <v>HP 49X - Lot de 2 - Toner Noir - 6 000 pages</v>
          </cell>
          <cell r="C516">
            <v>433.74</v>
          </cell>
          <cell r="D516">
            <v>265</v>
          </cell>
          <cell r="E516">
            <v>1</v>
          </cell>
        </row>
        <row r="518">
          <cell r="B518" t="str">
            <v>HP 11A - Toner Noir - 6 000 pages</v>
          </cell>
          <cell r="C518">
            <v>198.31</v>
          </cell>
          <cell r="D518">
            <v>121</v>
          </cell>
          <cell r="E518">
            <v>1</v>
          </cell>
        </row>
        <row r="519">
          <cell r="B519" t="str">
            <v>HP 11X - Toner Noir - 12 000 pages</v>
          </cell>
          <cell r="C519">
            <v>333</v>
          </cell>
          <cell r="D519">
            <v>204</v>
          </cell>
          <cell r="E519">
            <v>1</v>
          </cell>
        </row>
        <row r="522">
          <cell r="B522" t="str">
            <v xml:space="preserve"> Désignation</v>
          </cell>
          <cell r="C522" t="str">
            <v>Prix Liste HP (Euro)</v>
          </cell>
          <cell r="D522" t="str">
            <v>Tarif MC3 (HT)</v>
          </cell>
          <cell r="E522" t="str">
            <v>Qté Colisage</v>
          </cell>
        </row>
        <row r="523">
          <cell r="B523" t="str">
            <v>HP 16A - Toner Noir - 12 000 pages</v>
          </cell>
          <cell r="C523">
            <v>264.77</v>
          </cell>
          <cell r="D523">
            <v>156</v>
          </cell>
          <cell r="E523">
            <v>9</v>
          </cell>
        </row>
        <row r="524">
          <cell r="B524" t="str">
            <v>HP 51A - Toner Noir - 6 500 pages</v>
          </cell>
          <cell r="C524">
            <v>188.6</v>
          </cell>
          <cell r="D524">
            <v>111</v>
          </cell>
          <cell r="E524">
            <v>14</v>
          </cell>
        </row>
        <row r="525">
          <cell r="B525" t="str">
            <v>HP 51X - Toner Noir - 13 000 pages.</v>
          </cell>
          <cell r="C525">
            <v>315.97000000000003</v>
          </cell>
          <cell r="D525">
            <v>186</v>
          </cell>
          <cell r="E525">
            <v>14</v>
          </cell>
        </row>
        <row r="526">
          <cell r="B526" t="str">
            <v>HP 53A - Toner Noir - 3 000 pages.</v>
          </cell>
          <cell r="C526">
            <v>128.75</v>
          </cell>
          <cell r="D526">
            <v>74.5</v>
          </cell>
          <cell r="E526">
            <v>120</v>
          </cell>
        </row>
        <row r="527">
          <cell r="B527" t="str">
            <v>HP 53X - Toner Noir - 7 000 pages.</v>
          </cell>
          <cell r="C527">
            <v>237.67</v>
          </cell>
          <cell r="D527">
            <v>140</v>
          </cell>
          <cell r="E527">
            <v>18</v>
          </cell>
        </row>
        <row r="528">
          <cell r="B528" t="str">
            <v>HP 53X - Lot de 2 - Toner Noir - 7 000 pages.</v>
          </cell>
          <cell r="C528">
            <v>427.79</v>
          </cell>
          <cell r="D528">
            <v>251</v>
          </cell>
          <cell r="E528">
            <v>9</v>
          </cell>
        </row>
        <row r="529">
          <cell r="B529" t="str">
            <v>HP 70A - Toner Noir - 15 000 pages.</v>
          </cell>
          <cell r="C529">
            <v>275.75</v>
          </cell>
          <cell r="D529">
            <v>162</v>
          </cell>
          <cell r="E529">
            <v>9</v>
          </cell>
        </row>
        <row r="531">
          <cell r="B531" t="str">
            <v>HP 641A - Toner Noir - 9 000 pages</v>
          </cell>
          <cell r="C531">
            <v>284.91000000000003</v>
          </cell>
          <cell r="D531">
            <v>174</v>
          </cell>
          <cell r="E531">
            <v>1</v>
          </cell>
        </row>
        <row r="532">
          <cell r="B532" t="str">
            <v>HP 641A - Toner Cyan - 8 000 pages</v>
          </cell>
          <cell r="C532">
            <v>386.03</v>
          </cell>
          <cell r="D532">
            <v>236</v>
          </cell>
          <cell r="E532">
            <v>1</v>
          </cell>
        </row>
        <row r="533">
          <cell r="B533" t="str">
            <v>HP 641A - Toner Jaune - 8 000 pages</v>
          </cell>
          <cell r="C533">
            <v>386.03</v>
          </cell>
          <cell r="D533">
            <v>236</v>
          </cell>
          <cell r="E533">
            <v>1</v>
          </cell>
        </row>
        <row r="534">
          <cell r="B534" t="str">
            <v>HP 641A - Toner Magenta - 8 000 pages</v>
          </cell>
          <cell r="C534">
            <v>386.03</v>
          </cell>
          <cell r="D534">
            <v>236</v>
          </cell>
          <cell r="E534">
            <v>1</v>
          </cell>
        </row>
        <row r="535">
          <cell r="B535" t="str">
            <v>HP 645A - Toner Noir - 13 000 pages</v>
          </cell>
          <cell r="C535">
            <v>395.04</v>
          </cell>
          <cell r="D535">
            <v>232</v>
          </cell>
          <cell r="E535">
            <v>11</v>
          </cell>
        </row>
        <row r="536">
          <cell r="B536" t="str">
            <v>HP 645A - Toner Cyan - 12 000 pages</v>
          </cell>
          <cell r="C536">
            <v>553.98</v>
          </cell>
          <cell r="D536">
            <v>325</v>
          </cell>
          <cell r="E536">
            <v>11</v>
          </cell>
        </row>
        <row r="537">
          <cell r="B537" t="str">
            <v>HP 645A - Toner Jaune - 12 000 pages</v>
          </cell>
          <cell r="C537">
            <v>553.98</v>
          </cell>
          <cell r="D537">
            <v>325</v>
          </cell>
          <cell r="E537">
            <v>11</v>
          </cell>
        </row>
        <row r="538">
          <cell r="B538" t="str">
            <v>HP 645A - Toner Magenta - 12 000 pages</v>
          </cell>
          <cell r="C538">
            <v>553.98</v>
          </cell>
          <cell r="D538">
            <v>325</v>
          </cell>
          <cell r="E538">
            <v>11</v>
          </cell>
        </row>
        <row r="540">
          <cell r="B540" t="str">
            <v>HP 823A - Toner Noir - 16 500 pages</v>
          </cell>
          <cell r="C540">
            <v>296.20999999999998</v>
          </cell>
          <cell r="D540">
            <v>181</v>
          </cell>
          <cell r="E540">
            <v>1</v>
          </cell>
        </row>
        <row r="541">
          <cell r="B541" t="str">
            <v>HP 824A - Toner Cyan - 21 000 pages</v>
          </cell>
          <cell r="C541">
            <v>463.7</v>
          </cell>
          <cell r="D541">
            <v>283</v>
          </cell>
          <cell r="E541">
            <v>1</v>
          </cell>
        </row>
        <row r="542">
          <cell r="B542" t="str">
            <v>HP 824A - Toner Jaune - 21 000 pages</v>
          </cell>
          <cell r="C542">
            <v>463.7</v>
          </cell>
          <cell r="D542">
            <v>283</v>
          </cell>
          <cell r="E542">
            <v>1</v>
          </cell>
        </row>
        <row r="543">
          <cell r="B543" t="str">
            <v>HP 824A - Toner Magenta - 21 000 pages</v>
          </cell>
          <cell r="C543">
            <v>463.7</v>
          </cell>
          <cell r="D543">
            <v>283</v>
          </cell>
          <cell r="E543">
            <v>1</v>
          </cell>
        </row>
        <row r="544">
          <cell r="B544" t="str">
            <v>HP 824A - Tambour d'imagerie Noir - 35 000 pages</v>
          </cell>
          <cell r="C544">
            <v>102.94</v>
          </cell>
          <cell r="D544">
            <v>60.300000000000004</v>
          </cell>
          <cell r="E544">
            <v>8</v>
          </cell>
        </row>
        <row r="545">
          <cell r="B545" t="str">
            <v>HP 824A - Tambour d'imagerie Cyan - 35 000 pages</v>
          </cell>
          <cell r="C545">
            <v>289.45999999999998</v>
          </cell>
          <cell r="D545">
            <v>170</v>
          </cell>
          <cell r="E545">
            <v>8</v>
          </cell>
        </row>
        <row r="546">
          <cell r="B546" t="str">
            <v>HP 824A - Tambour d'imagerie Jaune - 35 000 pages</v>
          </cell>
          <cell r="C546">
            <v>289.45999999999998</v>
          </cell>
          <cell r="D546">
            <v>170</v>
          </cell>
          <cell r="E546">
            <v>8</v>
          </cell>
        </row>
        <row r="547">
          <cell r="B547" t="str">
            <v>HP 824A - Tambour d'imagerie Magenta - 35 000 pages</v>
          </cell>
          <cell r="C547">
            <v>289.45999999999998</v>
          </cell>
          <cell r="D547">
            <v>170</v>
          </cell>
          <cell r="E547">
            <v>8</v>
          </cell>
        </row>
        <row r="548">
          <cell r="B548" t="str">
            <v>HP 825A - Toner Noir - 19 500 pages</v>
          </cell>
          <cell r="C548">
            <v>83.34</v>
          </cell>
          <cell r="D548">
            <v>48.9</v>
          </cell>
          <cell r="E548">
            <v>12</v>
          </cell>
        </row>
        <row r="549">
          <cell r="B549" t="str">
            <v>HP 642A - Toner Noir - 7 500 pages</v>
          </cell>
          <cell r="C549">
            <v>258.72000000000003</v>
          </cell>
          <cell r="D549">
            <v>158</v>
          </cell>
          <cell r="E549">
            <v>1</v>
          </cell>
        </row>
        <row r="550">
          <cell r="B550" t="str">
            <v>HP 642A - Toner Cyan - 7 500 pages</v>
          </cell>
          <cell r="C550">
            <v>384.92</v>
          </cell>
          <cell r="D550">
            <v>235</v>
          </cell>
          <cell r="E550">
            <v>1</v>
          </cell>
        </row>
        <row r="551">
          <cell r="B551" t="str">
            <v>HP 642A - Toner Jaune - 7 500 pages</v>
          </cell>
          <cell r="C551">
            <v>384.92</v>
          </cell>
          <cell r="D551">
            <v>235</v>
          </cell>
          <cell r="E551">
            <v>1</v>
          </cell>
        </row>
        <row r="552">
          <cell r="B552" t="str">
            <v>HP 642A - Toner Magenta - 7 500 pages</v>
          </cell>
          <cell r="C552">
            <v>384.92</v>
          </cell>
          <cell r="D552">
            <v>235</v>
          </cell>
          <cell r="E552">
            <v>1</v>
          </cell>
        </row>
        <row r="553">
          <cell r="B553" t="str">
            <v>HP 125A - Toner Noir - 2 200 pages</v>
          </cell>
          <cell r="C553">
            <v>103.01</v>
          </cell>
          <cell r="D553">
            <v>60.4</v>
          </cell>
          <cell r="E553">
            <v>24</v>
          </cell>
        </row>
        <row r="554">
          <cell r="B554" t="str">
            <v>HP 125A - Lot de 2 - Toner Noir - 2 200 pages</v>
          </cell>
          <cell r="C554">
            <v>185.41</v>
          </cell>
          <cell r="D554">
            <v>109</v>
          </cell>
          <cell r="E554">
            <v>12</v>
          </cell>
        </row>
        <row r="555">
          <cell r="B555" t="str">
            <v>HP 125A - Toner Cyan - 1 400 pages</v>
          </cell>
          <cell r="C555">
            <v>94.68</v>
          </cell>
          <cell r="D555">
            <v>55.5</v>
          </cell>
          <cell r="E555">
            <v>24</v>
          </cell>
        </row>
        <row r="556">
          <cell r="B556" t="str">
            <v>HP 125A - Toner Jaune - 1 400 pages</v>
          </cell>
          <cell r="C556">
            <v>94.68</v>
          </cell>
          <cell r="D556">
            <v>55.5</v>
          </cell>
          <cell r="E556">
            <v>24</v>
          </cell>
        </row>
        <row r="557">
          <cell r="B557" t="str">
            <v>HP 125A - Toner Magenta - 1 400 pages</v>
          </cell>
          <cell r="C557">
            <v>94.68</v>
          </cell>
          <cell r="D557">
            <v>55.5</v>
          </cell>
          <cell r="E557">
            <v>24</v>
          </cell>
        </row>
        <row r="559">
          <cell r="B559" t="str">
            <v>HP 304A - Toner Noir - 3 500 pages</v>
          </cell>
          <cell r="C559">
            <v>161.18</v>
          </cell>
          <cell r="D559">
            <v>94.399999999999991</v>
          </cell>
          <cell r="E559">
            <v>21</v>
          </cell>
        </row>
        <row r="560">
          <cell r="B560" t="str">
            <v>HP 304A - Lot de 2 - Toner Noir - 3 500 pages</v>
          </cell>
          <cell r="C560">
            <v>225.65</v>
          </cell>
          <cell r="D560">
            <v>133</v>
          </cell>
          <cell r="E560">
            <v>10</v>
          </cell>
        </row>
        <row r="561">
          <cell r="B561" t="str">
            <v>HP 304A - Toner Cyan - 2 800 pages</v>
          </cell>
          <cell r="C561">
            <v>158.87</v>
          </cell>
          <cell r="D561">
            <v>93.1</v>
          </cell>
          <cell r="E561">
            <v>21</v>
          </cell>
        </row>
        <row r="562">
          <cell r="B562" t="str">
            <v>HP 304A - Toner Jaune - 2 800 pages</v>
          </cell>
          <cell r="C562">
            <v>158.87</v>
          </cell>
          <cell r="D562">
            <v>93.1</v>
          </cell>
          <cell r="E562">
            <v>21</v>
          </cell>
        </row>
        <row r="563">
          <cell r="B563" t="str">
            <v>HP 304A - Toner Magenta - 2 800 pages</v>
          </cell>
          <cell r="C563">
            <v>158.87</v>
          </cell>
          <cell r="D563">
            <v>93.1</v>
          </cell>
          <cell r="E563">
            <v>21</v>
          </cell>
        </row>
        <row r="565">
          <cell r="B565" t="str">
            <v>HP 504A - Toner Noir - 5 000 pages</v>
          </cell>
          <cell r="C565">
            <v>176.52</v>
          </cell>
          <cell r="D565">
            <v>104</v>
          </cell>
          <cell r="E565">
            <v>14</v>
          </cell>
        </row>
        <row r="566">
          <cell r="B566" t="str">
            <v>HP 504X - Toner Noir - 10 000 pages</v>
          </cell>
          <cell r="C566">
            <v>256.11</v>
          </cell>
          <cell r="D566">
            <v>150</v>
          </cell>
          <cell r="E566">
            <v>14</v>
          </cell>
        </row>
        <row r="567">
          <cell r="B567" t="str">
            <v>HP 504X - Lot de 2 - Toner Noir - 10 000 pages</v>
          </cell>
          <cell r="C567">
            <v>461</v>
          </cell>
          <cell r="D567">
            <v>270</v>
          </cell>
          <cell r="E567">
            <v>6</v>
          </cell>
        </row>
        <row r="568">
          <cell r="B568" t="str">
            <v>HP 504A - Toner Cyan - 7 000 pages</v>
          </cell>
          <cell r="C568">
            <v>346.57</v>
          </cell>
          <cell r="D568">
            <v>203</v>
          </cell>
          <cell r="E568">
            <v>14</v>
          </cell>
        </row>
        <row r="569">
          <cell r="B569" t="str">
            <v>HP 504A - Toner Jaune - 7 000 pages</v>
          </cell>
          <cell r="C569">
            <v>346.57</v>
          </cell>
          <cell r="D569">
            <v>203</v>
          </cell>
          <cell r="E569">
            <v>14</v>
          </cell>
        </row>
        <row r="570">
          <cell r="B570" t="str">
            <v>HP 504A - Toner Magenta - 7 000 pages</v>
          </cell>
          <cell r="C570">
            <v>346.57</v>
          </cell>
          <cell r="D570">
            <v>203</v>
          </cell>
          <cell r="E570">
            <v>14</v>
          </cell>
        </row>
        <row r="572">
          <cell r="B572" t="str">
            <v>HP 647 - Toner Noir - 8 500 pages</v>
          </cell>
          <cell r="C572">
            <v>208.07</v>
          </cell>
          <cell r="D572">
            <v>122</v>
          </cell>
          <cell r="E572">
            <v>14</v>
          </cell>
        </row>
        <row r="573">
          <cell r="B573" t="str">
            <v>HP 649X - Toner Noir - 17 000 pages</v>
          </cell>
          <cell r="C573">
            <v>329.12</v>
          </cell>
          <cell r="D573">
            <v>201</v>
          </cell>
          <cell r="E573">
            <v>1</v>
          </cell>
        </row>
        <row r="574">
          <cell r="B574" t="str">
            <v>HP 648 - Toner Cyan - 11 000 pages</v>
          </cell>
          <cell r="C574">
            <v>377.13</v>
          </cell>
          <cell r="D574">
            <v>221</v>
          </cell>
          <cell r="E574">
            <v>14</v>
          </cell>
        </row>
        <row r="575">
          <cell r="B575" t="str">
            <v>HP 648 - Toner Jaune - 11 000 pages</v>
          </cell>
          <cell r="C575">
            <v>377.13</v>
          </cell>
          <cell r="D575">
            <v>221</v>
          </cell>
          <cell r="E575">
            <v>14</v>
          </cell>
        </row>
        <row r="576">
          <cell r="B576" t="str">
            <v>HP 648 - Toner Magena - 11 000 pages</v>
          </cell>
          <cell r="C576">
            <v>377.13</v>
          </cell>
          <cell r="D576">
            <v>221</v>
          </cell>
          <cell r="E576">
            <v>14</v>
          </cell>
        </row>
        <row r="577">
          <cell r="B577" t="str">
            <v>HP 646X - Toner Noir - 17 000 pages</v>
          </cell>
          <cell r="C577">
            <v>265.08999999999997</v>
          </cell>
          <cell r="D577">
            <v>162</v>
          </cell>
          <cell r="E577">
            <v>1</v>
          </cell>
        </row>
        <row r="580">
          <cell r="B580" t="str">
            <v xml:space="preserve"> Désignation</v>
          </cell>
          <cell r="C580" t="str">
            <v>Prix Liste HP (Euro)</v>
          </cell>
          <cell r="D580" t="str">
            <v>Tarif MC3 (HT)</v>
          </cell>
          <cell r="E580" t="str">
            <v>Qté Colisage</v>
          </cell>
        </row>
        <row r="581">
          <cell r="B581" t="str">
            <v>HP 650A - Toner Noir - 13 500 pages</v>
          </cell>
          <cell r="C581">
            <v>322.12</v>
          </cell>
          <cell r="D581">
            <v>189</v>
          </cell>
          <cell r="E581">
            <v>9</v>
          </cell>
        </row>
        <row r="582">
          <cell r="B582" t="str">
            <v>HP 650A - Toner Cyan - 15 000 pages</v>
          </cell>
          <cell r="C582">
            <v>524.19000000000005</v>
          </cell>
          <cell r="D582">
            <v>307</v>
          </cell>
          <cell r="E582">
            <v>9</v>
          </cell>
        </row>
        <row r="583">
          <cell r="B583" t="str">
            <v>HP 650A - Toner Jaune - 15 000 pages</v>
          </cell>
          <cell r="C583">
            <v>524.19000000000005</v>
          </cell>
          <cell r="D583">
            <v>307</v>
          </cell>
          <cell r="E583">
            <v>9</v>
          </cell>
        </row>
        <row r="584">
          <cell r="B584" t="str">
            <v>HP 650A - Toner Magenta - 15 000 pages</v>
          </cell>
          <cell r="C584">
            <v>524.19000000000005</v>
          </cell>
          <cell r="D584">
            <v>307</v>
          </cell>
          <cell r="E584">
            <v>9</v>
          </cell>
        </row>
        <row r="586">
          <cell r="B586" t="str">
            <v>HP 126A - Toner Noir - 1 200 pages</v>
          </cell>
          <cell r="C586">
            <v>67.03</v>
          </cell>
          <cell r="D586">
            <v>39.300000000000004</v>
          </cell>
          <cell r="E586">
            <v>27</v>
          </cell>
        </row>
        <row r="587">
          <cell r="B587" t="str">
            <v>HP 126A - Lot de 2 - Toner Noir - 1 200 pages</v>
          </cell>
          <cell r="C587">
            <v>120.64</v>
          </cell>
          <cell r="D587">
            <v>70.699999999999989</v>
          </cell>
          <cell r="E587">
            <v>12</v>
          </cell>
        </row>
        <row r="588">
          <cell r="B588" t="str">
            <v>HP 126A - Toner Cyan - 1 000 pages</v>
          </cell>
          <cell r="C588">
            <v>74.52</v>
          </cell>
          <cell r="D588">
            <v>43.7</v>
          </cell>
          <cell r="E588">
            <v>27</v>
          </cell>
        </row>
        <row r="589">
          <cell r="B589" t="str">
            <v>HP 126A - Toner Jaune - 1 000 pages</v>
          </cell>
          <cell r="C589">
            <v>74.52</v>
          </cell>
          <cell r="D589">
            <v>43.7</v>
          </cell>
          <cell r="E589">
            <v>27</v>
          </cell>
        </row>
        <row r="590">
          <cell r="B590" t="str">
            <v>HP 126A - Toner Magenta - 1 000 pages</v>
          </cell>
          <cell r="C590">
            <v>74.52</v>
          </cell>
          <cell r="D590">
            <v>43.7</v>
          </cell>
          <cell r="E590">
            <v>27</v>
          </cell>
        </row>
        <row r="591">
          <cell r="B591" t="str">
            <v>HP 126A - Tambour d'imagerie - 10 000 pages</v>
          </cell>
          <cell r="C591">
            <v>106.04</v>
          </cell>
          <cell r="D591">
            <v>62.1</v>
          </cell>
          <cell r="E591">
            <v>24</v>
          </cell>
        </row>
        <row r="592">
          <cell r="B592" t="str">
            <v>HP 128A - Toner Noir - 2 000 pages</v>
          </cell>
          <cell r="C592">
            <v>92.54</v>
          </cell>
          <cell r="D592">
            <v>53.6</v>
          </cell>
          <cell r="E592">
            <v>216</v>
          </cell>
        </row>
        <row r="593">
          <cell r="B593" t="str">
            <v>HP 128A - Lot de 2 - Toner Noir - 2 000 pages</v>
          </cell>
          <cell r="C593">
            <v>166.56</v>
          </cell>
          <cell r="D593">
            <v>97.6</v>
          </cell>
          <cell r="E593">
            <v>12</v>
          </cell>
        </row>
        <row r="594">
          <cell r="B594" t="str">
            <v>HP 128A - Toner Cyan - 1 300 pages</v>
          </cell>
          <cell r="C594">
            <v>88.03</v>
          </cell>
          <cell r="D594">
            <v>51.6</v>
          </cell>
          <cell r="E594">
            <v>24</v>
          </cell>
        </row>
        <row r="595">
          <cell r="B595" t="str">
            <v>HP 128A - Toner Jaune - 1 300 pages</v>
          </cell>
          <cell r="C595">
            <v>88.03</v>
          </cell>
          <cell r="D595">
            <v>51.6</v>
          </cell>
          <cell r="E595">
            <v>24</v>
          </cell>
        </row>
        <row r="596">
          <cell r="B596" t="str">
            <v>HP 128A - Toner Magenta - 1 300 pages</v>
          </cell>
          <cell r="C596">
            <v>88.03</v>
          </cell>
          <cell r="D596">
            <v>51.6</v>
          </cell>
          <cell r="E596">
            <v>24</v>
          </cell>
        </row>
        <row r="597">
          <cell r="B597" t="str">
            <v>HP 651A - Toner Noir - 13 500 pages</v>
          </cell>
          <cell r="C597">
            <v>224.08</v>
          </cell>
          <cell r="D597">
            <v>132</v>
          </cell>
          <cell r="E597">
            <v>9</v>
          </cell>
        </row>
        <row r="598">
          <cell r="B598" t="str">
            <v>HP 651A - Toner Cyan - 16 000 pages</v>
          </cell>
          <cell r="C598">
            <v>564.20000000000005</v>
          </cell>
          <cell r="D598">
            <v>331</v>
          </cell>
          <cell r="E598">
            <v>9</v>
          </cell>
        </row>
        <row r="599">
          <cell r="B599" t="str">
            <v>HP 651A - Toner Jaune - 16 000 pages</v>
          </cell>
          <cell r="C599">
            <v>564.20000000000005</v>
          </cell>
          <cell r="D599">
            <v>331</v>
          </cell>
          <cell r="E599">
            <v>9</v>
          </cell>
        </row>
        <row r="600">
          <cell r="B600" t="str">
            <v>HP 651A - Toner Magenta - 16 000 pages</v>
          </cell>
          <cell r="C600">
            <v>564.20000000000005</v>
          </cell>
          <cell r="D600">
            <v>331</v>
          </cell>
          <cell r="E600">
            <v>9</v>
          </cell>
        </row>
        <row r="602">
          <cell r="B602" t="str">
            <v>HP 507A - Toner Noir - 5 500 pages</v>
          </cell>
          <cell r="C602">
            <v>194.07</v>
          </cell>
          <cell r="D602">
            <v>114</v>
          </cell>
          <cell r="E602">
            <v>14</v>
          </cell>
        </row>
        <row r="603">
          <cell r="B603" t="str">
            <v>HP 507X - Toner Noir - 11 000 pages</v>
          </cell>
          <cell r="C603">
            <v>261.08999999999997</v>
          </cell>
          <cell r="D603">
            <v>153</v>
          </cell>
          <cell r="E603">
            <v>14</v>
          </cell>
        </row>
        <row r="604">
          <cell r="B604" t="str">
            <v>HP 507A - Toner Cyan - 6 000 pages</v>
          </cell>
          <cell r="C604">
            <v>289.11</v>
          </cell>
          <cell r="D604">
            <v>170</v>
          </cell>
          <cell r="E604">
            <v>14</v>
          </cell>
        </row>
        <row r="605">
          <cell r="B605" t="str">
            <v>HP 507A - Toner Jaune - 6 000 pages</v>
          </cell>
          <cell r="C605">
            <v>289.11</v>
          </cell>
          <cell r="D605">
            <v>170</v>
          </cell>
          <cell r="E605">
            <v>14</v>
          </cell>
        </row>
        <row r="606">
          <cell r="B606" t="str">
            <v>HP 507A - Toner Magenta - 6 000 pages</v>
          </cell>
          <cell r="C606">
            <v>289.11</v>
          </cell>
          <cell r="D606">
            <v>170</v>
          </cell>
          <cell r="E606">
            <v>14</v>
          </cell>
        </row>
        <row r="607">
          <cell r="B607" t="str">
            <v>HP 305A - Toner Noir - 2 200 pages</v>
          </cell>
          <cell r="C607">
            <v>109.54</v>
          </cell>
          <cell r="D607">
            <v>63.4</v>
          </cell>
          <cell r="E607">
            <v>168</v>
          </cell>
        </row>
        <row r="608">
          <cell r="B608" t="str">
            <v>HP 305X - Lot de 2 x Toner Noir  - 4 000 pages</v>
          </cell>
          <cell r="C608">
            <v>134.55000000000001</v>
          </cell>
          <cell r="D608">
            <v>78.8</v>
          </cell>
          <cell r="E608">
            <v>21</v>
          </cell>
        </row>
        <row r="609">
          <cell r="B609" t="str">
            <v>HP 305X - Lot de 2 Toner Noir  - 4 000 pages</v>
          </cell>
          <cell r="C609">
            <v>242.19</v>
          </cell>
          <cell r="D609">
            <v>142</v>
          </cell>
          <cell r="E609">
            <v>10</v>
          </cell>
        </row>
        <row r="610">
          <cell r="B610" t="str">
            <v>HP 305A - Toner Cyan - 2 600 pages</v>
          </cell>
          <cell r="C610">
            <v>156.05000000000001</v>
          </cell>
          <cell r="D610">
            <v>90.3</v>
          </cell>
          <cell r="E610">
            <v>168</v>
          </cell>
        </row>
        <row r="611">
          <cell r="B611" t="str">
            <v>HP 305A - Toner Jaune - 2 600 pages</v>
          </cell>
          <cell r="C611">
            <v>156.05000000000001</v>
          </cell>
          <cell r="D611">
            <v>90.3</v>
          </cell>
          <cell r="E611">
            <v>168</v>
          </cell>
        </row>
        <row r="612">
          <cell r="B612" t="str">
            <v>HP 305A - Toner Magenta - 2 600 pages</v>
          </cell>
          <cell r="C612">
            <v>156.05000000000001</v>
          </cell>
          <cell r="D612">
            <v>90.3</v>
          </cell>
          <cell r="E612">
            <v>168</v>
          </cell>
        </row>
        <row r="614">
          <cell r="B614" t="str">
            <v>HP 307A - Toner Noir - 7 500 pages</v>
          </cell>
          <cell r="C614">
            <v>197.07</v>
          </cell>
          <cell r="D614">
            <v>114</v>
          </cell>
          <cell r="E614">
            <v>36</v>
          </cell>
        </row>
        <row r="615">
          <cell r="B615" t="str">
            <v>HP 307A - Toner Cyan - 11 000 pages</v>
          </cell>
          <cell r="C615">
            <v>347.12</v>
          </cell>
          <cell r="D615">
            <v>204</v>
          </cell>
          <cell r="E615">
            <v>9</v>
          </cell>
        </row>
        <row r="616">
          <cell r="B616" t="str">
            <v>HP 307A - Toner Jaune - 11 000 pages</v>
          </cell>
          <cell r="C616">
            <v>347.12</v>
          </cell>
          <cell r="D616">
            <v>204</v>
          </cell>
          <cell r="E616">
            <v>9</v>
          </cell>
        </row>
        <row r="617">
          <cell r="B617" t="str">
            <v>HP 307A - Toner Magenta - 11 000 pages</v>
          </cell>
          <cell r="C617">
            <v>347.12</v>
          </cell>
          <cell r="D617">
            <v>204</v>
          </cell>
          <cell r="E617">
            <v>9</v>
          </cell>
        </row>
        <row r="619">
          <cell r="B619" t="str">
            <v xml:space="preserve">HP 646A - Toner Cyan - 12 500 pages </v>
          </cell>
          <cell r="C619">
            <v>331.12</v>
          </cell>
          <cell r="D619">
            <v>202</v>
          </cell>
          <cell r="E619">
            <v>1</v>
          </cell>
        </row>
        <row r="620">
          <cell r="B620" t="str">
            <v xml:space="preserve">HP 646A - Toner Jaune - 12 500 pages </v>
          </cell>
          <cell r="C620">
            <v>331.12</v>
          </cell>
          <cell r="D620">
            <v>202</v>
          </cell>
          <cell r="E620">
            <v>1</v>
          </cell>
        </row>
        <row r="621">
          <cell r="B621" t="str">
            <v xml:space="preserve">HP 646A - Toner Magenta - 12 500 pages </v>
          </cell>
          <cell r="C621">
            <v>331.12</v>
          </cell>
          <cell r="D621">
            <v>202</v>
          </cell>
          <cell r="E621">
            <v>1</v>
          </cell>
        </row>
        <row r="623">
          <cell r="B623" t="str">
            <v>HP 131A - Toner Noir - 1600 pages</v>
          </cell>
          <cell r="C623">
            <v>89.04</v>
          </cell>
          <cell r="D623">
            <v>51.5</v>
          </cell>
          <cell r="E623">
            <v>216</v>
          </cell>
        </row>
        <row r="624">
          <cell r="B624" t="str">
            <v>HP 131X - Toner Noir - 2400 pages</v>
          </cell>
          <cell r="C624">
            <v>113.04</v>
          </cell>
          <cell r="D624">
            <v>66.199999999999989</v>
          </cell>
          <cell r="E624">
            <v>24</v>
          </cell>
        </row>
        <row r="625">
          <cell r="B625" t="str">
            <v>HP 131X - Lot de 2 - Toner Noir - 2400 pages</v>
          </cell>
          <cell r="C625">
            <v>203.48</v>
          </cell>
          <cell r="D625">
            <v>120</v>
          </cell>
          <cell r="E625">
            <v>12</v>
          </cell>
        </row>
        <row r="626">
          <cell r="B626" t="str">
            <v>HP 131A - Toner Cyan - 1800 pages</v>
          </cell>
          <cell r="C626">
            <v>111.54</v>
          </cell>
          <cell r="D626">
            <v>64.599999999999994</v>
          </cell>
          <cell r="E626">
            <v>216</v>
          </cell>
        </row>
        <row r="627">
          <cell r="B627" t="str">
            <v>HP 131A - Toner Jaune - 1800 pages</v>
          </cell>
          <cell r="C627">
            <v>111.54</v>
          </cell>
          <cell r="D627">
            <v>64.599999999999994</v>
          </cell>
          <cell r="E627">
            <v>216</v>
          </cell>
        </row>
        <row r="628">
          <cell r="B628" t="str">
            <v>HP 131A - Toner Magenta - 1800 pages</v>
          </cell>
          <cell r="C628">
            <v>111.54</v>
          </cell>
          <cell r="D628">
            <v>64.599999999999994</v>
          </cell>
          <cell r="E628">
            <v>216</v>
          </cell>
        </row>
        <row r="630">
          <cell r="B630" t="str">
            <v>HP 410X - Tri-Pack Toner 1 x Cyan + 1 x Jaune + 1 x Magenta</v>
          </cell>
          <cell r="C630">
            <v>657.44</v>
          </cell>
          <cell r="D630">
            <v>385</v>
          </cell>
          <cell r="E630">
            <v>6</v>
          </cell>
        </row>
        <row r="631">
          <cell r="B631" t="str">
            <v>HP 201X - Tri-Pack Toner 1 x Cyan + 1 x Jaune + 1 x Magenta</v>
          </cell>
          <cell r="C631">
            <v>348.51</v>
          </cell>
          <cell r="D631">
            <v>205</v>
          </cell>
          <cell r="E631">
            <v>8</v>
          </cell>
        </row>
        <row r="634">
          <cell r="B634" t="str">
            <v xml:space="preserve"> Désignation</v>
          </cell>
          <cell r="C634" t="str">
            <v>Prix Liste HP (Euro)</v>
          </cell>
          <cell r="D634" t="str">
            <v>Tarif MC3 (HT)</v>
          </cell>
          <cell r="E634" t="str">
            <v>Qté Colisage</v>
          </cell>
        </row>
        <row r="635">
          <cell r="B635" t="str">
            <v>HP 827A - Toner Noir - 29 500 pages</v>
          </cell>
          <cell r="C635">
            <v>138.05000000000001</v>
          </cell>
          <cell r="D635">
            <v>84.3</v>
          </cell>
          <cell r="E635">
            <v>1</v>
          </cell>
        </row>
        <row r="636">
          <cell r="B636" t="str">
            <v>HP 827A - Toner Cyan - 32 000 pages</v>
          </cell>
          <cell r="C636">
            <v>615.22</v>
          </cell>
          <cell r="D636">
            <v>376</v>
          </cell>
          <cell r="E636">
            <v>1</v>
          </cell>
        </row>
        <row r="637">
          <cell r="B637" t="str">
            <v>HP 827A - Toner Jaune - 32 000 pages</v>
          </cell>
          <cell r="C637">
            <v>615.22</v>
          </cell>
          <cell r="D637">
            <v>376</v>
          </cell>
          <cell r="E637">
            <v>1</v>
          </cell>
        </row>
        <row r="638">
          <cell r="B638" t="str">
            <v>HP 827A - Toner Magenta - 32 000 pages</v>
          </cell>
          <cell r="C638">
            <v>615.22</v>
          </cell>
          <cell r="D638">
            <v>376</v>
          </cell>
          <cell r="E638">
            <v>1</v>
          </cell>
        </row>
        <row r="640">
          <cell r="B640" t="str">
            <v>HP 826A - Toner Noir - 29 000 pages</v>
          </cell>
          <cell r="C640">
            <v>405.15</v>
          </cell>
          <cell r="D640">
            <v>248</v>
          </cell>
          <cell r="E640">
            <v>1</v>
          </cell>
        </row>
        <row r="641">
          <cell r="B641" t="str">
            <v>HP 826A - Toner Cyan - 31 500 pages</v>
          </cell>
          <cell r="C641">
            <v>665.23</v>
          </cell>
          <cell r="D641">
            <v>406</v>
          </cell>
          <cell r="E641">
            <v>1</v>
          </cell>
        </row>
        <row r="642">
          <cell r="B642" t="str">
            <v>HP 826A - Toner Jaune - 31 500 pages</v>
          </cell>
          <cell r="C642">
            <v>665.23</v>
          </cell>
          <cell r="D642">
            <v>406</v>
          </cell>
          <cell r="E642">
            <v>1</v>
          </cell>
        </row>
        <row r="643">
          <cell r="B643" t="str">
            <v>HP 826A - Toner Magenta - 31 500 pages</v>
          </cell>
          <cell r="C643">
            <v>665.23</v>
          </cell>
          <cell r="D643">
            <v>406</v>
          </cell>
          <cell r="E643">
            <v>1</v>
          </cell>
        </row>
        <row r="645">
          <cell r="B645" t="str">
            <v>HP 652A - Toner Noir - 11 500 pages</v>
          </cell>
          <cell r="C645">
            <v>269.10000000000002</v>
          </cell>
          <cell r="D645">
            <v>165</v>
          </cell>
          <cell r="E645">
            <v>1</v>
          </cell>
        </row>
        <row r="646">
          <cell r="B646" t="str">
            <v>HP 653X - Toner Noir - 21 000 pages</v>
          </cell>
          <cell r="C646">
            <v>324.62</v>
          </cell>
          <cell r="D646">
            <v>199</v>
          </cell>
          <cell r="E646">
            <v>1</v>
          </cell>
        </row>
        <row r="647">
          <cell r="B647" t="str">
            <v>HP 653A - Toner Cyan  - 16 500 pages</v>
          </cell>
          <cell r="C647">
            <v>437.16</v>
          </cell>
          <cell r="D647">
            <v>267</v>
          </cell>
          <cell r="E647">
            <v>1</v>
          </cell>
        </row>
        <row r="648">
          <cell r="B648" t="str">
            <v>HP 653A - Toner Jaune  - 16 500 pages</v>
          </cell>
          <cell r="C648">
            <v>437.16</v>
          </cell>
          <cell r="D648">
            <v>267</v>
          </cell>
          <cell r="E648">
            <v>1</v>
          </cell>
        </row>
        <row r="649">
          <cell r="B649" t="str">
            <v>HP 653A - Toner Magenta  - 16 500 pages</v>
          </cell>
          <cell r="C649">
            <v>437.16</v>
          </cell>
          <cell r="D649">
            <v>267</v>
          </cell>
          <cell r="E649">
            <v>1</v>
          </cell>
        </row>
        <row r="651">
          <cell r="B651" t="str">
            <v>HP 654X - Toner Noir - 20 500 pages</v>
          </cell>
          <cell r="C651">
            <v>353.62</v>
          </cell>
          <cell r="D651">
            <v>216</v>
          </cell>
          <cell r="E651">
            <v>1</v>
          </cell>
        </row>
        <row r="652">
          <cell r="B652" t="str">
            <v>HP 654A - Toner Cyan - 15 000 pages</v>
          </cell>
          <cell r="C652">
            <v>493.17</v>
          </cell>
          <cell r="D652">
            <v>301</v>
          </cell>
          <cell r="E652">
            <v>1</v>
          </cell>
        </row>
        <row r="653">
          <cell r="B653" t="str">
            <v>HP 654A - Toner Jaune - 15 000 pages</v>
          </cell>
          <cell r="C653">
            <v>493.17</v>
          </cell>
          <cell r="D653">
            <v>301</v>
          </cell>
          <cell r="E653">
            <v>1</v>
          </cell>
        </row>
        <row r="654">
          <cell r="B654" t="str">
            <v>HP 654A - Toner Magenta - 15 000 pages</v>
          </cell>
          <cell r="C654">
            <v>493.17</v>
          </cell>
          <cell r="D654">
            <v>301</v>
          </cell>
          <cell r="E654">
            <v>1</v>
          </cell>
        </row>
        <row r="656">
          <cell r="B656" t="str">
            <v>HP 126A - Tri-Pack Toner 1 x Cyan + 1 x Jaune + 1 x Magenta</v>
          </cell>
          <cell r="C656">
            <v>201.07</v>
          </cell>
          <cell r="D656">
            <v>118</v>
          </cell>
          <cell r="E656">
            <v>9</v>
          </cell>
        </row>
        <row r="658">
          <cell r="B658" t="str">
            <v>HP 130A - Toner Noir - 1 300 pages</v>
          </cell>
          <cell r="C658">
            <v>73.53</v>
          </cell>
          <cell r="D658">
            <v>43.1</v>
          </cell>
          <cell r="E658">
            <v>27</v>
          </cell>
        </row>
        <row r="659">
          <cell r="B659" t="str">
            <v>HP 130A - Cartouche Toner Cyan - 1 000 pages</v>
          </cell>
          <cell r="C659">
            <v>75.819999999999993</v>
          </cell>
          <cell r="D659">
            <v>44.5</v>
          </cell>
          <cell r="E659">
            <v>27</v>
          </cell>
        </row>
        <row r="660">
          <cell r="B660" t="str">
            <v>HP 130A - Cartouche Toner Jaune - 1 000 pages</v>
          </cell>
          <cell r="C660">
            <v>75.819999999999993</v>
          </cell>
          <cell r="D660">
            <v>44.5</v>
          </cell>
          <cell r="E660">
            <v>27</v>
          </cell>
        </row>
        <row r="661">
          <cell r="B661" t="str">
            <v>HP 130A - Cartouche Toner Magenta - 1 000 pages</v>
          </cell>
          <cell r="C661">
            <v>75.819999999999993</v>
          </cell>
          <cell r="D661">
            <v>44.5</v>
          </cell>
          <cell r="E661">
            <v>27</v>
          </cell>
        </row>
        <row r="662">
          <cell r="B662" t="str">
            <v>HP 828A - Kit Tambour d'imagerie Noir - 30 000 pages</v>
          </cell>
          <cell r="C662">
            <v>120.05</v>
          </cell>
          <cell r="D662">
            <v>70.399999999999991</v>
          </cell>
          <cell r="E662">
            <v>8</v>
          </cell>
        </row>
        <row r="663">
          <cell r="B663" t="str">
            <v>HP 828A - Kit Tambour d'imagerie Cyan - 30 000 pages</v>
          </cell>
          <cell r="C663">
            <v>332.12</v>
          </cell>
          <cell r="D663">
            <v>195</v>
          </cell>
          <cell r="E663">
            <v>8</v>
          </cell>
        </row>
        <row r="665">
          <cell r="B665" t="str">
            <v>HP 508A - Cartouche Toner Noir - 5 000 pages</v>
          </cell>
          <cell r="C665">
            <v>196.55</v>
          </cell>
          <cell r="D665">
            <v>116</v>
          </cell>
          <cell r="E665">
            <v>16</v>
          </cell>
        </row>
        <row r="666">
          <cell r="B666" t="str">
            <v>HP 508X - Cartouche Toner Noir - 12 500 pages</v>
          </cell>
          <cell r="C666">
            <v>274.79000000000002</v>
          </cell>
          <cell r="D666">
            <v>168</v>
          </cell>
          <cell r="E666">
            <v>1</v>
          </cell>
        </row>
        <row r="667">
          <cell r="B667" t="str">
            <v>HP 508A - Cartouche Toner Cyan - 6 000 pages</v>
          </cell>
          <cell r="C667">
            <v>246.42</v>
          </cell>
          <cell r="D667">
            <v>145</v>
          </cell>
          <cell r="E667">
            <v>16</v>
          </cell>
        </row>
        <row r="668">
          <cell r="B668" t="str">
            <v>HP 508X - Cartouche Toner Cyan - 9 500 pages</v>
          </cell>
          <cell r="C668">
            <v>380.39</v>
          </cell>
          <cell r="D668">
            <v>233</v>
          </cell>
          <cell r="E668">
            <v>1</v>
          </cell>
        </row>
        <row r="669">
          <cell r="B669" t="str">
            <v>HP 508A - Cartouche Toner Jaune - 6 000 pages</v>
          </cell>
          <cell r="C669">
            <v>246.42</v>
          </cell>
          <cell r="D669">
            <v>145</v>
          </cell>
          <cell r="E669">
            <v>16</v>
          </cell>
        </row>
        <row r="670">
          <cell r="B670" t="str">
            <v>HP 508X - Cartouche Toner Jaune - 9 500 pages</v>
          </cell>
          <cell r="C670">
            <v>380.39</v>
          </cell>
          <cell r="D670">
            <v>233</v>
          </cell>
          <cell r="E670">
            <v>1</v>
          </cell>
        </row>
        <row r="671">
          <cell r="B671" t="str">
            <v>HP 508A - Cartouche Toner Magenta - 6 000 pages</v>
          </cell>
          <cell r="C671">
            <v>246.42</v>
          </cell>
          <cell r="D671">
            <v>145</v>
          </cell>
          <cell r="E671">
            <v>16</v>
          </cell>
        </row>
        <row r="672">
          <cell r="B672" t="str">
            <v>HP 508X - Cartouche Toner Magenta - 9 500 pages</v>
          </cell>
          <cell r="C672">
            <v>380.39</v>
          </cell>
          <cell r="D672">
            <v>233</v>
          </cell>
          <cell r="E672">
            <v>1</v>
          </cell>
        </row>
        <row r="673">
          <cell r="B673" t="str">
            <v>HP 828A - Kit Tambour d'imagerie Jaune - 30 000 pages</v>
          </cell>
          <cell r="C673">
            <v>332.12</v>
          </cell>
          <cell r="D673">
            <v>195</v>
          </cell>
          <cell r="E673">
            <v>8</v>
          </cell>
        </row>
        <row r="674">
          <cell r="B674" t="str">
            <v>HP 828A - Kit Tambour d'imagerie Magenta - 30 000 pages</v>
          </cell>
          <cell r="C674">
            <v>332.12</v>
          </cell>
          <cell r="D674">
            <v>195</v>
          </cell>
          <cell r="E674">
            <v>8</v>
          </cell>
        </row>
        <row r="676">
          <cell r="B676" t="str">
            <v>HP 305A - Tri-Pack Toner 1 x Cyan + 1 x Jaune + 1 x Magenta</v>
          </cell>
          <cell r="C676">
            <v>421.35</v>
          </cell>
          <cell r="D676">
            <v>244</v>
          </cell>
          <cell r="E676">
            <v>48</v>
          </cell>
        </row>
        <row r="677">
          <cell r="B677" t="str">
            <v>HP 128A - Tri-Pack Toner 1 x Cyan + 1 x Jaune + 1 x Magenta</v>
          </cell>
          <cell r="C677">
            <v>237.69</v>
          </cell>
          <cell r="D677">
            <v>138</v>
          </cell>
          <cell r="E677">
            <v>54</v>
          </cell>
        </row>
        <row r="678">
          <cell r="B678" t="str">
            <v>HP 304A - Tri-Pack Toner 1 x Cyan + 1 x Jaune + 1 x Magenta</v>
          </cell>
          <cell r="C678">
            <v>428.94</v>
          </cell>
          <cell r="D678">
            <v>249</v>
          </cell>
          <cell r="E678">
            <v>48</v>
          </cell>
        </row>
        <row r="679">
          <cell r="B679" t="str">
            <v>HP 125A - Tri-Pack Toner 1 x Cyan + 1 x Jaune + 1 x Magenta</v>
          </cell>
          <cell r="C679">
            <v>255.62</v>
          </cell>
          <cell r="D679">
            <v>148</v>
          </cell>
          <cell r="E679">
            <v>54</v>
          </cell>
        </row>
        <row r="682">
          <cell r="B682" t="str">
            <v xml:space="preserve"> Désignation</v>
          </cell>
          <cell r="C682" t="str">
            <v>Prix Liste HP (Euro)</v>
          </cell>
          <cell r="D682" t="str">
            <v>Tarif MC3 (HT)</v>
          </cell>
          <cell r="E682" t="str">
            <v>Qté Colisage</v>
          </cell>
        </row>
        <row r="683">
          <cell r="B683" t="str">
            <v>HP 312A - Toner Noir - 2 400 pages</v>
          </cell>
          <cell r="C683">
            <v>119.54</v>
          </cell>
          <cell r="D683">
            <v>70.099999999999994</v>
          </cell>
          <cell r="E683">
            <v>54</v>
          </cell>
        </row>
        <row r="684">
          <cell r="B684" t="str">
            <v>HP 312X - Toner Noir - 4 400 pages</v>
          </cell>
          <cell r="C684">
            <v>145.05000000000001</v>
          </cell>
          <cell r="D684">
            <v>85</v>
          </cell>
          <cell r="E684">
            <v>54</v>
          </cell>
        </row>
        <row r="685">
          <cell r="B685" t="str">
            <v>HP 312X - Lot de 2 - Toner Noir - 4 400 pages</v>
          </cell>
          <cell r="C685">
            <v>261.08999999999997</v>
          </cell>
          <cell r="D685">
            <v>153</v>
          </cell>
          <cell r="E685">
            <v>54</v>
          </cell>
        </row>
        <row r="686">
          <cell r="B686" t="str">
            <v>HP 312A - Toner Cyan - 2 700 pages</v>
          </cell>
          <cell r="C686">
            <v>160.06</v>
          </cell>
          <cell r="D686">
            <v>93.8</v>
          </cell>
          <cell r="E686">
            <v>54</v>
          </cell>
        </row>
        <row r="687">
          <cell r="B687" t="str">
            <v>HP 312A - Toner Jaune - 2 700 pages</v>
          </cell>
          <cell r="C687">
            <v>160.06</v>
          </cell>
          <cell r="D687">
            <v>93.8</v>
          </cell>
          <cell r="E687">
            <v>54</v>
          </cell>
        </row>
        <row r="688">
          <cell r="B688" t="str">
            <v>HP 312A - Toner Magenta - 2 700 pages</v>
          </cell>
          <cell r="C688">
            <v>160.06</v>
          </cell>
          <cell r="D688">
            <v>93.8</v>
          </cell>
          <cell r="E688">
            <v>54</v>
          </cell>
        </row>
        <row r="690">
          <cell r="B690" t="str">
            <v>HP 201A - Cartouche Toner Noir - 1 500 pages</v>
          </cell>
          <cell r="C690">
            <v>86.64</v>
          </cell>
          <cell r="D690">
            <v>50.2</v>
          </cell>
          <cell r="E690">
            <v>216</v>
          </cell>
        </row>
        <row r="691">
          <cell r="B691" t="str">
            <v>HP 201X - Cartouche Toner Noir - 2 800 pages</v>
          </cell>
          <cell r="C691">
            <v>116.36</v>
          </cell>
          <cell r="D691">
            <v>67.3</v>
          </cell>
          <cell r="E691">
            <v>189</v>
          </cell>
        </row>
        <row r="692">
          <cell r="B692" t="str">
            <v>HP 201X - Lot de 2 - Cartouche Toner Noir - 2 800 pages</v>
          </cell>
          <cell r="C692">
            <v>209.45</v>
          </cell>
          <cell r="D692">
            <v>123</v>
          </cell>
          <cell r="E692">
            <v>11</v>
          </cell>
        </row>
        <row r="693">
          <cell r="B693" t="str">
            <v>HP 201A - Cartouche Toner Cyan - 1 400 pages</v>
          </cell>
          <cell r="C693">
            <v>102.19</v>
          </cell>
          <cell r="D693">
            <v>59.1</v>
          </cell>
          <cell r="E693">
            <v>216</v>
          </cell>
        </row>
        <row r="694">
          <cell r="B694" t="str">
            <v>HP 201X - Cartouche Toner Cyan - 2 300 pages</v>
          </cell>
          <cell r="C694">
            <v>129.08000000000001</v>
          </cell>
          <cell r="D694">
            <v>75.599999999999994</v>
          </cell>
          <cell r="E694">
            <v>24</v>
          </cell>
        </row>
        <row r="695">
          <cell r="B695" t="str">
            <v>HP 201A - Cartouche Toner Jaune - 1 400 pages</v>
          </cell>
          <cell r="C695">
            <v>102.19</v>
          </cell>
          <cell r="D695">
            <v>59.1</v>
          </cell>
          <cell r="E695">
            <v>216</v>
          </cell>
        </row>
        <row r="696">
          <cell r="B696" t="str">
            <v>HP 201X - Cartouche Toner Jaune - 2 300 pages</v>
          </cell>
          <cell r="C696">
            <v>129.08000000000001</v>
          </cell>
          <cell r="D696">
            <v>75.599999999999994</v>
          </cell>
          <cell r="E696">
            <v>24</v>
          </cell>
        </row>
        <row r="697">
          <cell r="B697" t="str">
            <v>HP 201A - Cartouche Toner Magenta - 1 400 pages</v>
          </cell>
          <cell r="C697">
            <v>102.19</v>
          </cell>
          <cell r="D697">
            <v>59.1</v>
          </cell>
          <cell r="E697">
            <v>216</v>
          </cell>
        </row>
        <row r="698">
          <cell r="B698" t="str">
            <v>HP 201X - Cartouche Toner Magenta - 2 300 pages</v>
          </cell>
          <cell r="C698">
            <v>129.08000000000001</v>
          </cell>
          <cell r="D698">
            <v>75.599999999999994</v>
          </cell>
          <cell r="E698">
            <v>24</v>
          </cell>
        </row>
        <row r="700">
          <cell r="B700" t="str">
            <v>HP 410A - Toner Noir - 2 300 pages</v>
          </cell>
          <cell r="C700">
            <v>109.03</v>
          </cell>
          <cell r="D700">
            <v>63.1</v>
          </cell>
          <cell r="E700">
            <v>168</v>
          </cell>
        </row>
        <row r="701">
          <cell r="B701" t="str">
            <v>HP 410X - Toner Noir - 6 500 pages</v>
          </cell>
          <cell r="C701">
            <v>181.89</v>
          </cell>
          <cell r="D701">
            <v>107</v>
          </cell>
          <cell r="E701">
            <v>18</v>
          </cell>
        </row>
        <row r="702">
          <cell r="B702" t="str">
            <v>HP 410X - Lot de 2 - Toner Noir - 6 500 pages</v>
          </cell>
          <cell r="C702">
            <v>327.39999999999998</v>
          </cell>
          <cell r="D702">
            <v>192</v>
          </cell>
          <cell r="E702">
            <v>9</v>
          </cell>
        </row>
        <row r="703">
          <cell r="B703" t="str">
            <v>HP 410A - Cartouche Toner Cyan - 2 300 pages</v>
          </cell>
          <cell r="C703">
            <v>140.82</v>
          </cell>
          <cell r="D703">
            <v>81.5</v>
          </cell>
          <cell r="E703">
            <v>168</v>
          </cell>
        </row>
        <row r="704">
          <cell r="B704" t="str">
            <v>HP 410X - Cartouche Toner Cyan - 5 000 pages</v>
          </cell>
          <cell r="C704">
            <v>243.5</v>
          </cell>
          <cell r="D704">
            <v>143</v>
          </cell>
          <cell r="E704">
            <v>21</v>
          </cell>
        </row>
        <row r="705">
          <cell r="B705" t="str">
            <v>HP 410A - Cartouche Toner Jaune - 2 300 pages</v>
          </cell>
          <cell r="C705">
            <v>140.82</v>
          </cell>
          <cell r="D705">
            <v>81.5</v>
          </cell>
          <cell r="E705">
            <v>168</v>
          </cell>
        </row>
        <row r="706">
          <cell r="B706" t="str">
            <v>HP 410X - Cartouche Toner Jaune - 5 000 pages</v>
          </cell>
          <cell r="C706">
            <v>243.5</v>
          </cell>
          <cell r="D706">
            <v>143</v>
          </cell>
          <cell r="E706">
            <v>21</v>
          </cell>
        </row>
        <row r="707">
          <cell r="B707" t="str">
            <v>HP 410A - Cartouche Toner Magenta - 2 300 pages</v>
          </cell>
          <cell r="C707">
            <v>140.82</v>
          </cell>
          <cell r="D707">
            <v>81.5</v>
          </cell>
          <cell r="E707">
            <v>168</v>
          </cell>
        </row>
        <row r="708">
          <cell r="B708" t="str">
            <v>HP 410X - Cartouche Toner Magenta - 5 000 pages</v>
          </cell>
          <cell r="C708">
            <v>243.5</v>
          </cell>
          <cell r="D708">
            <v>143</v>
          </cell>
          <cell r="E708">
            <v>21</v>
          </cell>
        </row>
        <row r="710">
          <cell r="B710" t="str">
            <v>HP 312A - Tri-Pack Toner 1 x Cyan + 1 x Jaune + 1 x Magenta</v>
          </cell>
          <cell r="C710">
            <v>432.15</v>
          </cell>
          <cell r="D710">
            <v>254</v>
          </cell>
          <cell r="E710">
            <v>6</v>
          </cell>
        </row>
        <row r="712">
          <cell r="B712" t="str">
            <v>HP 655A - Toner Noir - 12 500 pages</v>
          </cell>
          <cell r="C712">
            <v>272.56</v>
          </cell>
          <cell r="D712">
            <v>160</v>
          </cell>
          <cell r="E712">
            <v>14</v>
          </cell>
        </row>
        <row r="713">
          <cell r="B713" t="str">
            <v>HP 655A - Toner Cyan - 10 500 pages</v>
          </cell>
          <cell r="C713">
            <v>338.57</v>
          </cell>
          <cell r="D713">
            <v>199</v>
          </cell>
          <cell r="E713">
            <v>14</v>
          </cell>
        </row>
        <row r="714">
          <cell r="B714" t="str">
            <v>HP 655A - Toner Jaune - 10 500 pages</v>
          </cell>
          <cell r="C714">
            <v>338.57</v>
          </cell>
          <cell r="D714">
            <v>199</v>
          </cell>
          <cell r="E714">
            <v>14</v>
          </cell>
        </row>
        <row r="715">
          <cell r="B715" t="str">
            <v>HP 655A - Toner Magenta - 10 500 pages</v>
          </cell>
          <cell r="C715">
            <v>338.57</v>
          </cell>
          <cell r="D715">
            <v>199</v>
          </cell>
          <cell r="E715">
            <v>14</v>
          </cell>
        </row>
        <row r="717">
          <cell r="B717" t="str">
            <v>HP 656X - Toner Noir - 26 000 pages</v>
          </cell>
          <cell r="C717">
            <v>424.39</v>
          </cell>
          <cell r="D717">
            <v>249</v>
          </cell>
          <cell r="E717">
            <v>14</v>
          </cell>
        </row>
        <row r="718">
          <cell r="B718" t="str">
            <v>HP 656X - Toner Cyan - 22 000 pages</v>
          </cell>
          <cell r="C718">
            <v>598.86</v>
          </cell>
          <cell r="D718">
            <v>351</v>
          </cell>
          <cell r="E718">
            <v>14</v>
          </cell>
        </row>
        <row r="719">
          <cell r="B719" t="str">
            <v>HP 656X - Toner Jaune - 22 000 pages</v>
          </cell>
          <cell r="C719">
            <v>598.86</v>
          </cell>
          <cell r="D719">
            <v>351</v>
          </cell>
          <cell r="E719">
            <v>14</v>
          </cell>
        </row>
        <row r="720">
          <cell r="B720" t="str">
            <v>HP 656X - Toner Magenta - 22 000 pages</v>
          </cell>
          <cell r="C720">
            <v>598.86</v>
          </cell>
          <cell r="D720">
            <v>351</v>
          </cell>
          <cell r="E720">
            <v>14</v>
          </cell>
        </row>
        <row r="722">
          <cell r="B722" t="str">
            <v>HP 657X - Toner Noir - 28 000 pages</v>
          </cell>
          <cell r="C722">
            <v>405.53</v>
          </cell>
          <cell r="D722">
            <v>238</v>
          </cell>
          <cell r="E722">
            <v>14</v>
          </cell>
        </row>
        <row r="723">
          <cell r="B723" t="str">
            <v>HP 657X - Toner Cyan - 23 000 pages</v>
          </cell>
          <cell r="C723">
            <v>509.27</v>
          </cell>
          <cell r="D723">
            <v>299</v>
          </cell>
          <cell r="E723">
            <v>14</v>
          </cell>
        </row>
        <row r="724">
          <cell r="B724" t="str">
            <v>HP 657X - Toner Jaune - 23 000 pages</v>
          </cell>
          <cell r="C724">
            <v>509.27</v>
          </cell>
          <cell r="D724">
            <v>299</v>
          </cell>
          <cell r="E724">
            <v>14</v>
          </cell>
        </row>
        <row r="725">
          <cell r="B725" t="str">
            <v>HP 657X - Toner Jaune - 23 000 pages</v>
          </cell>
          <cell r="C725">
            <v>509.27</v>
          </cell>
          <cell r="D725">
            <v>299</v>
          </cell>
          <cell r="E725">
            <v>14</v>
          </cell>
        </row>
        <row r="727">
          <cell r="B727" t="str">
            <v>HP 205A - Toner Noir - 1 100 pages</v>
          </cell>
          <cell r="C727">
            <v>64.150000000000006</v>
          </cell>
          <cell r="D727">
            <v>37.6</v>
          </cell>
          <cell r="E727">
            <v>24</v>
          </cell>
        </row>
        <row r="728">
          <cell r="B728" t="str">
            <v>HP 205A - Toner Cyan - 500 pages</v>
          </cell>
          <cell r="C728">
            <v>70.27</v>
          </cell>
          <cell r="D728">
            <v>41.2</v>
          </cell>
          <cell r="E728">
            <v>24</v>
          </cell>
        </row>
        <row r="729">
          <cell r="B729" t="str">
            <v>HP 205A - Toner Jaune - 500 pages</v>
          </cell>
          <cell r="C729">
            <v>70.27</v>
          </cell>
          <cell r="D729">
            <v>41.2</v>
          </cell>
          <cell r="E729">
            <v>24</v>
          </cell>
        </row>
        <row r="730">
          <cell r="B730" t="str">
            <v>HP 205A - Toner Magenta - 500 pages</v>
          </cell>
          <cell r="C730">
            <v>70.27</v>
          </cell>
          <cell r="D730">
            <v>41.2</v>
          </cell>
          <cell r="E730">
            <v>24</v>
          </cell>
        </row>
        <row r="732">
          <cell r="B732" t="str">
            <v>HP 203A - Toner Noir - 1 400 pages</v>
          </cell>
          <cell r="C732">
            <v>81.58</v>
          </cell>
          <cell r="D732">
            <v>47.2</v>
          </cell>
          <cell r="E732">
            <v>216</v>
          </cell>
        </row>
        <row r="733">
          <cell r="B733" t="str">
            <v>HP 203X - Toner Noir - 3 200 pages</v>
          </cell>
          <cell r="C733">
            <v>121.59</v>
          </cell>
          <cell r="D733">
            <v>71.3</v>
          </cell>
          <cell r="E733">
            <v>21</v>
          </cell>
        </row>
        <row r="734">
          <cell r="B734" t="str">
            <v>HP 203A - Toner Cyan - 1 300 pages</v>
          </cell>
          <cell r="C734">
            <v>96.19</v>
          </cell>
          <cell r="D734">
            <v>55.7</v>
          </cell>
          <cell r="E734">
            <v>216</v>
          </cell>
        </row>
        <row r="735">
          <cell r="B735" t="str">
            <v>HP 203X - Toner Cyan - 2 500 pages</v>
          </cell>
          <cell r="C735">
            <v>128.21</v>
          </cell>
          <cell r="D735">
            <v>78.3</v>
          </cell>
          <cell r="E735">
            <v>1</v>
          </cell>
        </row>
        <row r="736">
          <cell r="B736" t="str">
            <v>HP 203A - Toner Jaune - 1 300 pages</v>
          </cell>
          <cell r="C736">
            <v>96.19</v>
          </cell>
          <cell r="D736">
            <v>55.7</v>
          </cell>
          <cell r="E736">
            <v>216</v>
          </cell>
        </row>
        <row r="737">
          <cell r="B737" t="str">
            <v>HP 203X - Toner Jaune - 2 500 pages</v>
          </cell>
          <cell r="C737">
            <v>128.21</v>
          </cell>
          <cell r="D737">
            <v>78.3</v>
          </cell>
          <cell r="E737">
            <v>1</v>
          </cell>
        </row>
        <row r="738">
          <cell r="B738" t="str">
            <v>HP 203A - Toner Magenta - 1 300 pages</v>
          </cell>
          <cell r="C738">
            <v>96.19</v>
          </cell>
          <cell r="D738">
            <v>55.7</v>
          </cell>
          <cell r="E738">
            <v>216</v>
          </cell>
        </row>
        <row r="739">
          <cell r="B739" t="str">
            <v>HP 203X - Toner Magenta - 2 500 pages</v>
          </cell>
          <cell r="C739">
            <v>128.21</v>
          </cell>
          <cell r="D739">
            <v>78.3</v>
          </cell>
          <cell r="E739">
            <v>1</v>
          </cell>
        </row>
        <row r="741">
          <cell r="B741" t="str">
            <v>HP 93A - Toner Noir - 12 000 pages</v>
          </cell>
          <cell r="C741">
            <v>258.58</v>
          </cell>
          <cell r="D741">
            <v>158</v>
          </cell>
          <cell r="E741">
            <v>1</v>
          </cell>
        </row>
        <row r="744">
          <cell r="B744" t="str">
            <v xml:space="preserve"> Désignation</v>
          </cell>
          <cell r="C744" t="str">
            <v>Prix Liste HP (Euro)</v>
          </cell>
          <cell r="D744" t="str">
            <v>Tarif MC3 (HT)</v>
          </cell>
          <cell r="E744" t="str">
            <v>Qté Colisage</v>
          </cell>
        </row>
        <row r="745">
          <cell r="B745" t="str">
            <v>HP 643A - Toner Noir - 11 000 pages</v>
          </cell>
          <cell r="C745">
            <v>284.37</v>
          </cell>
          <cell r="D745">
            <v>183</v>
          </cell>
          <cell r="E745">
            <v>1</v>
          </cell>
        </row>
        <row r="746">
          <cell r="B746" t="str">
            <v>HP 643A - Toner Cyan - 10 000 pages</v>
          </cell>
          <cell r="C746">
            <v>404.36</v>
          </cell>
          <cell r="D746">
            <v>259</v>
          </cell>
          <cell r="E746">
            <v>1</v>
          </cell>
        </row>
        <row r="747">
          <cell r="B747" t="str">
            <v>HP 643A - Toner Jaune - 10 000 pages</v>
          </cell>
          <cell r="C747">
            <v>404.36</v>
          </cell>
          <cell r="D747">
            <v>259</v>
          </cell>
          <cell r="E747">
            <v>1</v>
          </cell>
        </row>
        <row r="748">
          <cell r="B748" t="str">
            <v>HP 643A - Toner Magenta - 10 000 pages</v>
          </cell>
          <cell r="C748">
            <v>404.36</v>
          </cell>
          <cell r="D748">
            <v>259</v>
          </cell>
          <cell r="E748">
            <v>1</v>
          </cell>
        </row>
        <row r="750">
          <cell r="B750" t="str">
            <v>HP 124A - Toner Noir - 2 500 pages</v>
          </cell>
          <cell r="C750">
            <v>120.99</v>
          </cell>
          <cell r="D750">
            <v>70.899999999999991</v>
          </cell>
          <cell r="E750">
            <v>19</v>
          </cell>
        </row>
        <row r="751">
          <cell r="B751" t="str">
            <v>HP 124A - Toner Cyan - 2 000 pages</v>
          </cell>
          <cell r="C751">
            <v>132.07</v>
          </cell>
          <cell r="D751">
            <v>84.6</v>
          </cell>
          <cell r="E751">
            <v>1</v>
          </cell>
        </row>
        <row r="752">
          <cell r="B752" t="str">
            <v>HP 124A - Toner Jaune - 2 000 pages</v>
          </cell>
          <cell r="C752">
            <v>132.07</v>
          </cell>
          <cell r="D752">
            <v>84.6</v>
          </cell>
          <cell r="E752">
            <v>1</v>
          </cell>
        </row>
        <row r="753">
          <cell r="B753" t="str">
            <v>HP 124A - Toner Magenta - 2 000 pages</v>
          </cell>
          <cell r="C753">
            <v>132.07</v>
          </cell>
          <cell r="D753">
            <v>84.6</v>
          </cell>
          <cell r="E753">
            <v>1</v>
          </cell>
        </row>
        <row r="755">
          <cell r="B755" t="str">
            <v xml:space="preserve">HP 501A - Toner Noir - 6 000 pages </v>
          </cell>
          <cell r="C755">
            <v>211.67</v>
          </cell>
          <cell r="D755">
            <v>130</v>
          </cell>
          <cell r="E755">
            <v>1</v>
          </cell>
        </row>
        <row r="756">
          <cell r="B756" t="str">
            <v xml:space="preserve">HP 502A - Toner Cyan - 4 000 pages </v>
          </cell>
          <cell r="C756">
            <v>210.96</v>
          </cell>
          <cell r="D756">
            <v>129</v>
          </cell>
          <cell r="E756">
            <v>1</v>
          </cell>
        </row>
        <row r="757">
          <cell r="B757" t="str">
            <v xml:space="preserve">HP 502A - Toner Jaune - 4 000 pages </v>
          </cell>
          <cell r="C757">
            <v>210.96</v>
          </cell>
          <cell r="D757">
            <v>129</v>
          </cell>
          <cell r="E757">
            <v>1</v>
          </cell>
        </row>
        <row r="758">
          <cell r="B758" t="str">
            <v xml:space="preserve">HP 502A - Toner Magenta - 4 000 pages </v>
          </cell>
          <cell r="C758">
            <v>210.96</v>
          </cell>
          <cell r="D758">
            <v>129</v>
          </cell>
          <cell r="E758">
            <v>1</v>
          </cell>
        </row>
        <row r="760">
          <cell r="B760" t="str">
            <v>HP 503A - Toner Cyan - 6 000 pages</v>
          </cell>
          <cell r="C760">
            <v>272.24</v>
          </cell>
          <cell r="D760">
            <v>167</v>
          </cell>
          <cell r="E760">
            <v>1</v>
          </cell>
        </row>
        <row r="761">
          <cell r="B761" t="str">
            <v>HP 503A - Toner Jaune - 6 000 pages</v>
          </cell>
          <cell r="C761">
            <v>272.24</v>
          </cell>
          <cell r="D761">
            <v>167</v>
          </cell>
          <cell r="E761">
            <v>1</v>
          </cell>
        </row>
        <row r="762">
          <cell r="B762" t="str">
            <v>HP 503A - Toner Magenta - 6 000 pages</v>
          </cell>
          <cell r="C762">
            <v>272.24</v>
          </cell>
          <cell r="D762">
            <v>167</v>
          </cell>
          <cell r="E762">
            <v>1</v>
          </cell>
        </row>
        <row r="764">
          <cell r="B764" t="str">
            <v>HP 131A CYM -  Tri-Pack Toner 1 x Cyan + 1 x Jaune + 1 x Magenta</v>
          </cell>
          <cell r="C764">
            <v>301.16000000000003</v>
          </cell>
          <cell r="D764">
            <v>175</v>
          </cell>
          <cell r="E764">
            <v>54</v>
          </cell>
        </row>
        <row r="767">
          <cell r="B767" t="str">
            <v xml:space="preserve"> Désignation</v>
          </cell>
          <cell r="C767" t="str">
            <v>Prix Liste HP (Euro)</v>
          </cell>
          <cell r="D767" t="str">
            <v>Tarif MC3 (HT)</v>
          </cell>
          <cell r="E767" t="str">
            <v>Qté Colisage</v>
          </cell>
        </row>
        <row r="768">
          <cell r="B768" t="str">
            <v>Système de sauvegarde de disque interne HPE RDX1000 USB3.0</v>
          </cell>
          <cell r="C768">
            <v>542.4</v>
          </cell>
          <cell r="D768">
            <v>321</v>
          </cell>
          <cell r="E768">
            <v>1</v>
          </cell>
        </row>
        <row r="769">
          <cell r="B769" t="str">
            <v>Module Serveur DL HPE RDX1000 USB3.0 Gen8</v>
          </cell>
          <cell r="C769">
            <v>916.08</v>
          </cell>
          <cell r="D769">
            <v>541</v>
          </cell>
          <cell r="E769">
            <v>1</v>
          </cell>
        </row>
        <row r="771">
          <cell r="B771" t="str">
            <v>Cartouche HPE de nettoyage HPE DLT</v>
          </cell>
          <cell r="C771">
            <v>150.66999999999999</v>
          </cell>
          <cell r="D771">
            <v>88.899999999999991</v>
          </cell>
          <cell r="E771">
            <v>1</v>
          </cell>
        </row>
        <row r="773">
          <cell r="B773" t="str">
            <v>Cartouche HPE LTO1 Ultrium 100/200 Gb - Pré - étiquettée</v>
          </cell>
          <cell r="C773">
            <v>69.89</v>
          </cell>
          <cell r="D773">
            <v>41.300000000000004</v>
          </cell>
          <cell r="E773">
            <v>1</v>
          </cell>
        </row>
        <row r="774">
          <cell r="B774" t="str">
            <v>Pack de 20 * Cartouche HPE LTO1 Ultrium 100/200 Gb - Pré-étiquettée</v>
          </cell>
          <cell r="C774">
            <v>1397.62</v>
          </cell>
          <cell r="D774">
            <v>825</v>
          </cell>
          <cell r="E774">
            <v>1</v>
          </cell>
        </row>
        <row r="775">
          <cell r="B775" t="str">
            <v>Pack de 20 * Cartouche HPE LTO2 Ultrium 200/400 Gb - Pré-étiquettée</v>
          </cell>
          <cell r="C775">
            <v>1275.48</v>
          </cell>
          <cell r="D775">
            <v>753</v>
          </cell>
          <cell r="E775">
            <v>1</v>
          </cell>
        </row>
        <row r="776">
          <cell r="B776" t="str">
            <v>Cartouche de données HPE LTO4 Ultrium 1,6 To RW</v>
          </cell>
          <cell r="C776">
            <v>54.76</v>
          </cell>
          <cell r="D776">
            <v>32.4</v>
          </cell>
          <cell r="E776">
            <v>1</v>
          </cell>
        </row>
        <row r="777">
          <cell r="B777" t="str">
            <v>Bandes HPE LTO4 Ultrium RW Custom Label 20</v>
          </cell>
          <cell r="C777">
            <v>1095.1300000000001</v>
          </cell>
          <cell r="D777">
            <v>647</v>
          </cell>
          <cell r="E777">
            <v>1</v>
          </cell>
        </row>
        <row r="778">
          <cell r="B778" t="str">
            <v>Pack de 20 bandes étiquettées non personnalisables HPE Ultrium LTO4</v>
          </cell>
          <cell r="C778">
            <v>1095.1300000000001</v>
          </cell>
          <cell r="D778">
            <v>647</v>
          </cell>
          <cell r="E778">
            <v>1</v>
          </cell>
        </row>
        <row r="779">
          <cell r="B779" t="str">
            <v>Cassette de données HPE WORM Ultrium LTO4 1,6 To</v>
          </cell>
          <cell r="C779">
            <v>69.12</v>
          </cell>
          <cell r="D779">
            <v>40.800000000000004</v>
          </cell>
          <cell r="E779">
            <v>1</v>
          </cell>
        </row>
        <row r="780">
          <cell r="B780" t="str">
            <v>Pack de 20 bandes étiquettées personnalisables HPE WORM Ultrium LTO4</v>
          </cell>
          <cell r="C780">
            <v>1382.41</v>
          </cell>
          <cell r="D780">
            <v>816</v>
          </cell>
          <cell r="E780">
            <v>1</v>
          </cell>
        </row>
        <row r="781">
          <cell r="B781" t="str">
            <v>HPE LTO5 Ultrium 3 TB RW Data Cartridge</v>
          </cell>
          <cell r="C781">
            <v>41.13</v>
          </cell>
          <cell r="D781">
            <v>24.3</v>
          </cell>
          <cell r="E781">
            <v>1</v>
          </cell>
        </row>
        <row r="782">
          <cell r="B782" t="str">
            <v>HPE LTO5 Ultrium 3 TB WORM Data Cartridge</v>
          </cell>
          <cell r="C782">
            <v>48.77</v>
          </cell>
          <cell r="D782">
            <v>28.8</v>
          </cell>
          <cell r="E782">
            <v>1</v>
          </cell>
        </row>
        <row r="783">
          <cell r="B783" t="str">
            <v>HPE LTO-6 Ultrium 6.25TB MP RW Data Cartridge</v>
          </cell>
          <cell r="C783">
            <v>41.63</v>
          </cell>
          <cell r="D783">
            <v>24.6</v>
          </cell>
          <cell r="E783">
            <v>1</v>
          </cell>
        </row>
        <row r="784">
          <cell r="B784" t="str">
            <v>HPE LTO-6 Ultrium 6.25 TB MP RW Ecopack (No Case) Custom Labeled Data Cartridge (20 pk)</v>
          </cell>
          <cell r="C784">
            <v>832.52</v>
          </cell>
          <cell r="D784">
            <v>492</v>
          </cell>
          <cell r="E784">
            <v>1</v>
          </cell>
        </row>
        <row r="785">
          <cell r="B785" t="str">
            <v>HPE LTO-6 Ultrium 6.25 TB MP RW Eco Pack (No Case) Unlabelled Data Cartridge (20 pk)</v>
          </cell>
          <cell r="C785">
            <v>832.85</v>
          </cell>
          <cell r="D785">
            <v>492</v>
          </cell>
          <cell r="E785">
            <v>1</v>
          </cell>
        </row>
        <row r="786">
          <cell r="B786" t="str">
            <v>HPE LTO-6 Ultrium 6.25 TB MP RW Custom Labeled Data Cartridge (20 pk)</v>
          </cell>
          <cell r="C786">
            <v>832.53</v>
          </cell>
          <cell r="D786">
            <v>492</v>
          </cell>
          <cell r="E786">
            <v>1</v>
          </cell>
        </row>
        <row r="787">
          <cell r="B787" t="str">
            <v>HPE LTO-6 Ultrium 6.25 TB MP RW Non Custom Labeled Data Cartridge (20 pk)</v>
          </cell>
          <cell r="C787">
            <v>832.53</v>
          </cell>
          <cell r="D787">
            <v>492</v>
          </cell>
          <cell r="E787">
            <v>1</v>
          </cell>
        </row>
        <row r="788">
          <cell r="B788" t="str">
            <v>HPE LTO-6 Ultrium 6.25 TB BaFe RW Eco Pack (No Case) Unlabelled Data Cartridge (20 pk)</v>
          </cell>
          <cell r="C788">
            <v>985.63</v>
          </cell>
          <cell r="D788">
            <v>582</v>
          </cell>
          <cell r="E788">
            <v>1</v>
          </cell>
        </row>
        <row r="789">
          <cell r="B789" t="str">
            <v xml:space="preserve">HPE LTO-6 Ultrium 6.25 TB BaFe RW Custom Labeled Data Cartridge (20 pk) </v>
          </cell>
          <cell r="C789">
            <v>975.62</v>
          </cell>
          <cell r="D789">
            <v>576</v>
          </cell>
          <cell r="E789">
            <v>1</v>
          </cell>
        </row>
        <row r="790">
          <cell r="B790" t="str">
            <v>HPE LTO-6 Ultrium 6.25 TB BaFe WORM Data Cartridge</v>
          </cell>
          <cell r="C790">
            <v>59.1</v>
          </cell>
          <cell r="D790">
            <v>34.9</v>
          </cell>
          <cell r="E790">
            <v>1</v>
          </cell>
        </row>
        <row r="791">
          <cell r="B791" t="str">
            <v>HPE LTO-6 Ultrium 6.25 TB MP WORM Data Cartridge</v>
          </cell>
          <cell r="C791">
            <v>49.36</v>
          </cell>
          <cell r="D791">
            <v>29.200000000000003</v>
          </cell>
          <cell r="E791">
            <v>1</v>
          </cell>
        </row>
        <row r="792">
          <cell r="B792" t="str">
            <v>HPE LTO-6 Ultrium 6.25 TB MP WORM Custom Labeled Data Cartridge (20 pk)</v>
          </cell>
          <cell r="C792">
            <v>987.31</v>
          </cell>
          <cell r="D792">
            <v>583</v>
          </cell>
          <cell r="E792">
            <v>1</v>
          </cell>
        </row>
        <row r="793">
          <cell r="B793" t="str">
            <v>HPE LTO-7 Ultrium 15 TB RW Data Cartridge</v>
          </cell>
          <cell r="C793">
            <v>98.67</v>
          </cell>
          <cell r="D793">
            <v>58.300000000000004</v>
          </cell>
          <cell r="E793">
            <v>1</v>
          </cell>
        </row>
        <row r="794">
          <cell r="B794" t="str">
            <v>HPE LTO-7 Ultrium 15 TB RW Custom Labeled No Case Library Pack (20 pack)</v>
          </cell>
          <cell r="C794">
            <v>1973.6</v>
          </cell>
          <cell r="D794">
            <v>1165</v>
          </cell>
          <cell r="E794">
            <v>1</v>
          </cell>
        </row>
        <row r="795">
          <cell r="B795" t="str">
            <v>HPE LTO-7 Ultrium 15 TB Eco Pack (20 Pack)</v>
          </cell>
          <cell r="C795">
            <v>1973.6</v>
          </cell>
          <cell r="D795">
            <v>1165</v>
          </cell>
          <cell r="E795">
            <v>1</v>
          </cell>
        </row>
        <row r="796">
          <cell r="B796" t="str">
            <v>HPE LTO-7 Ultrium 15 TB RW Custom Labeled Data Cartridge (20 pack)</v>
          </cell>
          <cell r="C796">
            <v>1973.6</v>
          </cell>
          <cell r="D796">
            <v>1165</v>
          </cell>
          <cell r="E796">
            <v>1</v>
          </cell>
        </row>
        <row r="797">
          <cell r="B797" t="str">
            <v>HPE LTO-7 Ultrium 15 TB RW Non-Custom Labeled Data Cartridge (20 pack)</v>
          </cell>
          <cell r="C797">
            <v>1973.6</v>
          </cell>
          <cell r="D797">
            <v>1165</v>
          </cell>
          <cell r="E797">
            <v>1</v>
          </cell>
        </row>
        <row r="798">
          <cell r="B798" t="str">
            <v>HPE LTO-7 Ultrium 15 TB WORM Data Cartridge</v>
          </cell>
          <cell r="C798">
            <v>99.41</v>
          </cell>
          <cell r="D798">
            <v>58.7</v>
          </cell>
          <cell r="E798">
            <v>1</v>
          </cell>
        </row>
        <row r="799">
          <cell r="B799" t="str">
            <v>HPE LTO-7 Ultrium 15 TB WORM Custom Labeled Data Cartridge (20 pack)</v>
          </cell>
          <cell r="C799">
            <v>1988.03</v>
          </cell>
          <cell r="D799">
            <v>1173</v>
          </cell>
          <cell r="E799">
            <v>1</v>
          </cell>
        </row>
        <row r="800">
          <cell r="B800" t="str">
            <v>Cartouche de nettoyage HPE Ultrium universelle</v>
          </cell>
          <cell r="C800">
            <v>171.74</v>
          </cell>
          <cell r="D800">
            <v>102</v>
          </cell>
          <cell r="E800">
            <v>1</v>
          </cell>
        </row>
        <row r="804">
          <cell r="B804" t="str">
            <v xml:space="preserve"> Désignation</v>
          </cell>
          <cell r="C804" t="str">
            <v>Prix Liste HP (Euro)</v>
          </cell>
          <cell r="D804" t="str">
            <v>Tarif MC3 (HT)</v>
          </cell>
          <cell r="E804" t="str">
            <v>Qté Colisage</v>
          </cell>
        </row>
        <row r="805">
          <cell r="B805" t="str">
            <v>HPE RDX USB 3.0 Internal Docking Station</v>
          </cell>
          <cell r="C805">
            <v>204.25</v>
          </cell>
          <cell r="D805">
            <v>121</v>
          </cell>
          <cell r="E805">
            <v>1</v>
          </cell>
        </row>
        <row r="806">
          <cell r="B806" t="str">
            <v>HPE RDX USB 3.0 External Docking Station</v>
          </cell>
          <cell r="C806">
            <v>275.45</v>
          </cell>
          <cell r="D806">
            <v>163</v>
          </cell>
          <cell r="E806">
            <v>1</v>
          </cell>
        </row>
        <row r="808">
          <cell r="B808" t="str">
            <v>HPE RDX 2TB USB 3.0 Internal Disk Backup System</v>
          </cell>
          <cell r="C808">
            <v>738.52</v>
          </cell>
          <cell r="D808">
            <v>436</v>
          </cell>
          <cell r="E808">
            <v>1</v>
          </cell>
        </row>
        <row r="810">
          <cell r="B810" t="str">
            <v>HPE RDX 3TB USB 3.0 Internal Disk Backup System</v>
          </cell>
          <cell r="C810">
            <v>859.07</v>
          </cell>
          <cell r="D810">
            <v>507</v>
          </cell>
          <cell r="E810">
            <v>1</v>
          </cell>
        </row>
        <row r="811">
          <cell r="B811" t="str">
            <v>HPE RDX 3TB USB 3.0 External Disk Backup System</v>
          </cell>
          <cell r="C811">
            <v>884.29</v>
          </cell>
          <cell r="D811">
            <v>522</v>
          </cell>
          <cell r="E811">
            <v>1</v>
          </cell>
        </row>
        <row r="813">
          <cell r="B813" t="str">
            <v>HPE LTO-6 BaFe Cert Terapack Tapes (10 pack)</v>
          </cell>
          <cell r="C813">
            <v>531.12</v>
          </cell>
          <cell r="D813">
            <v>314</v>
          </cell>
          <cell r="E813">
            <v>1</v>
          </cell>
        </row>
        <row r="814">
          <cell r="B814" t="str">
            <v>HPE LTO-6 BaFe Cust Cert Terapack Tapes (10 pack)</v>
          </cell>
          <cell r="C814">
            <v>531.12</v>
          </cell>
          <cell r="D814">
            <v>314</v>
          </cell>
          <cell r="E814">
            <v>1</v>
          </cell>
        </row>
        <row r="815">
          <cell r="B815" t="str">
            <v>HPE LTO-6 MP Cert Terapack Tapes (10 pack)</v>
          </cell>
          <cell r="C815">
            <v>493.94</v>
          </cell>
          <cell r="D815">
            <v>292</v>
          </cell>
          <cell r="E815">
            <v>1</v>
          </cell>
        </row>
        <row r="816">
          <cell r="B816" t="str">
            <v>HPE LTO-6 MP Cust Cert Terapack Tapes (10 pack)</v>
          </cell>
          <cell r="C816">
            <v>493.94</v>
          </cell>
          <cell r="D816">
            <v>292</v>
          </cell>
          <cell r="E816">
            <v>1</v>
          </cell>
        </row>
        <row r="817">
          <cell r="B817" t="str">
            <v>HPE TS1150 Cert Terapack Tapes (9 pack)</v>
          </cell>
          <cell r="C817">
            <v>3282.08</v>
          </cell>
          <cell r="D817">
            <v>1937</v>
          </cell>
          <cell r="E817">
            <v>1</v>
          </cell>
        </row>
        <row r="818">
          <cell r="B818" t="str">
            <v>HPE TS1150 Cust Cert Terapack Tapes (9 pack)</v>
          </cell>
          <cell r="C818">
            <v>3282.08</v>
          </cell>
          <cell r="D818">
            <v>1937</v>
          </cell>
          <cell r="E818">
            <v>1</v>
          </cell>
        </row>
        <row r="819">
          <cell r="B819" t="str">
            <v>HPE LTO-7 Cert Terapack Tapes (10 pack)</v>
          </cell>
          <cell r="C819">
            <v>1055.1199999999999</v>
          </cell>
          <cell r="D819">
            <v>623</v>
          </cell>
          <cell r="E819">
            <v>1</v>
          </cell>
        </row>
        <row r="820">
          <cell r="B820" t="str">
            <v>HPE LTO-7 Cust Cert Terapack Tapes (10 pack)</v>
          </cell>
          <cell r="C820">
            <v>1055.1199999999999</v>
          </cell>
          <cell r="D820">
            <v>623</v>
          </cell>
          <cell r="E820">
            <v>1</v>
          </cell>
        </row>
        <row r="821">
          <cell r="B821" t="str">
            <v>HPE LTO Cleaning Terapack Tapes (10 pack)</v>
          </cell>
          <cell r="C821">
            <v>441.78</v>
          </cell>
          <cell r="D821">
            <v>261</v>
          </cell>
          <cell r="E821">
            <v>1</v>
          </cell>
        </row>
        <row r="822">
          <cell r="B822" t="str">
            <v>HPE TS Series Cleaning Terapack Tapes (9 pack)</v>
          </cell>
          <cell r="C822">
            <v>1767.12</v>
          </cell>
          <cell r="D822">
            <v>1043</v>
          </cell>
          <cell r="E822">
            <v>1</v>
          </cell>
        </row>
        <row r="823">
          <cell r="B823" t="str">
            <v>HPE LTO Terapack Dust Cover (10 pack)</v>
          </cell>
          <cell r="C823">
            <v>19.850000000000001</v>
          </cell>
          <cell r="D823">
            <v>11.799999999999999</v>
          </cell>
          <cell r="E823">
            <v>1</v>
          </cell>
        </row>
        <row r="825">
          <cell r="B825" t="str">
            <v>HPE LTO TeraPack Tray (no cover - no media)</v>
          </cell>
          <cell r="C825">
            <v>289.2</v>
          </cell>
          <cell r="D825">
            <v>171</v>
          </cell>
          <cell r="E825">
            <v>1</v>
          </cell>
        </row>
        <row r="826">
          <cell r="B826" t="str">
            <v>HPE TS11xx Technology TeraPack (No Cover &amp; no Media)</v>
          </cell>
          <cell r="C826">
            <v>289.2</v>
          </cell>
          <cell r="D826">
            <v>171</v>
          </cell>
          <cell r="E826">
            <v>1</v>
          </cell>
        </row>
        <row r="828">
          <cell r="B828" t="str">
            <v>Lot d'étiquettes à codes-barres HPE RW Ultrium LTO4</v>
          </cell>
          <cell r="C828">
            <v>186.06</v>
          </cell>
          <cell r="D828">
            <v>110</v>
          </cell>
          <cell r="E828">
            <v>1</v>
          </cell>
        </row>
        <row r="829">
          <cell r="B829" t="str">
            <v>Lot d'étiquettes à codes-barres HPE WORM Ultrium LTO4</v>
          </cell>
          <cell r="C829">
            <v>186.06</v>
          </cell>
          <cell r="D829">
            <v>110</v>
          </cell>
          <cell r="E829">
            <v>1</v>
          </cell>
        </row>
        <row r="830">
          <cell r="B830" t="str">
            <v>HPE LTO5 Ultrium RW Automation Bar Code Labels (110 pack)</v>
          </cell>
          <cell r="C830">
            <v>186.06</v>
          </cell>
          <cell r="D830">
            <v>110</v>
          </cell>
          <cell r="E830">
            <v>1</v>
          </cell>
        </row>
        <row r="831">
          <cell r="B831" t="str">
            <v>HPE LTO5 Ultrium WORM Automation Bar Code Labels (110 pack)</v>
          </cell>
          <cell r="C831">
            <v>186.06</v>
          </cell>
          <cell r="D831">
            <v>110</v>
          </cell>
          <cell r="E831">
            <v>1</v>
          </cell>
        </row>
        <row r="832">
          <cell r="B832" t="str">
            <v>HPE LTO-6 Ultrium RW Bar Code Label Pack</v>
          </cell>
          <cell r="C832">
            <v>186.06</v>
          </cell>
          <cell r="D832">
            <v>110</v>
          </cell>
          <cell r="E832">
            <v>1</v>
          </cell>
        </row>
        <row r="833">
          <cell r="B833" t="str">
            <v>HPE LTO-7 Ultrium RW Bar Code Label Pack</v>
          </cell>
          <cell r="C833">
            <v>186.06</v>
          </cell>
          <cell r="D833">
            <v>110</v>
          </cell>
          <cell r="E833">
            <v>1</v>
          </cell>
        </row>
        <row r="834">
          <cell r="B834" t="str">
            <v>HPE LTO-8 Ultrium RW Bar Code Label Pack</v>
          </cell>
          <cell r="C834">
            <v>186.06</v>
          </cell>
          <cell r="D834">
            <v>110</v>
          </cell>
          <cell r="E834">
            <v>1</v>
          </cell>
        </row>
        <row r="835">
          <cell r="B835" t="str">
            <v>HPE LTO-8 Ultrium Type M RW Bar Code Label Pack</v>
          </cell>
          <cell r="C835">
            <v>186.06</v>
          </cell>
          <cell r="D835">
            <v>110</v>
          </cell>
          <cell r="E835">
            <v>1</v>
          </cell>
        </row>
        <row r="836">
          <cell r="B836" t="str">
            <v>HPE 500GB RDX Removable Disk Cartridge</v>
          </cell>
          <cell r="C836">
            <v>240.03</v>
          </cell>
          <cell r="D836">
            <v>142</v>
          </cell>
          <cell r="E836">
            <v>1</v>
          </cell>
        </row>
        <row r="837">
          <cell r="B837" t="str">
            <v>HPE 1 TB RDX Removable Disk Cartridge</v>
          </cell>
          <cell r="C837">
            <v>288.83999999999997</v>
          </cell>
          <cell r="D837">
            <v>171</v>
          </cell>
          <cell r="E837">
            <v>1</v>
          </cell>
        </row>
        <row r="838">
          <cell r="B838" t="str">
            <v>HPE 2TB RDX Removable Disk Cartridge</v>
          </cell>
          <cell r="C838">
            <v>467.13</v>
          </cell>
          <cell r="D838">
            <v>276</v>
          </cell>
          <cell r="E838">
            <v>1</v>
          </cell>
        </row>
        <row r="839">
          <cell r="B839" t="str">
            <v>HPE 3TB RDX Removable Disk Cartridge</v>
          </cell>
          <cell r="C839">
            <v>576.71</v>
          </cell>
          <cell r="D839">
            <v>341</v>
          </cell>
          <cell r="E839">
            <v>1</v>
          </cell>
        </row>
        <row r="840">
          <cell r="B840" t="str">
            <v>HPE 4TB RDX Removable Disk Cartridge</v>
          </cell>
          <cell r="C840">
            <v>685.23</v>
          </cell>
          <cell r="D840">
            <v>405</v>
          </cell>
          <cell r="E840">
            <v>1</v>
          </cell>
        </row>
        <row r="841">
          <cell r="B841" t="str">
            <v xml:space="preserve">HPE LTO-8 Ultrium 30TB RW Data Cartridge </v>
          </cell>
          <cell r="C841">
            <v>224.86</v>
          </cell>
          <cell r="D841">
            <v>133</v>
          </cell>
          <cell r="E841">
            <v>1</v>
          </cell>
        </row>
        <row r="842">
          <cell r="B842" t="str">
            <v xml:space="preserve">HPE LTO-8 Ultrium 30TB RW (No Case) Custom Labeled Library Pack (20 pack) </v>
          </cell>
          <cell r="C842">
            <v>4497.1899999999996</v>
          </cell>
          <cell r="D842">
            <v>2654</v>
          </cell>
          <cell r="E842">
            <v>1</v>
          </cell>
        </row>
        <row r="843">
          <cell r="B843" t="str">
            <v>HPE LTO-8 Ultrium 30TB RW (No Case) Unlabelled Data Cartridge  (20 Pack)</v>
          </cell>
          <cell r="C843">
            <v>4497.1899999999996</v>
          </cell>
          <cell r="D843">
            <v>2654</v>
          </cell>
          <cell r="E843">
            <v>1</v>
          </cell>
        </row>
        <row r="844">
          <cell r="B844" t="str">
            <v>HPE LTO-8 Ultrium 30TB RW Custom Labeled Data Cartridge (20 pack)</v>
          </cell>
          <cell r="C844">
            <v>4497.1899999999996</v>
          </cell>
          <cell r="D844">
            <v>2654</v>
          </cell>
          <cell r="E844">
            <v>1</v>
          </cell>
        </row>
        <row r="845">
          <cell r="B845" t="str">
            <v>HPE LTO-8 Ultrium 30TB RW Non Custom Labeled Data Cartridges (20 pack)</v>
          </cell>
          <cell r="C845">
            <v>4497.1899999999996</v>
          </cell>
          <cell r="D845">
            <v>2654</v>
          </cell>
          <cell r="E845">
            <v>1</v>
          </cell>
        </row>
        <row r="846">
          <cell r="B846" t="str">
            <v>HPE LTO-8 Ultrium Type M 22.5TB RW 20 Data Cartridges Custom Labeled Library Pack without Cases</v>
          </cell>
          <cell r="C846">
            <v>1973.6</v>
          </cell>
          <cell r="D846">
            <v>1165</v>
          </cell>
          <cell r="E846">
            <v>1</v>
          </cell>
        </row>
        <row r="847">
          <cell r="B847" t="str">
            <v xml:space="preserve">HPE LTO-8 Ultrium Type M 22.5 TB RW 20 Data Cartridges Custom Labeled with Cases </v>
          </cell>
          <cell r="C847">
            <v>1973.6</v>
          </cell>
          <cell r="D847">
            <v>1165</v>
          </cell>
          <cell r="E847">
            <v>1</v>
          </cell>
        </row>
        <row r="848">
          <cell r="B848" t="str">
            <v>HPE LTO-8 Ultrium Type M 22.5 TB RW 20 Data Cartridges Non Custom Labeled with Cases</v>
          </cell>
          <cell r="C848">
            <v>1973.6</v>
          </cell>
          <cell r="D848">
            <v>1165</v>
          </cell>
          <cell r="E848">
            <v>1</v>
          </cell>
        </row>
        <row r="849">
          <cell r="B849" t="str">
            <v>HPE LTO-8 Ultrium 30TB WORM Data Cartridge</v>
          </cell>
          <cell r="C849">
            <v>229.13</v>
          </cell>
          <cell r="D849">
            <v>136</v>
          </cell>
          <cell r="E849">
            <v>1</v>
          </cell>
        </row>
        <row r="850">
          <cell r="B850" t="str">
            <v>HPE LTO-8 Ultrium 30TB WORM Custom Labeled Data Cartridges  (20 pack)</v>
          </cell>
          <cell r="C850">
            <v>4582.58</v>
          </cell>
          <cell r="D850">
            <v>2704</v>
          </cell>
          <cell r="E850">
            <v>1</v>
          </cell>
        </row>
        <row r="854">
          <cell r="B854" t="str">
            <v xml:space="preserve"> Désignation</v>
          </cell>
          <cell r="C854" t="str">
            <v>Prix Liste HP (Euro)</v>
          </cell>
          <cell r="D854" t="str">
            <v>Tarif MC3 (HT)</v>
          </cell>
          <cell r="E854" t="str">
            <v>Qté Colisage</v>
          </cell>
        </row>
        <row r="855">
          <cell r="B855" t="str">
            <v>HP 44 - Cartouche Jet d'encre Jaune - 42 ml</v>
          </cell>
          <cell r="C855">
            <v>54.97</v>
          </cell>
          <cell r="D855">
            <v>36.300000000000004</v>
          </cell>
          <cell r="E855">
            <v>1</v>
          </cell>
        </row>
        <row r="856">
          <cell r="B856" t="str">
            <v>HP 45 - Cartouche Noire - 42 ml - 930 pages</v>
          </cell>
          <cell r="C856">
            <v>55.64</v>
          </cell>
          <cell r="D856">
            <v>37.1</v>
          </cell>
          <cell r="E856">
            <v>40</v>
          </cell>
        </row>
        <row r="858">
          <cell r="B858" t="str">
            <v>HP 727 - Tête d'impression</v>
          </cell>
          <cell r="C858">
            <v>324.54000000000002</v>
          </cell>
          <cell r="D858">
            <v>215</v>
          </cell>
          <cell r="E858">
            <v>1</v>
          </cell>
        </row>
        <row r="859">
          <cell r="B859" t="str">
            <v>HP 727 - Cartouche d'encre Cyan - 130 ml</v>
          </cell>
          <cell r="C859">
            <v>90.87</v>
          </cell>
          <cell r="D859">
            <v>58.2</v>
          </cell>
          <cell r="E859">
            <v>20</v>
          </cell>
        </row>
        <row r="860">
          <cell r="B860" t="str">
            <v>HP 727 - Cartouche d'encre Magenta - 130 ml</v>
          </cell>
          <cell r="C860">
            <v>90.87</v>
          </cell>
          <cell r="D860">
            <v>58.2</v>
          </cell>
          <cell r="E860">
            <v>20</v>
          </cell>
        </row>
        <row r="861">
          <cell r="B861" t="str">
            <v>HP 727 - Cartouche d'encre Jaune - 130 ml</v>
          </cell>
          <cell r="C861">
            <v>90.87</v>
          </cell>
          <cell r="D861">
            <v>58.2</v>
          </cell>
          <cell r="E861">
            <v>20</v>
          </cell>
        </row>
        <row r="862">
          <cell r="B862" t="str">
            <v>HP 727 - Cartouche d'encre Noir mat - 130 ml</v>
          </cell>
          <cell r="C862">
            <v>90.87</v>
          </cell>
          <cell r="D862">
            <v>58.2</v>
          </cell>
          <cell r="E862">
            <v>20</v>
          </cell>
        </row>
        <row r="863">
          <cell r="B863" t="str">
            <v>HP 727 - Cartouche d'encre Noir Photo - 130 ml</v>
          </cell>
          <cell r="C863">
            <v>90.87</v>
          </cell>
          <cell r="D863">
            <v>58.2</v>
          </cell>
          <cell r="E863">
            <v>20</v>
          </cell>
        </row>
        <row r="864">
          <cell r="B864" t="str">
            <v>HP 727 - Cartouche d'encre Gris - 130 ml</v>
          </cell>
          <cell r="C864">
            <v>90.87</v>
          </cell>
          <cell r="D864">
            <v>58.2</v>
          </cell>
          <cell r="E864">
            <v>20</v>
          </cell>
        </row>
        <row r="865">
          <cell r="C865" t="e">
            <v>#N/A</v>
          </cell>
          <cell r="D865" t="e">
            <v>#N/A</v>
          </cell>
        </row>
        <row r="866">
          <cell r="B866" t="str">
            <v>HP 771C - Cartouche d'encre Noire mate - 775 ml</v>
          </cell>
          <cell r="C866">
            <v>284.77</v>
          </cell>
          <cell r="D866">
            <v>188</v>
          </cell>
          <cell r="E866">
            <v>1</v>
          </cell>
        </row>
        <row r="867">
          <cell r="B867" t="str">
            <v>HP 771C - Cartouche d'encre rouge chromatique - 775 ml</v>
          </cell>
          <cell r="C867">
            <v>284.77</v>
          </cell>
          <cell r="D867">
            <v>188</v>
          </cell>
          <cell r="E867">
            <v>1</v>
          </cell>
        </row>
        <row r="868">
          <cell r="B868" t="str">
            <v>HP 771C - Cartouche d'encre Magenta - 775 ml</v>
          </cell>
          <cell r="C868">
            <v>284.77</v>
          </cell>
          <cell r="D868">
            <v>188</v>
          </cell>
          <cell r="E868">
            <v>1</v>
          </cell>
        </row>
        <row r="870">
          <cell r="B870" t="str">
            <v>HP 771C - Cartouche d'encre Jaune - 775 ml</v>
          </cell>
          <cell r="C870">
            <v>284.77</v>
          </cell>
          <cell r="D870">
            <v>188</v>
          </cell>
          <cell r="E870">
            <v>1</v>
          </cell>
        </row>
        <row r="871">
          <cell r="B871" t="str">
            <v>HP 771C - Cartouche d'encre Magenta clair - 775 ml</v>
          </cell>
          <cell r="C871">
            <v>284.77</v>
          </cell>
          <cell r="D871">
            <v>188</v>
          </cell>
          <cell r="E871">
            <v>1</v>
          </cell>
        </row>
        <row r="872">
          <cell r="B872" t="str">
            <v>HP 771C - Cartouche d'encre Cyan clair - 775 ml</v>
          </cell>
          <cell r="C872">
            <v>284.77</v>
          </cell>
          <cell r="D872">
            <v>188</v>
          </cell>
          <cell r="E872">
            <v>1</v>
          </cell>
        </row>
        <row r="873">
          <cell r="B873" t="str">
            <v>HP 771C - Cartouche d'encre Noire photo - 775 ml</v>
          </cell>
          <cell r="C873">
            <v>284.77</v>
          </cell>
          <cell r="D873">
            <v>188</v>
          </cell>
          <cell r="E873">
            <v>1</v>
          </cell>
        </row>
        <row r="874">
          <cell r="B874" t="str">
            <v>HP 771C - Cartouche d'encre Gris clair - 775 ml</v>
          </cell>
          <cell r="C874">
            <v>284.77</v>
          </cell>
          <cell r="D874">
            <v>188</v>
          </cell>
          <cell r="E874">
            <v>1</v>
          </cell>
        </row>
        <row r="876">
          <cell r="B876" t="str">
            <v>HP 771C - Lot de 3 - Cartouche d'encre Noire mate - 775 ml</v>
          </cell>
          <cell r="C876">
            <v>810.94</v>
          </cell>
          <cell r="D876">
            <v>536</v>
          </cell>
          <cell r="E876">
            <v>1</v>
          </cell>
        </row>
        <row r="877">
          <cell r="B877" t="str">
            <v>HP 771C - Lot de 3 - Cartouche d'encre rouge chromatique - 775 ml</v>
          </cell>
          <cell r="C877">
            <v>810.94</v>
          </cell>
          <cell r="D877">
            <v>536</v>
          </cell>
          <cell r="E877">
            <v>1</v>
          </cell>
        </row>
        <row r="878">
          <cell r="B878" t="str">
            <v>HP 771C - Lot de 3 - Cartouche d'encre Magenta - 775 ml</v>
          </cell>
          <cell r="C878">
            <v>810.94</v>
          </cell>
          <cell r="D878">
            <v>536</v>
          </cell>
          <cell r="E878">
            <v>1</v>
          </cell>
        </row>
        <row r="879">
          <cell r="B879" t="str">
            <v>HP 771C - Lot de 3 - Cartouche d'encre Jaune - 775 ml</v>
          </cell>
          <cell r="C879">
            <v>810.94</v>
          </cell>
          <cell r="D879">
            <v>536</v>
          </cell>
          <cell r="E879">
            <v>1</v>
          </cell>
        </row>
        <row r="880">
          <cell r="B880" t="str">
            <v>HP 771C - Lot de 3 - Cartouche d'encre Magenta clair - 775 ml</v>
          </cell>
          <cell r="C880">
            <v>810.94</v>
          </cell>
          <cell r="D880">
            <v>536</v>
          </cell>
          <cell r="E880">
            <v>1</v>
          </cell>
        </row>
        <row r="881">
          <cell r="B881" t="str">
            <v>HP 771C - Lot de 3 - Cartouche d'encre Cyan clair - 775 ml</v>
          </cell>
          <cell r="C881">
            <v>810.94</v>
          </cell>
          <cell r="D881">
            <v>536</v>
          </cell>
          <cell r="E881">
            <v>1</v>
          </cell>
        </row>
        <row r="882">
          <cell r="B882" t="str">
            <v>HP 771C - Lot de 3 - Cartouche d'encre Noire photo - 775 ml</v>
          </cell>
          <cell r="C882">
            <v>810.94</v>
          </cell>
          <cell r="D882">
            <v>536</v>
          </cell>
          <cell r="E882">
            <v>1</v>
          </cell>
        </row>
        <row r="883">
          <cell r="B883" t="str">
            <v>HP 771C - Lot de 3 - Cartouche d'encre Gris clair - 775 ml</v>
          </cell>
          <cell r="C883">
            <v>810.94</v>
          </cell>
          <cell r="D883">
            <v>536</v>
          </cell>
          <cell r="E883">
            <v>1</v>
          </cell>
        </row>
        <row r="885">
          <cell r="B885" t="str">
            <v>Kit de remplacement pour tête d'impression HP 711 Designjet</v>
          </cell>
          <cell r="C885">
            <v>216.27</v>
          </cell>
          <cell r="D885">
            <v>143</v>
          </cell>
          <cell r="E885">
            <v>1</v>
          </cell>
        </row>
        <row r="886">
          <cell r="B886" t="str">
            <v>HP 727 - Cartouche encre Noire Photo - 300 ml</v>
          </cell>
          <cell r="C886">
            <v>169.72</v>
          </cell>
          <cell r="D886">
            <v>113</v>
          </cell>
          <cell r="E886">
            <v>1</v>
          </cell>
        </row>
        <row r="887">
          <cell r="B887" t="str">
            <v>HP 764 - Cartouche encre Cyan - 300 ml</v>
          </cell>
          <cell r="C887">
            <v>125</v>
          </cell>
          <cell r="D887">
            <v>82.5</v>
          </cell>
          <cell r="E887">
            <v>1</v>
          </cell>
        </row>
        <row r="888">
          <cell r="B888" t="str">
            <v>HP 764 - Cartouche encre Magenta - 300 ml</v>
          </cell>
          <cell r="C888">
            <v>125</v>
          </cell>
          <cell r="D888">
            <v>82.5</v>
          </cell>
          <cell r="E888">
            <v>1</v>
          </cell>
        </row>
        <row r="889">
          <cell r="B889" t="str">
            <v>HP 764 - Cartouche encre Jaune - 300 ml</v>
          </cell>
          <cell r="C889">
            <v>125</v>
          </cell>
          <cell r="D889">
            <v>82.5</v>
          </cell>
          <cell r="E889">
            <v>1</v>
          </cell>
        </row>
        <row r="890">
          <cell r="B890" t="str">
            <v>HP 764 - Cartouche encre Noir Mat - 300 ml</v>
          </cell>
          <cell r="C890">
            <v>105</v>
          </cell>
          <cell r="D890">
            <v>69.3</v>
          </cell>
          <cell r="E890">
            <v>1</v>
          </cell>
        </row>
        <row r="891">
          <cell r="B891" t="str">
            <v>HP 764 - Cartouche encre Noire Photo - 300 ml</v>
          </cell>
          <cell r="C891">
            <v>125</v>
          </cell>
          <cell r="D891">
            <v>82.5</v>
          </cell>
          <cell r="E891">
            <v>1</v>
          </cell>
        </row>
        <row r="892">
          <cell r="B892" t="str">
            <v>HP 764 - Cartouche encre Gris - 300 ml</v>
          </cell>
          <cell r="C892">
            <v>125</v>
          </cell>
          <cell r="D892">
            <v>82.5</v>
          </cell>
          <cell r="E892">
            <v>1</v>
          </cell>
        </row>
        <row r="894">
          <cell r="B894" t="str">
            <v>HP 773 - Tête d'impression Noir Mat et Cyan</v>
          </cell>
          <cell r="C894">
            <v>179.8</v>
          </cell>
          <cell r="D894">
            <v>119</v>
          </cell>
          <cell r="E894">
            <v>1</v>
          </cell>
        </row>
        <row r="895">
          <cell r="B895" t="str">
            <v>HP 773C - Cartouche d'encre Noire mate - 775 ml</v>
          </cell>
          <cell r="C895">
            <v>235.33</v>
          </cell>
          <cell r="D895">
            <v>156</v>
          </cell>
          <cell r="E895">
            <v>1</v>
          </cell>
        </row>
        <row r="896">
          <cell r="B896" t="str">
            <v>HP 773C - Cartouche d'encre rouge chromatique - 775 ml</v>
          </cell>
          <cell r="C896">
            <v>235.33</v>
          </cell>
          <cell r="D896">
            <v>156</v>
          </cell>
          <cell r="E896">
            <v>1</v>
          </cell>
        </row>
        <row r="897">
          <cell r="B897" t="str">
            <v>HP 773C - Cartouche d'encre Magenta - 775 ml</v>
          </cell>
          <cell r="C897">
            <v>235.33</v>
          </cell>
          <cell r="D897">
            <v>156</v>
          </cell>
          <cell r="E897">
            <v>1</v>
          </cell>
        </row>
        <row r="899">
          <cell r="B899" t="str">
            <v>HP 773C - Cartouche d'encre Jaune - 775 ml</v>
          </cell>
          <cell r="C899">
            <v>235.33</v>
          </cell>
          <cell r="D899">
            <v>156</v>
          </cell>
          <cell r="E899">
            <v>1</v>
          </cell>
        </row>
        <row r="900">
          <cell r="B900" t="str">
            <v>HP 773C - Cartouche d'encre Magenta clair - 775 ml</v>
          </cell>
          <cell r="C900">
            <v>235.33</v>
          </cell>
          <cell r="D900">
            <v>156</v>
          </cell>
          <cell r="E900">
            <v>1</v>
          </cell>
        </row>
        <row r="901">
          <cell r="B901" t="str">
            <v>HP 773C - Cartouche d'encre Cyan clair - 775 ml</v>
          </cell>
          <cell r="C901">
            <v>235.33</v>
          </cell>
          <cell r="D901">
            <v>156</v>
          </cell>
          <cell r="E901">
            <v>1</v>
          </cell>
        </row>
        <row r="902">
          <cell r="B902" t="str">
            <v>HP 773C - Cartouche d'encre Noire photo - 775 ml</v>
          </cell>
          <cell r="C902">
            <v>235.33</v>
          </cell>
          <cell r="D902">
            <v>156</v>
          </cell>
          <cell r="E902">
            <v>1</v>
          </cell>
        </row>
        <row r="903">
          <cell r="B903" t="str">
            <v>HP 773C - Cartouche d'encre Gris clair - 775 ml</v>
          </cell>
          <cell r="C903">
            <v>235.33</v>
          </cell>
          <cell r="D903">
            <v>156</v>
          </cell>
          <cell r="E903">
            <v>1</v>
          </cell>
        </row>
        <row r="906">
          <cell r="B906" t="str">
            <v xml:space="preserve"> Désignation</v>
          </cell>
          <cell r="C906" t="str">
            <v>Prix Liste HP (Euro)</v>
          </cell>
          <cell r="D906" t="str">
            <v>Tarif MC3 (HT)</v>
          </cell>
          <cell r="E906" t="str">
            <v>Qté Colisage</v>
          </cell>
        </row>
        <row r="907">
          <cell r="B907" t="str">
            <v>HP 11 - Tête d'impression Noire N°11</v>
          </cell>
          <cell r="C907">
            <v>61</v>
          </cell>
          <cell r="D907">
            <v>41.5</v>
          </cell>
          <cell r="E907">
            <v>1</v>
          </cell>
        </row>
        <row r="908">
          <cell r="B908" t="str">
            <v>HP 11 - Tête d'impression Cyan N°11</v>
          </cell>
          <cell r="C908">
            <v>61</v>
          </cell>
          <cell r="D908">
            <v>41.5</v>
          </cell>
          <cell r="E908">
            <v>1</v>
          </cell>
        </row>
        <row r="909">
          <cell r="B909" t="str">
            <v>HP 11 - Tête d'impression Magenta N°11</v>
          </cell>
          <cell r="C909">
            <v>61</v>
          </cell>
          <cell r="D909">
            <v>41.5</v>
          </cell>
          <cell r="E909">
            <v>1</v>
          </cell>
        </row>
        <row r="910">
          <cell r="B910" t="str">
            <v>HP 11 - Tête d'impression Jaune N°11</v>
          </cell>
          <cell r="C910">
            <v>61</v>
          </cell>
          <cell r="D910">
            <v>41.5</v>
          </cell>
          <cell r="E910">
            <v>1</v>
          </cell>
        </row>
        <row r="912">
          <cell r="B912" t="str">
            <v>HP 80 - Tête d'impression Noire</v>
          </cell>
          <cell r="C912">
            <v>227.27</v>
          </cell>
          <cell r="D912">
            <v>150</v>
          </cell>
          <cell r="E912">
            <v>1</v>
          </cell>
        </row>
        <row r="913">
          <cell r="B913" t="str">
            <v>HP 80 - Tête d'impression Cyan</v>
          </cell>
          <cell r="C913">
            <v>227.27</v>
          </cell>
          <cell r="D913">
            <v>150</v>
          </cell>
          <cell r="E913">
            <v>1</v>
          </cell>
        </row>
        <row r="914">
          <cell r="B914" t="str">
            <v>HP 80 - Tête d'impression Mahenta</v>
          </cell>
          <cell r="C914">
            <v>227.27</v>
          </cell>
          <cell r="D914">
            <v>150</v>
          </cell>
          <cell r="E914">
            <v>1</v>
          </cell>
        </row>
        <row r="915">
          <cell r="B915" t="str">
            <v>HP 80 - Tête d'impression Jaune</v>
          </cell>
          <cell r="C915">
            <v>227.27</v>
          </cell>
          <cell r="D915">
            <v>150</v>
          </cell>
          <cell r="E915">
            <v>1</v>
          </cell>
        </row>
        <row r="917">
          <cell r="B917" t="str">
            <v>HP 11 - Cartouche encre Cyan n°11 - 2 350 pages</v>
          </cell>
          <cell r="C917">
            <v>59.42</v>
          </cell>
          <cell r="D917">
            <v>40.5</v>
          </cell>
          <cell r="E917">
            <v>1</v>
          </cell>
        </row>
        <row r="918">
          <cell r="B918" t="str">
            <v>HP 11 - Cartouche encre Magenta n°11 - 2 350 pages</v>
          </cell>
          <cell r="C918">
            <v>59.42</v>
          </cell>
          <cell r="D918">
            <v>40.5</v>
          </cell>
          <cell r="E918">
            <v>1</v>
          </cell>
        </row>
        <row r="919">
          <cell r="B919" t="str">
            <v>HP 11 - Cartouche encre Jaune n°11 - 2 350 pages</v>
          </cell>
          <cell r="C919">
            <v>59.42</v>
          </cell>
          <cell r="D919">
            <v>40.5</v>
          </cell>
          <cell r="E919">
            <v>1</v>
          </cell>
        </row>
        <row r="921">
          <cell r="B921" t="str">
            <v>HP 10 - Cartouche HP Noire Large Capacité N°10 - 69ml - 2 200 pages</v>
          </cell>
          <cell r="C921">
            <v>56.33</v>
          </cell>
          <cell r="D921">
            <v>37.6</v>
          </cell>
          <cell r="E921">
            <v>40</v>
          </cell>
        </row>
        <row r="922">
          <cell r="B922" t="str">
            <v>HP 80 - Cartouche encre Cyan n°80 - 350 ml</v>
          </cell>
          <cell r="C922">
            <v>203.81</v>
          </cell>
          <cell r="D922">
            <v>135</v>
          </cell>
          <cell r="E922">
            <v>1</v>
          </cell>
        </row>
        <row r="923">
          <cell r="B923" t="str">
            <v>HP 80 - Cartouche encre Magenta n°80 - 350 ml</v>
          </cell>
          <cell r="C923">
            <v>203.81</v>
          </cell>
          <cell r="D923">
            <v>135</v>
          </cell>
          <cell r="E923">
            <v>1</v>
          </cell>
        </row>
        <row r="924">
          <cell r="B924" t="str">
            <v>HP 80 - Cartouche encre Jaune n°80 - 350 ml</v>
          </cell>
          <cell r="C924">
            <v>203.81</v>
          </cell>
          <cell r="D924">
            <v>135</v>
          </cell>
          <cell r="E924">
            <v>1</v>
          </cell>
        </row>
        <row r="926">
          <cell r="B926" t="str">
            <v>HP 80 - Cartouche encre Noire n°80 - 350 ml</v>
          </cell>
          <cell r="C926">
            <v>203.81</v>
          </cell>
          <cell r="D926">
            <v>135</v>
          </cell>
          <cell r="E926">
            <v>1</v>
          </cell>
        </row>
        <row r="927">
          <cell r="B927" t="str">
            <v>HP 80 - Cartouche encre Cyan n°80 - 175 ml</v>
          </cell>
          <cell r="C927">
            <v>124.9</v>
          </cell>
          <cell r="D927">
            <v>82.5</v>
          </cell>
          <cell r="E927">
            <v>1</v>
          </cell>
        </row>
        <row r="928">
          <cell r="B928" t="str">
            <v>HP 80 - Cartouche encre Jaune n°80 - 175 ml</v>
          </cell>
          <cell r="C928">
            <v>124.9</v>
          </cell>
          <cell r="D928">
            <v>82.5</v>
          </cell>
          <cell r="E928">
            <v>1</v>
          </cell>
        </row>
        <row r="929">
          <cell r="B929" t="str">
            <v>HP 80 - Cartouche encre Magenta n°80 - 175 ml</v>
          </cell>
          <cell r="C929">
            <v>124.9</v>
          </cell>
          <cell r="D929">
            <v>82.5</v>
          </cell>
          <cell r="E929">
            <v>1</v>
          </cell>
        </row>
        <row r="931">
          <cell r="B931" t="str">
            <v>HP 82 - Cartouche encre Cyan n°82 - 69 ml</v>
          </cell>
          <cell r="C931">
            <v>56.77</v>
          </cell>
          <cell r="D931">
            <v>36.4</v>
          </cell>
          <cell r="E931">
            <v>40</v>
          </cell>
        </row>
        <row r="932">
          <cell r="B932" t="str">
            <v>HP 82 - Cartouche encre Magenta n°82 - 69 ml</v>
          </cell>
          <cell r="C932">
            <v>56.77</v>
          </cell>
          <cell r="D932">
            <v>36.4</v>
          </cell>
          <cell r="E932">
            <v>40</v>
          </cell>
        </row>
        <row r="933">
          <cell r="B933" t="str">
            <v>HP 82 - Cartouche encre Jaune n°82 - 69 ml</v>
          </cell>
          <cell r="C933">
            <v>56.77</v>
          </cell>
          <cell r="D933">
            <v>36.4</v>
          </cell>
          <cell r="E933">
            <v>40</v>
          </cell>
        </row>
        <row r="935">
          <cell r="B935" t="str">
            <v xml:space="preserve">HP 81 - Cartouche encre Noire - 680 ml </v>
          </cell>
          <cell r="C935">
            <v>267.49</v>
          </cell>
          <cell r="D935">
            <v>177</v>
          </cell>
          <cell r="E935">
            <v>1</v>
          </cell>
        </row>
        <row r="936">
          <cell r="B936" t="str">
            <v xml:space="preserve">HP 81 - Cartouche encre Cyan - 680 ml </v>
          </cell>
          <cell r="C936">
            <v>267.49</v>
          </cell>
          <cell r="D936">
            <v>177</v>
          </cell>
          <cell r="E936">
            <v>1</v>
          </cell>
        </row>
        <row r="937">
          <cell r="B937" t="str">
            <v xml:space="preserve">HP 81 - Cartouche encre Magenta - 680 ml </v>
          </cell>
          <cell r="C937">
            <v>267.49</v>
          </cell>
          <cell r="D937">
            <v>177</v>
          </cell>
          <cell r="E937">
            <v>1</v>
          </cell>
        </row>
        <row r="938">
          <cell r="B938" t="str">
            <v xml:space="preserve">HP 81 - Cartouche encre Jaune - 680 ml </v>
          </cell>
          <cell r="C938">
            <v>267.49</v>
          </cell>
          <cell r="D938">
            <v>177</v>
          </cell>
          <cell r="E938">
            <v>1</v>
          </cell>
        </row>
        <row r="939">
          <cell r="B939" t="str">
            <v xml:space="preserve">HP 81 - Cartouche encre Cyan clair - 680 ml </v>
          </cell>
          <cell r="C939">
            <v>267.49</v>
          </cell>
          <cell r="D939">
            <v>177</v>
          </cell>
          <cell r="E939">
            <v>1</v>
          </cell>
        </row>
        <row r="940">
          <cell r="B940" t="str">
            <v xml:space="preserve">HP 81 - Cartouche encre Magenta clair - 680 ml </v>
          </cell>
          <cell r="C940">
            <v>267.49</v>
          </cell>
          <cell r="D940">
            <v>177</v>
          </cell>
          <cell r="E940">
            <v>1</v>
          </cell>
        </row>
        <row r="942">
          <cell r="B942" t="str">
            <v xml:space="preserve">HP 83 - Cartouche encre Noire UV - 680 ml </v>
          </cell>
          <cell r="C942">
            <v>334.38</v>
          </cell>
          <cell r="D942">
            <v>221</v>
          </cell>
          <cell r="E942">
            <v>1</v>
          </cell>
        </row>
        <row r="943">
          <cell r="B943" t="str">
            <v xml:space="preserve">HP 83 - Cartouche encre Cyan UV - 680 ml </v>
          </cell>
          <cell r="C943">
            <v>334.38</v>
          </cell>
          <cell r="D943">
            <v>221</v>
          </cell>
          <cell r="E943">
            <v>1</v>
          </cell>
        </row>
        <row r="944">
          <cell r="B944" t="str">
            <v xml:space="preserve">HP 83 - Cartouche encre Magenta UV - 680 ml </v>
          </cell>
          <cell r="C944">
            <v>334.38</v>
          </cell>
          <cell r="D944">
            <v>221</v>
          </cell>
          <cell r="E944">
            <v>1</v>
          </cell>
        </row>
        <row r="945">
          <cell r="B945" t="str">
            <v xml:space="preserve">HP 83 - Cartouche encre Jaune UV - 680 ml </v>
          </cell>
          <cell r="C945">
            <v>334.38</v>
          </cell>
          <cell r="D945">
            <v>221</v>
          </cell>
          <cell r="E945">
            <v>1</v>
          </cell>
        </row>
        <row r="946">
          <cell r="B946" t="str">
            <v xml:space="preserve">HP 83 - Cartouche encre Cyan clair UV - 680 ml </v>
          </cell>
          <cell r="C946">
            <v>334.38</v>
          </cell>
          <cell r="D946">
            <v>221</v>
          </cell>
          <cell r="E946">
            <v>1</v>
          </cell>
        </row>
        <row r="947">
          <cell r="B947" t="str">
            <v xml:space="preserve">HP 83 - Cartouche encre Magenta clair UV - 680 ml </v>
          </cell>
          <cell r="C947">
            <v>334.38</v>
          </cell>
          <cell r="D947">
            <v>221</v>
          </cell>
          <cell r="E947">
            <v>1</v>
          </cell>
        </row>
        <row r="949">
          <cell r="B949" t="str">
            <v>HP 81 - Tête d'impression Noire N°81</v>
          </cell>
          <cell r="C949">
            <v>246.65</v>
          </cell>
          <cell r="D949">
            <v>163</v>
          </cell>
          <cell r="E949">
            <v>1</v>
          </cell>
        </row>
        <row r="950">
          <cell r="B950" t="str">
            <v>HP 81 - Tête d'impression Cyan N°81</v>
          </cell>
          <cell r="C950">
            <v>246.65</v>
          </cell>
          <cell r="D950">
            <v>163</v>
          </cell>
          <cell r="E950">
            <v>1</v>
          </cell>
        </row>
        <row r="951">
          <cell r="B951" t="str">
            <v>HP 81 - Tête d'impression Magenta N°81</v>
          </cell>
          <cell r="C951">
            <v>246.65</v>
          </cell>
          <cell r="D951">
            <v>163</v>
          </cell>
          <cell r="E951">
            <v>1</v>
          </cell>
        </row>
        <row r="952">
          <cell r="B952" t="str">
            <v>HP 81 - Tête d'impression Jaune N°81</v>
          </cell>
          <cell r="C952">
            <v>246.65</v>
          </cell>
          <cell r="D952">
            <v>163</v>
          </cell>
          <cell r="E952">
            <v>1</v>
          </cell>
        </row>
        <row r="953">
          <cell r="B953" t="str">
            <v>HP 81 - Tête d'impression Cyan clair N°81</v>
          </cell>
          <cell r="C953">
            <v>246.65</v>
          </cell>
          <cell r="D953">
            <v>163</v>
          </cell>
          <cell r="E953">
            <v>1</v>
          </cell>
        </row>
        <row r="954">
          <cell r="B954" t="str">
            <v>HP 81 - Tête d'impression Magenta clair N°81</v>
          </cell>
          <cell r="C954">
            <v>246.65</v>
          </cell>
          <cell r="D954">
            <v>163</v>
          </cell>
          <cell r="E954">
            <v>1</v>
          </cell>
        </row>
        <row r="956">
          <cell r="B956" t="str">
            <v>HP 83 - Cartouche encre Noire UV - 680 ml + dispositif de netttoyage</v>
          </cell>
          <cell r="C956">
            <v>246.65</v>
          </cell>
          <cell r="D956">
            <v>163</v>
          </cell>
          <cell r="E956">
            <v>1</v>
          </cell>
        </row>
        <row r="957">
          <cell r="B957" t="str">
            <v>HP 83 - Cartouche encre Cyan UV - 680 ml + dispositif de netttoyage</v>
          </cell>
          <cell r="C957">
            <v>246.65</v>
          </cell>
          <cell r="D957">
            <v>163</v>
          </cell>
          <cell r="E957">
            <v>1</v>
          </cell>
        </row>
        <row r="958">
          <cell r="B958" t="str">
            <v>HP 83 - Cartouche encre Magenta UV - 680 ml + dispositif de netttoyage</v>
          </cell>
          <cell r="C958">
            <v>246.65</v>
          </cell>
          <cell r="D958">
            <v>163</v>
          </cell>
          <cell r="E958">
            <v>1</v>
          </cell>
        </row>
        <row r="959">
          <cell r="B959" t="str">
            <v>HP 83 - Cartouche encre Jaune UV - 680 ml + dispositif de netttoyage</v>
          </cell>
          <cell r="C959">
            <v>246.65</v>
          </cell>
          <cell r="D959">
            <v>163</v>
          </cell>
          <cell r="E959">
            <v>1</v>
          </cell>
        </row>
        <row r="960">
          <cell r="B960" t="str">
            <v>HP 83 - Cartouche encre Cyan clair UV - 680 ml + dispositif de netttoyage</v>
          </cell>
          <cell r="C960">
            <v>246.65</v>
          </cell>
          <cell r="D960">
            <v>163</v>
          </cell>
          <cell r="E960">
            <v>1</v>
          </cell>
        </row>
        <row r="961">
          <cell r="B961" t="str">
            <v>HP 83 - Cartouche encre Magenta clair UV - 680 ml + dispositif de netttoyage</v>
          </cell>
          <cell r="C961">
            <v>246.65</v>
          </cell>
          <cell r="D961">
            <v>163</v>
          </cell>
          <cell r="E961">
            <v>1</v>
          </cell>
        </row>
        <row r="964">
          <cell r="B964" t="str">
            <v xml:space="preserve"> Désignation</v>
          </cell>
          <cell r="C964" t="str">
            <v>Prix Liste HP (Euro)</v>
          </cell>
          <cell r="D964" t="str">
            <v>Tarif MC3 (HT)</v>
          </cell>
          <cell r="E964" t="str">
            <v>Qté Colisage</v>
          </cell>
        </row>
        <row r="965">
          <cell r="B965" t="str">
            <v xml:space="preserve">HP 14 - Cartouche encre Noire - 69 ml </v>
          </cell>
          <cell r="C965">
            <v>56.51</v>
          </cell>
          <cell r="D965">
            <v>37.300000000000004</v>
          </cell>
          <cell r="E965">
            <v>1</v>
          </cell>
        </row>
        <row r="966">
          <cell r="B966" t="str">
            <v>HP 84 - Tête d'impression Noire N°84</v>
          </cell>
          <cell r="C966">
            <v>56.05</v>
          </cell>
          <cell r="D966">
            <v>37</v>
          </cell>
          <cell r="E966">
            <v>1</v>
          </cell>
        </row>
        <row r="968">
          <cell r="B968" t="str">
            <v>HP 90 - Tête d'impression Noire + dispositif de netttoyage</v>
          </cell>
          <cell r="C968">
            <v>227.17</v>
          </cell>
          <cell r="D968">
            <v>150</v>
          </cell>
          <cell r="E968">
            <v>1</v>
          </cell>
        </row>
        <row r="969">
          <cell r="B969" t="str">
            <v>HP 90 - Tête d'impression Cyan + dispositif de netttoyage</v>
          </cell>
          <cell r="C969">
            <v>227.17</v>
          </cell>
          <cell r="D969">
            <v>150</v>
          </cell>
          <cell r="E969">
            <v>1</v>
          </cell>
        </row>
        <row r="970">
          <cell r="B970" t="str">
            <v>HP 90 - Tête d'impression Magenta + dispositif de netttoyage</v>
          </cell>
          <cell r="C970">
            <v>227.17</v>
          </cell>
          <cell r="D970">
            <v>150</v>
          </cell>
          <cell r="E970">
            <v>1</v>
          </cell>
        </row>
        <row r="971">
          <cell r="B971" t="str">
            <v>HP 90 - Tête d'impression Jaune + dispositif de netttoyage</v>
          </cell>
          <cell r="C971">
            <v>227.17</v>
          </cell>
          <cell r="D971">
            <v>150</v>
          </cell>
          <cell r="E971">
            <v>1</v>
          </cell>
        </row>
        <row r="972">
          <cell r="B972" t="str">
            <v xml:space="preserve">HP 90 - Cartouche encre Noire - 400 ml </v>
          </cell>
          <cell r="C972">
            <v>219.02</v>
          </cell>
          <cell r="D972">
            <v>145</v>
          </cell>
          <cell r="E972">
            <v>1</v>
          </cell>
        </row>
        <row r="973">
          <cell r="B973" t="str">
            <v xml:space="preserve">HP 90 - Cartouche encre Noire - 775 ml </v>
          </cell>
          <cell r="C973">
            <v>375.49</v>
          </cell>
          <cell r="D973">
            <v>248</v>
          </cell>
          <cell r="E973">
            <v>1</v>
          </cell>
        </row>
        <row r="975">
          <cell r="B975" t="str">
            <v xml:space="preserve">HP 90 - Cartouche encre Cyan - 225 ml </v>
          </cell>
          <cell r="C975">
            <v>193.99</v>
          </cell>
          <cell r="D975">
            <v>129</v>
          </cell>
          <cell r="E975">
            <v>1</v>
          </cell>
        </row>
        <row r="976">
          <cell r="B976" t="str">
            <v xml:space="preserve">HP 90 - Cartouche encre Cyan - 400 ml </v>
          </cell>
          <cell r="C976">
            <v>244.06</v>
          </cell>
          <cell r="D976">
            <v>162</v>
          </cell>
          <cell r="E976">
            <v>1</v>
          </cell>
        </row>
        <row r="977">
          <cell r="B977" t="str">
            <v xml:space="preserve">HP 90 - Cartouche encre Magenta - 225 ml </v>
          </cell>
          <cell r="C977">
            <v>193.99</v>
          </cell>
          <cell r="D977">
            <v>129</v>
          </cell>
          <cell r="E977">
            <v>1</v>
          </cell>
        </row>
        <row r="978">
          <cell r="B978" t="str">
            <v xml:space="preserve">HP 90 - Cartouche encre Magenta - 400 ml </v>
          </cell>
          <cell r="C978">
            <v>244.06</v>
          </cell>
          <cell r="D978">
            <v>162</v>
          </cell>
          <cell r="E978">
            <v>1</v>
          </cell>
        </row>
        <row r="979">
          <cell r="B979" t="str">
            <v xml:space="preserve">HP 90 - Cartouche encre Jaune - 225 ml </v>
          </cell>
          <cell r="C979">
            <v>193.99</v>
          </cell>
          <cell r="D979">
            <v>129</v>
          </cell>
          <cell r="E979">
            <v>1</v>
          </cell>
        </row>
        <row r="980">
          <cell r="B980" t="str">
            <v xml:space="preserve">HP 90 - Cartouche encre Jaune - 400 ml </v>
          </cell>
          <cell r="C980">
            <v>244.06</v>
          </cell>
          <cell r="D980">
            <v>162</v>
          </cell>
          <cell r="E980">
            <v>1</v>
          </cell>
        </row>
        <row r="981">
          <cell r="B981" t="str">
            <v>Lot de 3 * HP 81 - Cartouche encre Noire - 680 ml</v>
          </cell>
          <cell r="C981">
            <v>718.91</v>
          </cell>
          <cell r="D981">
            <v>475</v>
          </cell>
          <cell r="E981">
            <v>1</v>
          </cell>
        </row>
        <row r="982">
          <cell r="B982" t="str">
            <v>Lot de 3 * HP 81 - Cartouche encre Cyan - 680 ml</v>
          </cell>
          <cell r="C982">
            <v>718.91</v>
          </cell>
          <cell r="D982">
            <v>475</v>
          </cell>
          <cell r="E982">
            <v>1</v>
          </cell>
        </row>
        <row r="983">
          <cell r="B983" t="str">
            <v>Lot de 3 * HP 81 - Cartouche encre Magenta - 680 ml</v>
          </cell>
          <cell r="C983">
            <v>718.91</v>
          </cell>
          <cell r="D983">
            <v>475</v>
          </cell>
          <cell r="E983">
            <v>1</v>
          </cell>
        </row>
        <row r="984">
          <cell r="B984" t="str">
            <v>Lot de 3 * HP 81 - Cartouche encre Jaune - 680 ml</v>
          </cell>
          <cell r="C984">
            <v>718.91</v>
          </cell>
          <cell r="D984">
            <v>475</v>
          </cell>
          <cell r="E984">
            <v>1</v>
          </cell>
        </row>
        <row r="986">
          <cell r="B986" t="str">
            <v>Lot de 3 * HP 81 - Cartouche encre Cyan clair - 680 ml</v>
          </cell>
          <cell r="C986">
            <v>718.91</v>
          </cell>
          <cell r="D986">
            <v>475</v>
          </cell>
          <cell r="E986">
            <v>1</v>
          </cell>
        </row>
        <row r="987">
          <cell r="B987" t="str">
            <v>Lot de 3 * HP 81 - Cartouche encre Magenta clair - 680 ml</v>
          </cell>
          <cell r="C987">
            <v>718.91</v>
          </cell>
          <cell r="D987">
            <v>475</v>
          </cell>
          <cell r="E987">
            <v>1</v>
          </cell>
        </row>
        <row r="988">
          <cell r="B988" t="str">
            <v>Lot de 3 * HP 83 - Cartouche encre Noire UV - 680 ml</v>
          </cell>
          <cell r="C988">
            <v>881.78</v>
          </cell>
          <cell r="D988">
            <v>582</v>
          </cell>
          <cell r="E988">
            <v>1</v>
          </cell>
        </row>
        <row r="989">
          <cell r="B989" t="str">
            <v>Lot de 3 * HP 83 - Cartouche encre Cyan UV - 680 ml</v>
          </cell>
          <cell r="C989">
            <v>881.78</v>
          </cell>
          <cell r="D989">
            <v>582</v>
          </cell>
          <cell r="E989">
            <v>1</v>
          </cell>
        </row>
        <row r="990">
          <cell r="B990" t="str">
            <v>Lot de 3 * HP 83 - Cartouche encre Magenta UV - 680 ml</v>
          </cell>
          <cell r="C990">
            <v>881.78</v>
          </cell>
          <cell r="D990">
            <v>582</v>
          </cell>
          <cell r="E990">
            <v>1</v>
          </cell>
        </row>
        <row r="991">
          <cell r="B991" t="str">
            <v>Lot de 3 * HP 83 - Cartouche encre Jaune UV - 680 ml</v>
          </cell>
          <cell r="C991">
            <v>881.78</v>
          </cell>
          <cell r="D991">
            <v>582</v>
          </cell>
          <cell r="E991">
            <v>1</v>
          </cell>
        </row>
        <row r="992">
          <cell r="B992" t="str">
            <v>Lot de 3 * HP 83 - Cartouche encre Cyan clair UV - 680 ml</v>
          </cell>
          <cell r="C992">
            <v>881.78</v>
          </cell>
          <cell r="D992">
            <v>582</v>
          </cell>
          <cell r="E992">
            <v>1</v>
          </cell>
        </row>
        <row r="993">
          <cell r="B993" t="str">
            <v>Lot de 3 * HP 83 - Cartouche encre Magenta clair UV - 680 ml</v>
          </cell>
          <cell r="C993">
            <v>881.78</v>
          </cell>
          <cell r="D993">
            <v>582</v>
          </cell>
          <cell r="E993">
            <v>1</v>
          </cell>
        </row>
        <row r="995">
          <cell r="B995" t="str">
            <v>Lot de 3 * HP 90 - Cartouche encre Cyan - 400 ml</v>
          </cell>
          <cell r="C995">
            <v>600.77</v>
          </cell>
          <cell r="D995">
            <v>397</v>
          </cell>
          <cell r="E995">
            <v>1</v>
          </cell>
        </row>
        <row r="996">
          <cell r="B996" t="str">
            <v>Lot de 3 * HP 90 - Cartouche encre Magenta - 400 ml</v>
          </cell>
          <cell r="C996">
            <v>600.77</v>
          </cell>
          <cell r="D996">
            <v>397</v>
          </cell>
          <cell r="E996">
            <v>1</v>
          </cell>
        </row>
        <row r="997">
          <cell r="B997" t="str">
            <v>Lot de 3 * HP 90 - Cartouche encre Jaune - 400 ml</v>
          </cell>
          <cell r="C997">
            <v>600.77</v>
          </cell>
          <cell r="D997">
            <v>397</v>
          </cell>
          <cell r="E997">
            <v>1</v>
          </cell>
        </row>
        <row r="998">
          <cell r="B998" t="str">
            <v>Lot de 3 * HP 90 - Cartouche encre Noire - 775 ml</v>
          </cell>
          <cell r="C998">
            <v>969.95</v>
          </cell>
          <cell r="D998">
            <v>641</v>
          </cell>
          <cell r="E998">
            <v>1</v>
          </cell>
        </row>
        <row r="999">
          <cell r="B999" t="str">
            <v>HP 90 - Tête d'impression Noir + dispositif de netttoyage</v>
          </cell>
          <cell r="C999">
            <v>23.82</v>
          </cell>
          <cell r="D999">
            <v>15.799999999999999</v>
          </cell>
          <cell r="E999">
            <v>1</v>
          </cell>
        </row>
        <row r="1001">
          <cell r="B1001" t="str">
            <v>HP Edgeline MFP Black Ink Cartridge</v>
          </cell>
          <cell r="C1001">
            <v>63.53</v>
          </cell>
          <cell r="D1001">
            <v>43.300000000000004</v>
          </cell>
          <cell r="E1001">
            <v>1</v>
          </cell>
        </row>
        <row r="1002">
          <cell r="B1002" t="str">
            <v>HP Edgeline MFP Cyan Ink Cartridge</v>
          </cell>
          <cell r="C1002">
            <v>467.47</v>
          </cell>
          <cell r="D1002">
            <v>318</v>
          </cell>
          <cell r="E1002">
            <v>1</v>
          </cell>
        </row>
        <row r="1003">
          <cell r="B1003" t="str">
            <v>HP Edgeline MFP Magenta Ink Cartridge</v>
          </cell>
          <cell r="C1003">
            <v>467.47</v>
          </cell>
          <cell r="D1003">
            <v>318</v>
          </cell>
          <cell r="E1003">
            <v>1</v>
          </cell>
        </row>
        <row r="1004">
          <cell r="B1004" t="str">
            <v>HP Edgeline MFP Yellow Ink Cartridge</v>
          </cell>
          <cell r="C1004">
            <v>467.47</v>
          </cell>
          <cell r="D1004">
            <v>318</v>
          </cell>
          <cell r="E1004">
            <v>1</v>
          </cell>
        </row>
        <row r="1005">
          <cell r="B1005" t="str">
            <v>HP Edgeline Bonding Agent Ink Cartridge</v>
          </cell>
          <cell r="C1005">
            <v>52.76</v>
          </cell>
          <cell r="D1005">
            <v>35.9</v>
          </cell>
          <cell r="E1005">
            <v>1</v>
          </cell>
        </row>
        <row r="1007">
          <cell r="B1007" t="str">
            <v>HP 72 - Cartouche d'encre Noire - 130 ml</v>
          </cell>
          <cell r="C1007">
            <v>87.96</v>
          </cell>
          <cell r="D1007">
            <v>56.4</v>
          </cell>
          <cell r="E1007">
            <v>20</v>
          </cell>
        </row>
        <row r="1008">
          <cell r="B1008" t="str">
            <v>HP 72 - Cartouche d'encre Cyan - 130 ml</v>
          </cell>
          <cell r="C1008">
            <v>87.96</v>
          </cell>
          <cell r="D1008">
            <v>56.4</v>
          </cell>
          <cell r="E1008">
            <v>20</v>
          </cell>
        </row>
        <row r="1009">
          <cell r="B1009" t="str">
            <v>HP 72 - Cartouche d'encre Magenta - 130 ml</v>
          </cell>
          <cell r="C1009">
            <v>87.96</v>
          </cell>
          <cell r="D1009">
            <v>56.4</v>
          </cell>
          <cell r="E1009">
            <v>20</v>
          </cell>
        </row>
        <row r="1010">
          <cell r="B1010" t="str">
            <v>HP 72 - Cartouche d'encre Jaune - 130 ml</v>
          </cell>
          <cell r="C1010">
            <v>87.96</v>
          </cell>
          <cell r="D1010">
            <v>56.4</v>
          </cell>
          <cell r="E1010">
            <v>20</v>
          </cell>
        </row>
        <row r="1011">
          <cell r="B1011" t="str">
            <v>HP 72 - Cartouche d'encre Grise - 130 ml</v>
          </cell>
          <cell r="C1011">
            <v>87.96</v>
          </cell>
          <cell r="D1011">
            <v>56.4</v>
          </cell>
          <cell r="E1011">
            <v>20</v>
          </cell>
        </row>
        <row r="1013">
          <cell r="B1013" t="str">
            <v>HP 72 - Tête d'impression N°72 Noire &amp; Grise</v>
          </cell>
          <cell r="C1013">
            <v>84.91</v>
          </cell>
          <cell r="D1013">
            <v>56.1</v>
          </cell>
          <cell r="E1013">
            <v>1</v>
          </cell>
        </row>
        <row r="1014">
          <cell r="B1014" t="str">
            <v>HP 88 - Tête d'impression N°88 Noire &amp; Jaune</v>
          </cell>
          <cell r="C1014">
            <v>90.23</v>
          </cell>
          <cell r="D1014">
            <v>61.4</v>
          </cell>
          <cell r="E1014">
            <v>1</v>
          </cell>
        </row>
        <row r="1015">
          <cell r="B1015" t="str">
            <v>HP 88 - Tête d'impression N°88 Magenta &amp; Cyan</v>
          </cell>
          <cell r="C1015">
            <v>90.23</v>
          </cell>
          <cell r="D1015">
            <v>61.4</v>
          </cell>
          <cell r="E1015">
            <v>1</v>
          </cell>
        </row>
        <row r="1016">
          <cell r="B1016" t="str">
            <v>HP 72 - Tête d'impression N°72 Magenta et Cyan &amp; Grise</v>
          </cell>
          <cell r="C1016">
            <v>84.91</v>
          </cell>
          <cell r="D1016">
            <v>56.1</v>
          </cell>
          <cell r="E1016">
            <v>1</v>
          </cell>
        </row>
        <row r="1017">
          <cell r="B1017" t="str">
            <v>HP 72 - Tête d'impression N°72 Noir Mat et Jaune</v>
          </cell>
          <cell r="C1017">
            <v>84.91</v>
          </cell>
          <cell r="D1017">
            <v>56.1</v>
          </cell>
          <cell r="E1017">
            <v>1</v>
          </cell>
        </row>
        <row r="1020">
          <cell r="B1020" t="str">
            <v xml:space="preserve"> Désignation</v>
          </cell>
          <cell r="C1020" t="str">
            <v>Prix Liste HP (Euro)</v>
          </cell>
          <cell r="D1020" t="str">
            <v>Tarif MC3 (HT)</v>
          </cell>
          <cell r="E1020" t="str">
            <v>Qté Colisage</v>
          </cell>
        </row>
        <row r="1021">
          <cell r="B1021" t="str">
            <v>HP 70 - Cartouche d'encre Cyan clair HP 70 130 ml avec encre Vivera</v>
          </cell>
          <cell r="C1021">
            <v>93.68</v>
          </cell>
          <cell r="D1021">
            <v>61.9</v>
          </cell>
          <cell r="E1021">
            <v>1</v>
          </cell>
        </row>
        <row r="1022">
          <cell r="B1022" t="str">
            <v>HP 88XL - Cartouche HP 88 Cyan Grande Capacité - 1 700 pages</v>
          </cell>
          <cell r="C1022">
            <v>36.979999999999997</v>
          </cell>
          <cell r="D1022">
            <v>25.200000000000003</v>
          </cell>
          <cell r="E1022">
            <v>1</v>
          </cell>
        </row>
        <row r="1023">
          <cell r="B1023" t="str">
            <v>HP 88XL - Cartouche HP 88 Magenta Grande Capacité - 1 700 pages</v>
          </cell>
          <cell r="C1023">
            <v>36.979999999999997</v>
          </cell>
          <cell r="D1023">
            <v>25.200000000000003</v>
          </cell>
          <cell r="E1023">
            <v>1</v>
          </cell>
        </row>
        <row r="1024">
          <cell r="B1024" t="str">
            <v>HP 88XL - Cartouche HP 88 Jaune Grande Capacité - 1 700 pages</v>
          </cell>
          <cell r="C1024">
            <v>36.979999999999997</v>
          </cell>
          <cell r="D1024">
            <v>25.200000000000003</v>
          </cell>
          <cell r="E1024">
            <v>1</v>
          </cell>
        </row>
        <row r="1025">
          <cell r="B1025" t="str">
            <v>HP 88XL - Cartouche HP 88 Noire Grande Capacité - 2 400 pages</v>
          </cell>
          <cell r="C1025">
            <v>59.47</v>
          </cell>
          <cell r="D1025">
            <v>39.700000000000003</v>
          </cell>
          <cell r="E1025">
            <v>40</v>
          </cell>
        </row>
        <row r="1026">
          <cell r="B1026" t="str">
            <v>HP 72 - Cartouche d'encre Noire Photo - 69 ml</v>
          </cell>
          <cell r="C1026">
            <v>57.51</v>
          </cell>
          <cell r="D1026">
            <v>38</v>
          </cell>
          <cell r="E1026">
            <v>1</v>
          </cell>
        </row>
        <row r="1027">
          <cell r="B1027" t="str">
            <v>HP 72 - Cartouche d'encre Cyan - 69 ml</v>
          </cell>
          <cell r="C1027">
            <v>57.51</v>
          </cell>
          <cell r="D1027">
            <v>38</v>
          </cell>
          <cell r="E1027">
            <v>1</v>
          </cell>
        </row>
        <row r="1028">
          <cell r="B1028" t="str">
            <v>HP 72 - Cartouche d'encre Magenta - 69 ml</v>
          </cell>
          <cell r="C1028">
            <v>57.51</v>
          </cell>
          <cell r="D1028">
            <v>38</v>
          </cell>
          <cell r="E1028">
            <v>1</v>
          </cell>
        </row>
        <row r="1030">
          <cell r="B1030" t="str">
            <v>HP 72 - Cartouche d'encre Jaune - 69 ml</v>
          </cell>
          <cell r="C1030">
            <v>57.51</v>
          </cell>
          <cell r="D1030">
            <v>38</v>
          </cell>
          <cell r="E1030">
            <v>1</v>
          </cell>
        </row>
        <row r="1031">
          <cell r="B1031" t="str">
            <v>HP 72 - Cartouche d'encre Grise - 69 ml</v>
          </cell>
          <cell r="C1031">
            <v>57.51</v>
          </cell>
          <cell r="D1031">
            <v>38</v>
          </cell>
          <cell r="E1031">
            <v>1</v>
          </cell>
        </row>
        <row r="1032">
          <cell r="B1032" t="str">
            <v>HP 72 - Cartouche d'encre Noir Mat - 130 ml</v>
          </cell>
          <cell r="C1032">
            <v>87.96</v>
          </cell>
          <cell r="D1032">
            <v>56.4</v>
          </cell>
          <cell r="E1032">
            <v>20</v>
          </cell>
        </row>
        <row r="1033">
          <cell r="B1033" t="str">
            <v>HP 85 - Tête d'impression N°85 Cyan</v>
          </cell>
          <cell r="C1033">
            <v>54.49</v>
          </cell>
          <cell r="D1033">
            <v>36</v>
          </cell>
          <cell r="E1033">
            <v>1</v>
          </cell>
        </row>
        <row r="1035">
          <cell r="B1035" t="str">
            <v>HP 85 - Tête d'impression N°85 Magenta</v>
          </cell>
          <cell r="C1035">
            <v>54.49</v>
          </cell>
          <cell r="D1035">
            <v>36</v>
          </cell>
          <cell r="E1035">
            <v>1</v>
          </cell>
        </row>
        <row r="1036">
          <cell r="B1036" t="str">
            <v>HP 85 - Tête d'impression N°85 Jaune</v>
          </cell>
          <cell r="C1036">
            <v>54.49</v>
          </cell>
          <cell r="D1036">
            <v>36</v>
          </cell>
          <cell r="E1036">
            <v>1</v>
          </cell>
        </row>
        <row r="1037">
          <cell r="B1037" t="str">
            <v>HP 85 - Tête d'impression N°85 Cyan clair</v>
          </cell>
          <cell r="C1037">
            <v>54.49</v>
          </cell>
          <cell r="D1037">
            <v>36</v>
          </cell>
          <cell r="E1037">
            <v>1</v>
          </cell>
        </row>
        <row r="1038">
          <cell r="B1038" t="str">
            <v>HP 85 - Tête d'impression N°85 Magenta clair</v>
          </cell>
          <cell r="C1038">
            <v>54.49</v>
          </cell>
          <cell r="D1038">
            <v>36</v>
          </cell>
          <cell r="E1038">
            <v>1</v>
          </cell>
        </row>
        <row r="1039">
          <cell r="B1039" t="str">
            <v>HP 85 - Cartouche d'encre Cyan - 28 ml</v>
          </cell>
          <cell r="C1039">
            <v>53.94</v>
          </cell>
          <cell r="D1039">
            <v>35.700000000000003</v>
          </cell>
          <cell r="E1039">
            <v>1</v>
          </cell>
        </row>
        <row r="1040">
          <cell r="B1040" t="str">
            <v>HP 85 - Cartouche d'encre Magenta - 28 ml</v>
          </cell>
          <cell r="C1040">
            <v>53.94</v>
          </cell>
          <cell r="D1040">
            <v>35.700000000000003</v>
          </cell>
          <cell r="E1040">
            <v>1</v>
          </cell>
        </row>
        <row r="1041">
          <cell r="B1041" t="str">
            <v>HP 85 - Cartouche d'encre Jaune - 28 ml</v>
          </cell>
          <cell r="C1041">
            <v>60.7</v>
          </cell>
          <cell r="D1041">
            <v>40.1</v>
          </cell>
          <cell r="E1041">
            <v>1</v>
          </cell>
        </row>
        <row r="1042">
          <cell r="B1042" t="str">
            <v>HP 85 - Cartouche d'encre Cyan clair - 69 ml</v>
          </cell>
          <cell r="C1042">
            <v>60.7</v>
          </cell>
          <cell r="D1042">
            <v>40.1</v>
          </cell>
          <cell r="E1042">
            <v>1</v>
          </cell>
        </row>
        <row r="1043">
          <cell r="B1043" t="str">
            <v>HP 85 - Cartouche d'encre Magenta clair - 69 ml</v>
          </cell>
          <cell r="C1043">
            <v>60.7</v>
          </cell>
          <cell r="D1043">
            <v>40.1</v>
          </cell>
          <cell r="E1043">
            <v>1</v>
          </cell>
        </row>
        <row r="1045">
          <cell r="B1045" t="str">
            <v>HP 91 - Tête d'impression N°91 Noir mat &amp; Cyan et dispositif de nettoyage</v>
          </cell>
          <cell r="C1045">
            <v>210.86</v>
          </cell>
          <cell r="D1045">
            <v>140</v>
          </cell>
          <cell r="E1045">
            <v>1</v>
          </cell>
        </row>
        <row r="1046">
          <cell r="B1046" t="str">
            <v>HP 91 - Tête d'impression N°91 Magenta &amp; Jaune et dispositif de nettoyage</v>
          </cell>
          <cell r="C1046">
            <v>210.86</v>
          </cell>
          <cell r="D1046">
            <v>140</v>
          </cell>
          <cell r="E1046">
            <v>1</v>
          </cell>
        </row>
        <row r="1047">
          <cell r="B1047" t="str">
            <v>HP 91 - Tête d'impression N°91 Magenta clair &amp; Cyan clair et dispositif de nettoyage</v>
          </cell>
          <cell r="C1047">
            <v>210.86</v>
          </cell>
          <cell r="D1047">
            <v>140</v>
          </cell>
          <cell r="E1047">
            <v>1</v>
          </cell>
        </row>
        <row r="1048">
          <cell r="B1048" t="str">
            <v>HP 91 - Tête d'impression N°91 Photo Noir &amp; Gris clairr et dispositif de nettoyage</v>
          </cell>
          <cell r="C1048">
            <v>210.86</v>
          </cell>
          <cell r="D1048">
            <v>140</v>
          </cell>
          <cell r="E1048">
            <v>1</v>
          </cell>
        </row>
        <row r="1049">
          <cell r="B1049" t="str">
            <v>HP 91 - Cartouche d'encre Noir Mat - 775 ml</v>
          </cell>
          <cell r="C1049">
            <v>323.52999999999997</v>
          </cell>
          <cell r="D1049">
            <v>214</v>
          </cell>
          <cell r="E1049">
            <v>1</v>
          </cell>
        </row>
        <row r="1050">
          <cell r="B1050" t="str">
            <v>HP 91 - Cartouche d'encre Noir Photo - 775 ml</v>
          </cell>
          <cell r="C1050">
            <v>323.52999999999997</v>
          </cell>
          <cell r="D1050">
            <v>214</v>
          </cell>
          <cell r="E1050">
            <v>1</v>
          </cell>
        </row>
        <row r="1051">
          <cell r="B1051" t="str">
            <v>HP 91 - Cartouche d'encre Gris clair - 775 ml</v>
          </cell>
          <cell r="C1051">
            <v>323.52999999999997</v>
          </cell>
          <cell r="D1051">
            <v>214</v>
          </cell>
          <cell r="E1051">
            <v>1</v>
          </cell>
        </row>
        <row r="1052">
          <cell r="B1052" t="str">
            <v>HP 91 - Cartouche d'encre Cyan - 775 ml</v>
          </cell>
          <cell r="C1052">
            <v>323.52999999999997</v>
          </cell>
          <cell r="D1052">
            <v>214</v>
          </cell>
          <cell r="E1052">
            <v>1</v>
          </cell>
        </row>
        <row r="1053">
          <cell r="B1053" t="str">
            <v>HP 91 - Cartouche d'encre Magenta - 775 ml</v>
          </cell>
          <cell r="C1053">
            <v>323.52999999999997</v>
          </cell>
          <cell r="D1053">
            <v>214</v>
          </cell>
          <cell r="E1053">
            <v>1</v>
          </cell>
        </row>
        <row r="1054">
          <cell r="B1054" t="str">
            <v>HP 91 - Cartouche d'encre Jaune - 775 ml</v>
          </cell>
          <cell r="C1054">
            <v>323.52999999999997</v>
          </cell>
          <cell r="D1054">
            <v>214</v>
          </cell>
          <cell r="E1054">
            <v>1</v>
          </cell>
        </row>
        <row r="1056">
          <cell r="B1056" t="str">
            <v>HP 91 - Cartouche d'encre Cyan clair- 775 ml</v>
          </cell>
          <cell r="C1056">
            <v>323.52999999999997</v>
          </cell>
          <cell r="D1056">
            <v>214</v>
          </cell>
          <cell r="E1056">
            <v>1</v>
          </cell>
        </row>
        <row r="1057">
          <cell r="B1057" t="str">
            <v>HP 91 - Cartouche d'encre Magenta clair - 775 ml</v>
          </cell>
          <cell r="C1057">
            <v>323.52999999999997</v>
          </cell>
          <cell r="D1057">
            <v>214</v>
          </cell>
          <cell r="E1057">
            <v>1</v>
          </cell>
        </row>
        <row r="1059">
          <cell r="B1059" t="str">
            <v>Lot de 3 * HP 91 - Cartouche encre Noire mat - 680 ml</v>
          </cell>
          <cell r="C1059">
            <v>877.35</v>
          </cell>
          <cell r="D1059">
            <v>580</v>
          </cell>
          <cell r="E1059">
            <v>1</v>
          </cell>
        </row>
        <row r="1060">
          <cell r="B1060" t="str">
            <v>Lot de 3 * HP 91 - Cartouche d'encre Noir Photo - 775 ml</v>
          </cell>
          <cell r="C1060">
            <v>877.35</v>
          </cell>
          <cell r="D1060">
            <v>580</v>
          </cell>
          <cell r="E1060">
            <v>1</v>
          </cell>
        </row>
        <row r="1061">
          <cell r="B1061" t="str">
            <v>Lot de 3 * HP 91 - Cartouche d'encre Gris clair - 775 ml</v>
          </cell>
          <cell r="C1061">
            <v>877.35</v>
          </cell>
          <cell r="D1061">
            <v>580</v>
          </cell>
          <cell r="E1061">
            <v>1</v>
          </cell>
        </row>
        <row r="1062">
          <cell r="B1062" t="str">
            <v>Lot de 3 * HP 91 - Cartouche d'encre Cyan - 775 ml</v>
          </cell>
          <cell r="C1062">
            <v>877.35</v>
          </cell>
          <cell r="D1062">
            <v>580</v>
          </cell>
          <cell r="E1062">
            <v>1</v>
          </cell>
        </row>
        <row r="1063">
          <cell r="B1063" t="str">
            <v>Lot de 3 * HP 91 - Cartouche d'encre Magenta - 775 ml</v>
          </cell>
          <cell r="C1063">
            <v>877.35</v>
          </cell>
          <cell r="D1063">
            <v>580</v>
          </cell>
          <cell r="E1063">
            <v>1</v>
          </cell>
        </row>
        <row r="1064">
          <cell r="B1064" t="str">
            <v>Lot de 3 * HP 91 - Cartouche d'encre Jaune - 775 ml</v>
          </cell>
          <cell r="C1064">
            <v>877.35</v>
          </cell>
          <cell r="D1064">
            <v>580</v>
          </cell>
          <cell r="E1064">
            <v>1</v>
          </cell>
        </row>
        <row r="1065">
          <cell r="B1065" t="str">
            <v>Lot de 3 * HP 91 - Cartouche d'encre Cyan clair- 775 ml</v>
          </cell>
          <cell r="C1065">
            <v>877.35</v>
          </cell>
          <cell r="D1065">
            <v>580</v>
          </cell>
          <cell r="E1065">
            <v>1</v>
          </cell>
        </row>
        <row r="1066">
          <cell r="B1066" t="str">
            <v>Lot de 3 * HP 91 - Cartouche d'encre Magenta clair - 775 ml</v>
          </cell>
          <cell r="C1066">
            <v>877.35</v>
          </cell>
          <cell r="D1066">
            <v>580</v>
          </cell>
          <cell r="E1066">
            <v>1</v>
          </cell>
        </row>
        <row r="1068">
          <cell r="B1068" t="str">
            <v>HP 91 - Cartouche d'entretien</v>
          </cell>
          <cell r="C1068">
            <v>97.15</v>
          </cell>
          <cell r="D1068">
            <v>64.199999999999989</v>
          </cell>
          <cell r="E1068">
            <v>1</v>
          </cell>
        </row>
        <row r="1071">
          <cell r="B1071" t="str">
            <v xml:space="preserve"> Désignation</v>
          </cell>
          <cell r="C1071" t="str">
            <v>Prix Liste HP (Euro)</v>
          </cell>
          <cell r="D1071" t="str">
            <v>Tarif MC3 (HT)</v>
          </cell>
          <cell r="E1071" t="str">
            <v>Qté Colisage</v>
          </cell>
        </row>
        <row r="1072">
          <cell r="B1072" t="str">
            <v>HP 73 - Tête d'impression Rouge chromatique &amp; Noir mat</v>
          </cell>
          <cell r="C1072">
            <v>83.33</v>
          </cell>
          <cell r="D1072">
            <v>55</v>
          </cell>
          <cell r="E1072">
            <v>1</v>
          </cell>
        </row>
        <row r="1073">
          <cell r="B1073" t="str">
            <v>HP 73 - Cartouche d'encre Rouge chromatique - 130 ml</v>
          </cell>
          <cell r="C1073">
            <v>93.68</v>
          </cell>
          <cell r="D1073">
            <v>61.9</v>
          </cell>
          <cell r="E1073">
            <v>1</v>
          </cell>
        </row>
        <row r="1075">
          <cell r="B1075" t="str">
            <v>HP 771 - Tête d'impression Noir mat &amp; Rouge chromatique</v>
          </cell>
          <cell r="C1075">
            <v>204.72</v>
          </cell>
          <cell r="D1075">
            <v>136</v>
          </cell>
          <cell r="E1075">
            <v>1</v>
          </cell>
        </row>
        <row r="1076">
          <cell r="B1076" t="str">
            <v>HP 771 - Tête d'impression Magenta &amp; Jaune</v>
          </cell>
          <cell r="C1076">
            <v>204.72</v>
          </cell>
          <cell r="D1076">
            <v>136</v>
          </cell>
          <cell r="E1076">
            <v>1</v>
          </cell>
        </row>
        <row r="1077">
          <cell r="B1077" t="str">
            <v>HP 771 - Tête d'impression Magenta clair &amp; Cyan clair</v>
          </cell>
          <cell r="C1077">
            <v>204.72</v>
          </cell>
          <cell r="D1077">
            <v>136</v>
          </cell>
          <cell r="E1077">
            <v>1</v>
          </cell>
        </row>
        <row r="1078">
          <cell r="B1078" t="str">
            <v>HP 771 - Tête d'impression Noir Photo &amp; Gris clair</v>
          </cell>
          <cell r="C1078">
            <v>204.72</v>
          </cell>
          <cell r="D1078">
            <v>136</v>
          </cell>
          <cell r="E1078">
            <v>1</v>
          </cell>
        </row>
        <row r="1080">
          <cell r="B1080" t="str">
            <v>HP 82 - Cartouche d'encre Noire  - 69 ml</v>
          </cell>
          <cell r="C1080">
            <v>54.06</v>
          </cell>
          <cell r="D1080">
            <v>34.700000000000003</v>
          </cell>
          <cell r="E1080">
            <v>40</v>
          </cell>
        </row>
        <row r="1081">
          <cell r="B1081" t="str">
            <v>HP 82 - Cartouche d'encre Cyan  - 69 ml</v>
          </cell>
          <cell r="C1081">
            <v>37.31</v>
          </cell>
          <cell r="D1081">
            <v>24.700000000000003</v>
          </cell>
          <cell r="E1081">
            <v>1</v>
          </cell>
        </row>
        <row r="1082">
          <cell r="B1082" t="str">
            <v>HP 82 - Cartouche d'encre Magenta  - 69 ml</v>
          </cell>
          <cell r="C1082">
            <v>37.31</v>
          </cell>
          <cell r="D1082">
            <v>24.700000000000003</v>
          </cell>
          <cell r="E1082">
            <v>1</v>
          </cell>
        </row>
        <row r="1083">
          <cell r="B1083" t="str">
            <v>HP 82 - Cartouche d'encre Jaune  - 69 ml</v>
          </cell>
          <cell r="C1083">
            <v>37.31</v>
          </cell>
          <cell r="D1083">
            <v>24.700000000000003</v>
          </cell>
          <cell r="E1083">
            <v>1</v>
          </cell>
        </row>
        <row r="1085">
          <cell r="B1085" t="str">
            <v>HP 726 - Cartouche d'encre Noir Mat - 775 ml</v>
          </cell>
          <cell r="C1085">
            <v>191.26</v>
          </cell>
          <cell r="D1085">
            <v>127</v>
          </cell>
          <cell r="E1085">
            <v>1</v>
          </cell>
        </row>
        <row r="1087">
          <cell r="B1087" t="str">
            <v>HP 771 - Cartouche d'entretien</v>
          </cell>
          <cell r="C1087">
            <v>94.32</v>
          </cell>
          <cell r="D1087">
            <v>62.300000000000004</v>
          </cell>
          <cell r="E1087">
            <v>1</v>
          </cell>
        </row>
        <row r="1088">
          <cell r="B1088" t="str">
            <v>HP 761 - Tête d'impression Jaune</v>
          </cell>
          <cell r="C1088">
            <v>172.21</v>
          </cell>
          <cell r="D1088">
            <v>114</v>
          </cell>
          <cell r="E1088">
            <v>1</v>
          </cell>
        </row>
        <row r="1089">
          <cell r="B1089" t="str">
            <v>HP 761 - Tête d'impression Magenta &amp; Cyan</v>
          </cell>
          <cell r="C1089">
            <v>172.21</v>
          </cell>
          <cell r="D1089">
            <v>114</v>
          </cell>
          <cell r="E1089">
            <v>1</v>
          </cell>
        </row>
        <row r="1090">
          <cell r="B1090" t="str">
            <v>HP 761 - Tête d'impression Gris &amp; Gris clair</v>
          </cell>
          <cell r="C1090">
            <v>172.21</v>
          </cell>
          <cell r="D1090">
            <v>114</v>
          </cell>
          <cell r="E1090">
            <v>1</v>
          </cell>
        </row>
        <row r="1091">
          <cell r="B1091" t="str">
            <v>HP 761 - Tête d'impression Noir mat</v>
          </cell>
          <cell r="C1091">
            <v>172.21</v>
          </cell>
          <cell r="D1091">
            <v>114</v>
          </cell>
          <cell r="E1091">
            <v>1</v>
          </cell>
        </row>
        <row r="1092">
          <cell r="B1092" t="str">
            <v>HP 761 - Cartouche d'entretien</v>
          </cell>
          <cell r="C1092">
            <v>84.48</v>
          </cell>
          <cell r="D1092">
            <v>55.800000000000004</v>
          </cell>
          <cell r="E1092">
            <v>1</v>
          </cell>
        </row>
        <row r="1094">
          <cell r="B1094" t="str">
            <v>HP 761 - Cartouche d'encre Noire mat  - 400 ml</v>
          </cell>
          <cell r="C1094">
            <v>182.63</v>
          </cell>
          <cell r="D1094">
            <v>121</v>
          </cell>
          <cell r="E1094">
            <v>1</v>
          </cell>
        </row>
        <row r="1095">
          <cell r="B1095" t="str">
            <v>HP 761 - Cartouche d'encre Jaune - 400 ml</v>
          </cell>
          <cell r="C1095">
            <v>203.52</v>
          </cell>
          <cell r="D1095">
            <v>135</v>
          </cell>
          <cell r="E1095">
            <v>1</v>
          </cell>
        </row>
        <row r="1096">
          <cell r="B1096" t="str">
            <v>HP 761 - Cartouche d'encre Magenta - 400 ml</v>
          </cell>
          <cell r="C1096">
            <v>203.52</v>
          </cell>
          <cell r="D1096">
            <v>135</v>
          </cell>
          <cell r="E1096">
            <v>1</v>
          </cell>
        </row>
        <row r="1097">
          <cell r="B1097" t="str">
            <v>HP 761 - Cartouche d'encre Cyan - 400 ml</v>
          </cell>
          <cell r="C1097">
            <v>203.52</v>
          </cell>
          <cell r="D1097">
            <v>135</v>
          </cell>
          <cell r="E1097">
            <v>1</v>
          </cell>
        </row>
        <row r="1098">
          <cell r="B1098" t="str">
            <v>HP 761 - Cartouche d'encre Grise - 400 ml</v>
          </cell>
          <cell r="C1098">
            <v>203.52</v>
          </cell>
          <cell r="D1098">
            <v>135</v>
          </cell>
          <cell r="E1098">
            <v>1</v>
          </cell>
        </row>
        <row r="1099">
          <cell r="B1099" t="str">
            <v>HP 761 - Cartouche d'encre Grise foncé - 400 ml</v>
          </cell>
          <cell r="C1099">
            <v>203.52</v>
          </cell>
          <cell r="D1099">
            <v>135</v>
          </cell>
          <cell r="E1099">
            <v>1</v>
          </cell>
        </row>
        <row r="1100">
          <cell r="B1100" t="str">
            <v>HP 761 - Cartouche d'encre Noir mat - 775 ml</v>
          </cell>
          <cell r="C1100">
            <v>313.11</v>
          </cell>
          <cell r="D1100">
            <v>207</v>
          </cell>
          <cell r="E1100">
            <v>1</v>
          </cell>
        </row>
        <row r="1102">
          <cell r="B1102" t="str">
            <v>HP 970 - Cartouche d'encre Noire - 3 000 pages</v>
          </cell>
          <cell r="C1102">
            <v>87.97</v>
          </cell>
          <cell r="D1102">
            <v>53.7</v>
          </cell>
          <cell r="E1102">
            <v>1</v>
          </cell>
        </row>
        <row r="1103">
          <cell r="B1103" t="str">
            <v>HP 971 - Cartouche d'encre Cyan - 2 500 pages</v>
          </cell>
          <cell r="C1103">
            <v>87.97</v>
          </cell>
          <cell r="D1103">
            <v>53.7</v>
          </cell>
          <cell r="E1103">
            <v>1</v>
          </cell>
        </row>
        <row r="1104">
          <cell r="B1104" t="str">
            <v>HP 971 - Cartouche d'encre Magenta - 2 500 pages</v>
          </cell>
          <cell r="C1104">
            <v>87.97</v>
          </cell>
          <cell r="D1104">
            <v>53.7</v>
          </cell>
          <cell r="E1104">
            <v>1</v>
          </cell>
        </row>
        <row r="1105">
          <cell r="B1105" t="str">
            <v>HP 971 - Cartouche d'encre Jaune - 2 500 pages</v>
          </cell>
          <cell r="C1105">
            <v>87.97</v>
          </cell>
          <cell r="D1105">
            <v>53.7</v>
          </cell>
          <cell r="E1105">
            <v>1</v>
          </cell>
        </row>
        <row r="1106">
          <cell r="B1106" t="str">
            <v>HP 970XL - Cartouche d'encre Noire - 9 200 pages</v>
          </cell>
          <cell r="C1106">
            <v>138.37</v>
          </cell>
          <cell r="D1106">
            <v>81.099999999999994</v>
          </cell>
          <cell r="E1106">
            <v>16</v>
          </cell>
        </row>
        <row r="1107">
          <cell r="B1107" t="str">
            <v>HP 971XL - Cartouche d'encre Cyan - 6 600 pages</v>
          </cell>
          <cell r="C1107">
            <v>135.83000000000001</v>
          </cell>
          <cell r="D1107">
            <v>79.599999999999994</v>
          </cell>
          <cell r="E1107">
            <v>18</v>
          </cell>
        </row>
        <row r="1108">
          <cell r="B1108" t="str">
            <v>HP 971XL - Cartouche d'encre Magenta - 6 600 pages</v>
          </cell>
          <cell r="C1108">
            <v>135.83000000000001</v>
          </cell>
          <cell r="D1108">
            <v>79.599999999999994</v>
          </cell>
          <cell r="E1108">
            <v>18</v>
          </cell>
        </row>
        <row r="1109">
          <cell r="B1109" t="str">
            <v>HP 971XL - Cartouche d'encre Jaune - 6 600 pages</v>
          </cell>
          <cell r="C1109">
            <v>135.83000000000001</v>
          </cell>
          <cell r="D1109">
            <v>79.599999999999994</v>
          </cell>
          <cell r="E1109">
            <v>18</v>
          </cell>
        </row>
        <row r="1110">
          <cell r="B1110" t="str">
            <v>HP 772 - Cartouche d'encre Magenta  - 300 ml</v>
          </cell>
          <cell r="C1110">
            <v>157.37</v>
          </cell>
          <cell r="D1110">
            <v>104</v>
          </cell>
          <cell r="E1110">
            <v>1</v>
          </cell>
        </row>
        <row r="1112">
          <cell r="B1112" t="str">
            <v>HP 772 - Cartouche d'encre Jaune  - 300 ml</v>
          </cell>
          <cell r="C1112">
            <v>157.37</v>
          </cell>
          <cell r="D1112">
            <v>104</v>
          </cell>
          <cell r="E1112">
            <v>1</v>
          </cell>
        </row>
        <row r="1113">
          <cell r="B1113" t="str">
            <v>HP 772 - Cartouche d'encre Magenta clair  - 300 ml</v>
          </cell>
          <cell r="C1113">
            <v>157.37</v>
          </cell>
          <cell r="D1113">
            <v>104</v>
          </cell>
          <cell r="E1113">
            <v>1</v>
          </cell>
        </row>
        <row r="1114">
          <cell r="B1114" t="str">
            <v>HP 772 - Cartouche d'encre Cyan clair  - 300 ml</v>
          </cell>
          <cell r="C1114">
            <v>157.37</v>
          </cell>
          <cell r="D1114">
            <v>104</v>
          </cell>
          <cell r="E1114">
            <v>1</v>
          </cell>
        </row>
        <row r="1115">
          <cell r="B1115" t="str">
            <v>HP 772 - Cartouche d'encre Noir photo  - 300 ml</v>
          </cell>
          <cell r="C1115">
            <v>157.37</v>
          </cell>
          <cell r="D1115">
            <v>104</v>
          </cell>
          <cell r="E1115">
            <v>1</v>
          </cell>
        </row>
        <row r="1116">
          <cell r="B1116" t="str">
            <v>HP 772 - Cartouche d'encre Gris clair  - 300 ml</v>
          </cell>
          <cell r="C1116">
            <v>157.37</v>
          </cell>
          <cell r="D1116">
            <v>104</v>
          </cell>
          <cell r="E1116">
            <v>1</v>
          </cell>
        </row>
        <row r="1117">
          <cell r="B1117" t="str">
            <v>HP 772 - Cartouche d'encre Noir mat - 300 ml</v>
          </cell>
          <cell r="C1117">
            <v>157.37</v>
          </cell>
          <cell r="D1117">
            <v>104</v>
          </cell>
          <cell r="E1117">
            <v>1</v>
          </cell>
        </row>
        <row r="1118">
          <cell r="B1118" t="str">
            <v>HP 772 - Cartouche d'encre Cyan  - 300 ml</v>
          </cell>
          <cell r="C1118">
            <v>157.37</v>
          </cell>
          <cell r="D1118">
            <v>104</v>
          </cell>
          <cell r="E1118">
            <v>1</v>
          </cell>
        </row>
        <row r="1120">
          <cell r="B1120" t="str">
            <v>HP 711 - Cartouche d'encre Noire HP 711 - 38 ml</v>
          </cell>
          <cell r="C1120">
            <v>41.45</v>
          </cell>
          <cell r="D1120">
            <v>26.6</v>
          </cell>
          <cell r="E1120">
            <v>40</v>
          </cell>
        </row>
        <row r="1121">
          <cell r="B1121" t="str">
            <v>HP 711 - Cartouche d'encre Cyan HP 711 - 29 ml</v>
          </cell>
          <cell r="C1121">
            <v>32.090000000000003</v>
          </cell>
          <cell r="D1121">
            <v>20.6</v>
          </cell>
          <cell r="E1121">
            <v>50</v>
          </cell>
        </row>
        <row r="1122">
          <cell r="B1122" t="str">
            <v>HP 711 - Cartouche d'encre Magenta HP 711 - 29 ml</v>
          </cell>
          <cell r="C1122">
            <v>32.090000000000003</v>
          </cell>
          <cell r="D1122">
            <v>20.6</v>
          </cell>
          <cell r="E1122">
            <v>50</v>
          </cell>
        </row>
        <row r="1123">
          <cell r="B1123" t="str">
            <v>HP 711 - Cartouche d'encre Jaune HP 711 - 29 ml</v>
          </cell>
          <cell r="C1123">
            <v>32.090000000000003</v>
          </cell>
          <cell r="D1123">
            <v>20.6</v>
          </cell>
          <cell r="E1123">
            <v>50</v>
          </cell>
        </row>
        <row r="1124">
          <cell r="B1124" t="str">
            <v>HP 711 - Cartouche d'encre Noire HP 711 - 80 ml</v>
          </cell>
          <cell r="C1124">
            <v>68.2</v>
          </cell>
          <cell r="D1124">
            <v>43.7</v>
          </cell>
          <cell r="E1124">
            <v>40</v>
          </cell>
        </row>
        <row r="1125">
          <cell r="B1125" t="str">
            <v>HP 711 - Lot de 3 x Cartouches d'encre Cyan HP 711 - 29 ml</v>
          </cell>
          <cell r="C1125">
            <v>73.540000000000006</v>
          </cell>
          <cell r="D1125">
            <v>48.6</v>
          </cell>
          <cell r="E1125">
            <v>1</v>
          </cell>
        </row>
        <row r="1126">
          <cell r="B1126" t="str">
            <v>HP 711 - Lot de 3 x Cartouches d'encre Magenta HP 711 - 29 ml</v>
          </cell>
          <cell r="C1126">
            <v>73.540000000000006</v>
          </cell>
          <cell r="D1126">
            <v>48.6</v>
          </cell>
          <cell r="E1126">
            <v>1</v>
          </cell>
        </row>
        <row r="1127">
          <cell r="B1127" t="str">
            <v>HP 711 - Lot de 3 x Cartouches d'encre Jaune HP 711 - 29 ml</v>
          </cell>
          <cell r="C1127">
            <v>73.540000000000006</v>
          </cell>
          <cell r="D1127">
            <v>48.6</v>
          </cell>
          <cell r="E1127">
            <v>1</v>
          </cell>
        </row>
        <row r="1130">
          <cell r="B1130" t="str">
            <v xml:space="preserve"> Désignation</v>
          </cell>
          <cell r="C1130" t="str">
            <v>Prix Liste HP (Euro)</v>
          </cell>
          <cell r="D1130" t="str">
            <v>Tarif MC3 (HT)</v>
          </cell>
          <cell r="E1130" t="str">
            <v>Qté Colisage</v>
          </cell>
        </row>
        <row r="1131">
          <cell r="B1131" t="str">
            <v>HP 765 - Cartouche d'encre Jaune - 400 ml</v>
          </cell>
          <cell r="C1131">
            <v>174.07</v>
          </cell>
          <cell r="D1131">
            <v>115</v>
          </cell>
          <cell r="E1131">
            <v>1</v>
          </cell>
        </row>
        <row r="1132">
          <cell r="B1132" t="str">
            <v>HP 765 - Cartouche d'encre Magenta - 400 ml</v>
          </cell>
          <cell r="C1132">
            <v>174.07</v>
          </cell>
          <cell r="D1132">
            <v>115</v>
          </cell>
          <cell r="E1132">
            <v>1</v>
          </cell>
        </row>
        <row r="1133">
          <cell r="B1133" t="str">
            <v>HP 765 - Cartouche d'encre Cyan - 400 ml</v>
          </cell>
          <cell r="C1133">
            <v>174.07</v>
          </cell>
          <cell r="D1133">
            <v>115</v>
          </cell>
          <cell r="E1133">
            <v>1</v>
          </cell>
        </row>
        <row r="1134">
          <cell r="B1134" t="str">
            <v>HP 765 - Cartouche d'encre Gris - 400 ml</v>
          </cell>
          <cell r="C1134">
            <v>174.07</v>
          </cell>
          <cell r="D1134">
            <v>115</v>
          </cell>
          <cell r="E1134">
            <v>1</v>
          </cell>
        </row>
        <row r="1135">
          <cell r="B1135" t="str">
            <v>HP 765 - Cartouche d'encre Gris foncé  - 400 ml</v>
          </cell>
          <cell r="C1135">
            <v>334.75</v>
          </cell>
          <cell r="D1135">
            <v>221</v>
          </cell>
          <cell r="E1135">
            <v>1</v>
          </cell>
        </row>
        <row r="1136">
          <cell r="B1136" t="str">
            <v>HP 765 - Cartouche d'encre Noir mat - 775 ml</v>
          </cell>
          <cell r="C1136">
            <v>267.8</v>
          </cell>
          <cell r="D1136">
            <v>177</v>
          </cell>
          <cell r="E1136">
            <v>1</v>
          </cell>
        </row>
        <row r="1138">
          <cell r="B1138" t="str">
            <v>HP 728 - Cartouche d'encre Jaune - 40 ml</v>
          </cell>
          <cell r="C1138">
            <v>46.99</v>
          </cell>
          <cell r="D1138">
            <v>31.1</v>
          </cell>
          <cell r="E1138">
            <v>1</v>
          </cell>
        </row>
        <row r="1139">
          <cell r="B1139" t="str">
            <v>HP 728 - Cartouche d'encre Magenta - 40 ml</v>
          </cell>
          <cell r="C1139">
            <v>46.99</v>
          </cell>
          <cell r="D1139">
            <v>31.1</v>
          </cell>
          <cell r="E1139">
            <v>1</v>
          </cell>
        </row>
        <row r="1140">
          <cell r="B1140" t="str">
            <v>HP 728 - Cartouche d'encre Cyan - 40 ml</v>
          </cell>
          <cell r="C1140">
            <v>46.99</v>
          </cell>
          <cell r="D1140">
            <v>31.1</v>
          </cell>
          <cell r="E1140">
            <v>1</v>
          </cell>
        </row>
        <row r="1141">
          <cell r="B1141" t="str">
            <v>HP 728 - Cartouche d'encre Noir Mat - 69 ml</v>
          </cell>
          <cell r="C1141">
            <v>73.209999999999994</v>
          </cell>
          <cell r="D1141">
            <v>48.4</v>
          </cell>
          <cell r="E1141">
            <v>1</v>
          </cell>
        </row>
        <row r="1142">
          <cell r="B1142" t="str">
            <v>HP 728 - Cartouche d'encre Jaune - 130 ml</v>
          </cell>
          <cell r="C1142">
            <v>117.86</v>
          </cell>
          <cell r="D1142">
            <v>77.8</v>
          </cell>
          <cell r="E1142">
            <v>1</v>
          </cell>
        </row>
        <row r="1143">
          <cell r="B1143" t="str">
            <v>HP 728 - Cartouche d'encre Magenta - 130 ml</v>
          </cell>
          <cell r="C1143">
            <v>117.86</v>
          </cell>
          <cell r="D1143">
            <v>77.8</v>
          </cell>
          <cell r="E1143">
            <v>1</v>
          </cell>
        </row>
        <row r="1144">
          <cell r="B1144" t="str">
            <v>HP 728 - Cartouche d'encre Cyan - 130 ml</v>
          </cell>
          <cell r="C1144">
            <v>117.86</v>
          </cell>
          <cell r="D1144">
            <v>77.8</v>
          </cell>
          <cell r="E1144">
            <v>1</v>
          </cell>
        </row>
        <row r="1145">
          <cell r="B1145" t="str">
            <v>HP 728 - Cartouche d'encre Noir Mat - 300 ml</v>
          </cell>
          <cell r="C1145">
            <v>231.57</v>
          </cell>
          <cell r="D1145">
            <v>153</v>
          </cell>
          <cell r="E1145">
            <v>1</v>
          </cell>
        </row>
        <row r="1147">
          <cell r="B1147" t="str">
            <v>HP 727 - Cartouche d'encre Cyan - 300 ml</v>
          </cell>
          <cell r="C1147">
            <v>178.55</v>
          </cell>
          <cell r="D1147">
            <v>118</v>
          </cell>
          <cell r="E1147">
            <v>1</v>
          </cell>
        </row>
        <row r="1148">
          <cell r="B1148" t="str">
            <v>HP 727 - Cartouche d'encre Magenta - 300 ml</v>
          </cell>
          <cell r="C1148">
            <v>178.55</v>
          </cell>
          <cell r="D1148">
            <v>118</v>
          </cell>
          <cell r="E1148">
            <v>1</v>
          </cell>
        </row>
        <row r="1149">
          <cell r="B1149" t="str">
            <v>HP 727 - Cartouche d'encre Jaune - 300 ml</v>
          </cell>
          <cell r="C1149">
            <v>178.55</v>
          </cell>
          <cell r="D1149">
            <v>118</v>
          </cell>
          <cell r="E1149">
            <v>1</v>
          </cell>
        </row>
        <row r="1150">
          <cell r="B1150" t="str">
            <v>HP 727 - Cartouche d'encre Noir Photo - 300 ml</v>
          </cell>
          <cell r="C1150">
            <v>178.55</v>
          </cell>
          <cell r="D1150">
            <v>118</v>
          </cell>
          <cell r="E1150">
            <v>1</v>
          </cell>
        </row>
        <row r="1152">
          <cell r="B1152" t="str">
            <v>HP 727 - Cartouche d'encre Gris - 300 ml</v>
          </cell>
          <cell r="C1152">
            <v>178.55</v>
          </cell>
          <cell r="D1152">
            <v>118</v>
          </cell>
          <cell r="E1152">
            <v>1</v>
          </cell>
        </row>
        <row r="1153">
          <cell r="B1153" t="str">
            <v>HP 729 - Kit de remplacement pour Tête d'impression</v>
          </cell>
          <cell r="C1153">
            <v>422.89</v>
          </cell>
          <cell r="D1153">
            <v>280</v>
          </cell>
          <cell r="E1153">
            <v>1</v>
          </cell>
        </row>
        <row r="1154">
          <cell r="B1154" t="str">
            <v>HP 744 - Tête d'impression Noir Photo &amp; Cyan</v>
          </cell>
          <cell r="C1154">
            <v>87.19</v>
          </cell>
          <cell r="D1154">
            <v>57.6</v>
          </cell>
          <cell r="E1154">
            <v>1</v>
          </cell>
        </row>
        <row r="1155">
          <cell r="B1155" t="str">
            <v>HP 744 - Tête d'impression Magenta &amp; Jaune</v>
          </cell>
          <cell r="C1155">
            <v>87.19</v>
          </cell>
          <cell r="D1155">
            <v>57.6</v>
          </cell>
          <cell r="E1155">
            <v>1</v>
          </cell>
        </row>
        <row r="1156">
          <cell r="B1156" t="str">
            <v>HP 744 - Tête d'impression Noir Mat &amp; Rouge</v>
          </cell>
          <cell r="C1156">
            <v>87.19</v>
          </cell>
          <cell r="D1156">
            <v>57.6</v>
          </cell>
          <cell r="E1156">
            <v>1</v>
          </cell>
        </row>
        <row r="1158">
          <cell r="B1158" t="str">
            <v>HP 745 - Cartouche d'encre Magenta - 130 ml</v>
          </cell>
          <cell r="C1158">
            <v>96.49</v>
          </cell>
          <cell r="D1158">
            <v>63.7</v>
          </cell>
          <cell r="E1158">
            <v>1</v>
          </cell>
        </row>
        <row r="1159">
          <cell r="B1159" t="str">
            <v>HP 745 - Cartouche d'encre Jaune - 130 ml</v>
          </cell>
          <cell r="C1159">
            <v>96.49</v>
          </cell>
          <cell r="D1159">
            <v>63.7</v>
          </cell>
          <cell r="E1159">
            <v>1</v>
          </cell>
        </row>
        <row r="1160">
          <cell r="B1160" t="str">
            <v>HP 745 - Cartouche d'encre Cyan - 130 ml</v>
          </cell>
          <cell r="C1160">
            <v>96.49</v>
          </cell>
          <cell r="D1160">
            <v>63.7</v>
          </cell>
          <cell r="E1160">
            <v>1</v>
          </cell>
        </row>
        <row r="1161">
          <cell r="B1161" t="str">
            <v>HP 745 - Cartouche d'encre Noir Photo - 130 ml</v>
          </cell>
          <cell r="C1161">
            <v>96.49</v>
          </cell>
          <cell r="D1161">
            <v>63.7</v>
          </cell>
          <cell r="E1161">
            <v>1</v>
          </cell>
        </row>
        <row r="1162">
          <cell r="B1162" t="str">
            <v>HP 745 - Cartouche d'encre Noir Mat - 130 ml</v>
          </cell>
          <cell r="C1162">
            <v>96.49</v>
          </cell>
          <cell r="D1162">
            <v>63.7</v>
          </cell>
          <cell r="E1162">
            <v>1</v>
          </cell>
        </row>
        <row r="1164">
          <cell r="B1164" t="str">
            <v>HP 745 - Cartouche d'encre Rouge Chromatique - 130 ml</v>
          </cell>
          <cell r="C1164">
            <v>96.49</v>
          </cell>
          <cell r="D1164">
            <v>63.7</v>
          </cell>
          <cell r="E1164">
            <v>1</v>
          </cell>
        </row>
        <row r="1165">
          <cell r="B1165" t="str">
            <v>HP 745 - Cartouche d'encre Magenta - 300 ml</v>
          </cell>
          <cell r="C1165">
            <v>162.09</v>
          </cell>
          <cell r="D1165">
            <v>107</v>
          </cell>
          <cell r="E1165">
            <v>1</v>
          </cell>
        </row>
        <row r="1166">
          <cell r="B1166" t="str">
            <v>HP 745 - Cartouche d'encre Jaune - 300 ml</v>
          </cell>
          <cell r="C1166">
            <v>162.09</v>
          </cell>
          <cell r="D1166">
            <v>107</v>
          </cell>
          <cell r="E1166">
            <v>1</v>
          </cell>
        </row>
        <row r="1167">
          <cell r="B1167" t="str">
            <v>HP 745 - Cartouche d'encre Cyan - 300 ml</v>
          </cell>
          <cell r="C1167">
            <v>162.09</v>
          </cell>
          <cell r="D1167">
            <v>107</v>
          </cell>
          <cell r="E1167">
            <v>1</v>
          </cell>
        </row>
        <row r="1168">
          <cell r="B1168" t="str">
            <v>HP 745 - Cartouche d'encre Noir Photo - 300 ml</v>
          </cell>
          <cell r="C1168">
            <v>162.09</v>
          </cell>
          <cell r="D1168">
            <v>107</v>
          </cell>
          <cell r="E1168">
            <v>1</v>
          </cell>
        </row>
        <row r="1169">
          <cell r="B1169" t="str">
            <v>HP 745 - Cartouche d'encre Noir Mat - 300 ml</v>
          </cell>
          <cell r="C1169">
            <v>162.09</v>
          </cell>
          <cell r="D1169">
            <v>107</v>
          </cell>
          <cell r="E1169">
            <v>1</v>
          </cell>
        </row>
        <row r="1170">
          <cell r="B1170" t="str">
            <v>HP 745 - Cartouche d'encre Rouge Chromatique - 300 ml</v>
          </cell>
          <cell r="C1170">
            <v>162.09</v>
          </cell>
          <cell r="D1170">
            <v>107</v>
          </cell>
          <cell r="E1170">
            <v>1</v>
          </cell>
        </row>
        <row r="1172">
          <cell r="B1172" t="str">
            <v>HP 728 - Cartouche d'encre Jaune - 300 ml</v>
          </cell>
          <cell r="C1172">
            <v>231.76</v>
          </cell>
          <cell r="D1172">
            <v>153</v>
          </cell>
          <cell r="E1172">
            <v>1</v>
          </cell>
        </row>
        <row r="1173">
          <cell r="B1173" t="str">
            <v>HP 728 - Cartouche d'encre Magenta - 300 ml</v>
          </cell>
          <cell r="C1173">
            <v>231.76</v>
          </cell>
          <cell r="D1173">
            <v>153</v>
          </cell>
          <cell r="E1173">
            <v>1</v>
          </cell>
        </row>
        <row r="1174">
          <cell r="B1174" t="str">
            <v>HP 728 - Cartouche d'encre Cyan - 300 ml</v>
          </cell>
          <cell r="D1174">
            <v>153</v>
          </cell>
          <cell r="E1174">
            <v>1</v>
          </cell>
        </row>
        <row r="1176">
          <cell r="B1176" t="str">
            <v>HP 746 - Tête d'impression</v>
          </cell>
          <cell r="C1176">
            <v>106.11</v>
          </cell>
          <cell r="D1176">
            <v>70.099999999999994</v>
          </cell>
          <cell r="E1176">
            <v>1</v>
          </cell>
        </row>
        <row r="1177">
          <cell r="B1177" t="str">
            <v>HP 731 - Tête d'impression</v>
          </cell>
          <cell r="C1177">
            <v>105.06</v>
          </cell>
          <cell r="D1177">
            <v>69.399999999999991</v>
          </cell>
          <cell r="E1177">
            <v>1</v>
          </cell>
        </row>
        <row r="1178">
          <cell r="B1178" t="str">
            <v>HP 711 - Dual Pack - Cartouche Noire - 80 ml</v>
          </cell>
          <cell r="C1178">
            <v>122.75</v>
          </cell>
          <cell r="D1178">
            <v>81.099999999999994</v>
          </cell>
          <cell r="E1178">
            <v>1</v>
          </cell>
        </row>
        <row r="1179">
          <cell r="B1179" t="str">
            <v>HP 711 - Tri-Pack - Cartouche Cyan,Jaune,Magenta - 29 ml</v>
          </cell>
          <cell r="C1179">
            <v>77.010000000000005</v>
          </cell>
          <cell r="D1179">
            <v>50.9</v>
          </cell>
          <cell r="E1179">
            <v>1</v>
          </cell>
        </row>
        <row r="1180">
          <cell r="B1180" t="str">
            <v>HP 72 - Dual Pack - Cartouche Noire - 130 ml</v>
          </cell>
          <cell r="C1180">
            <v>158.33000000000001</v>
          </cell>
          <cell r="D1180">
            <v>105</v>
          </cell>
          <cell r="E1180">
            <v>1</v>
          </cell>
        </row>
        <row r="1181">
          <cell r="B1181" t="str">
            <v>HP 82 - Dual Pack - Cartouche Noire - 69 ml</v>
          </cell>
          <cell r="C1181">
            <v>92.68</v>
          </cell>
          <cell r="D1181">
            <v>61.2</v>
          </cell>
          <cell r="E1181">
            <v>1</v>
          </cell>
        </row>
        <row r="1182">
          <cell r="B1182" t="str">
            <v xml:space="preserve">HP 91 - Value Pack - Tête + NoirMat + Cyan </v>
          </cell>
          <cell r="C1182">
            <v>755.62</v>
          </cell>
          <cell r="D1182">
            <v>499</v>
          </cell>
          <cell r="E1182">
            <v>1</v>
          </cell>
        </row>
        <row r="1183">
          <cell r="B1183" t="str">
            <v xml:space="preserve">HP 91 - Value Pack - Tête + Magenta + Jaune </v>
          </cell>
          <cell r="C1183">
            <v>755.62</v>
          </cell>
          <cell r="D1183">
            <v>499</v>
          </cell>
          <cell r="E1183">
            <v>1</v>
          </cell>
        </row>
        <row r="1184">
          <cell r="B1184" t="str">
            <v xml:space="preserve">HP 91 - Value Pack - Tête + Magenta light  + Cyan light </v>
          </cell>
          <cell r="C1184">
            <v>755.62</v>
          </cell>
          <cell r="D1184">
            <v>499</v>
          </cell>
          <cell r="E1184">
            <v>1</v>
          </cell>
        </row>
        <row r="1185">
          <cell r="B1185" t="str">
            <v xml:space="preserve">HP 91 - Value Pack - Tête + Noir Photo + Gris light </v>
          </cell>
          <cell r="C1185">
            <v>755.62</v>
          </cell>
          <cell r="D1185">
            <v>499</v>
          </cell>
          <cell r="E1185">
            <v>1</v>
          </cell>
        </row>
        <row r="1188">
          <cell r="B1188" t="str">
            <v xml:space="preserve"> Désignation</v>
          </cell>
          <cell r="C1188" t="str">
            <v>Prix Liste HP (Euro)</v>
          </cell>
          <cell r="D1188" t="str">
            <v>Tarif MC3 (HT)</v>
          </cell>
          <cell r="E1188" t="str">
            <v>Qté Colisage</v>
          </cell>
        </row>
        <row r="1189">
          <cell r="B1189" t="str">
            <v>HP 730 - Cartouche Cyan - 130 ml</v>
          </cell>
          <cell r="C1189">
            <v>88.22</v>
          </cell>
          <cell r="D1189">
            <v>58.300000000000004</v>
          </cell>
          <cell r="E1189">
            <v>1</v>
          </cell>
        </row>
        <row r="1190">
          <cell r="B1190" t="str">
            <v>HP 730 - Cartouche Magenta - 130 ml</v>
          </cell>
          <cell r="C1190">
            <v>88.22</v>
          </cell>
          <cell r="D1190">
            <v>58.300000000000004</v>
          </cell>
          <cell r="E1190">
            <v>1</v>
          </cell>
        </row>
        <row r="1191">
          <cell r="B1191" t="str">
            <v>HP 730 - Cartouche Jaune - 130 ml</v>
          </cell>
          <cell r="C1191">
            <v>88.22</v>
          </cell>
          <cell r="D1191">
            <v>58.300000000000004</v>
          </cell>
          <cell r="E1191">
            <v>1</v>
          </cell>
        </row>
        <row r="1192">
          <cell r="B1192" t="str">
            <v>HP 730 - Cartouche Noir Mat - 130 ml</v>
          </cell>
          <cell r="C1192">
            <v>88.22</v>
          </cell>
          <cell r="D1192">
            <v>58.300000000000004</v>
          </cell>
          <cell r="E1192">
            <v>1</v>
          </cell>
        </row>
        <row r="1193">
          <cell r="B1193" t="str">
            <v>HP 730 - Cartouche Gris - 130 ml</v>
          </cell>
          <cell r="C1193">
            <v>88.22</v>
          </cell>
          <cell r="D1193">
            <v>58.300000000000004</v>
          </cell>
          <cell r="E1193">
            <v>1</v>
          </cell>
        </row>
        <row r="1194">
          <cell r="B1194" t="str">
            <v>HP 730 - Cartouche Noir Photo - 130 ml</v>
          </cell>
          <cell r="C1194">
            <v>88.22</v>
          </cell>
          <cell r="D1194">
            <v>58.300000000000004</v>
          </cell>
          <cell r="E1194">
            <v>1</v>
          </cell>
        </row>
        <row r="1195">
          <cell r="B1195" t="str">
            <v>HP 730 - Cartouche Cyan - 300 ml</v>
          </cell>
          <cell r="C1195">
            <v>173.35</v>
          </cell>
          <cell r="D1195">
            <v>115</v>
          </cell>
          <cell r="E1195">
            <v>1</v>
          </cell>
        </row>
        <row r="1196">
          <cell r="B1196" t="str">
            <v>HP 730 - Cartouche Magenta - 300 ml</v>
          </cell>
          <cell r="C1196">
            <v>173.35</v>
          </cell>
          <cell r="D1196">
            <v>115</v>
          </cell>
          <cell r="E1196">
            <v>1</v>
          </cell>
        </row>
        <row r="1197">
          <cell r="B1197" t="str">
            <v>HP 730 - Cartouche Jaune - 300 ml</v>
          </cell>
          <cell r="C1197">
            <v>173.35</v>
          </cell>
          <cell r="D1197">
            <v>115</v>
          </cell>
          <cell r="E1197">
            <v>1</v>
          </cell>
        </row>
        <row r="1198">
          <cell r="B1198" t="str">
            <v>HP 730 - Cartouche Noir Mat - 300 ml</v>
          </cell>
          <cell r="C1198">
            <v>173.35</v>
          </cell>
          <cell r="D1198">
            <v>115</v>
          </cell>
          <cell r="E1198">
            <v>1</v>
          </cell>
        </row>
        <row r="1199">
          <cell r="B1199" t="str">
            <v>HP 730 - Cartouche Gris - 300 ml</v>
          </cell>
          <cell r="C1199">
            <v>173.35</v>
          </cell>
          <cell r="D1199">
            <v>115</v>
          </cell>
          <cell r="E1199">
            <v>1</v>
          </cell>
        </row>
        <row r="1200">
          <cell r="B1200" t="str">
            <v>HP 730 - Cartouche Noir Photo - 300 ml</v>
          </cell>
          <cell r="C1200">
            <v>173.35</v>
          </cell>
          <cell r="D1200">
            <v>115</v>
          </cell>
          <cell r="E1200">
            <v>1</v>
          </cell>
        </row>
        <row r="1202">
          <cell r="B1202" t="str">
            <v>HP 746 - Cartouche Jaune - 300 ml</v>
          </cell>
          <cell r="C1202">
            <v>158.94</v>
          </cell>
          <cell r="D1202">
            <v>105</v>
          </cell>
          <cell r="E1202">
            <v>1</v>
          </cell>
        </row>
        <row r="1203">
          <cell r="B1203" t="str">
            <v>HP 746 - Cartouche Cyan - 300 ml</v>
          </cell>
          <cell r="C1203">
            <v>158.94</v>
          </cell>
          <cell r="D1203">
            <v>105</v>
          </cell>
          <cell r="E1203">
            <v>1</v>
          </cell>
        </row>
        <row r="1204">
          <cell r="B1204" t="str">
            <v>HP 746 - Cartouche Rouge Chromatique - 300 ml</v>
          </cell>
          <cell r="C1204">
            <v>158.94</v>
          </cell>
          <cell r="D1204">
            <v>105</v>
          </cell>
          <cell r="E1204">
            <v>1</v>
          </cell>
        </row>
        <row r="1205">
          <cell r="B1205" t="str">
            <v>HP 746 - Cartouche Noir Photo - 300 ml</v>
          </cell>
          <cell r="C1205">
            <v>158.94</v>
          </cell>
          <cell r="D1205">
            <v>105</v>
          </cell>
          <cell r="E1205">
            <v>1</v>
          </cell>
        </row>
        <row r="1206">
          <cell r="B1206" t="str">
            <v>HP 746 - Cartouche Noir Mat - 300 ml</v>
          </cell>
          <cell r="C1206">
            <v>158.94</v>
          </cell>
          <cell r="D1206">
            <v>105</v>
          </cell>
          <cell r="E1206">
            <v>1</v>
          </cell>
        </row>
        <row r="1207">
          <cell r="B1207" t="str">
            <v>HP 747 - Cartouche Vert Chromatique - 300 ml</v>
          </cell>
          <cell r="C1207">
            <v>158.94</v>
          </cell>
          <cell r="D1207">
            <v>105</v>
          </cell>
          <cell r="E1207">
            <v>1</v>
          </cell>
        </row>
        <row r="1208">
          <cell r="B1208" t="str">
            <v>HP 747 - Cartouche Bleu Chromatique - 300 ml</v>
          </cell>
          <cell r="C1208">
            <v>158.94</v>
          </cell>
          <cell r="D1208">
            <v>105</v>
          </cell>
          <cell r="E1208">
            <v>1</v>
          </cell>
        </row>
        <row r="1209">
          <cell r="B1209" t="str">
            <v>HP 747 - Cartouche Gris - 300 ml</v>
          </cell>
          <cell r="C1209">
            <v>158.94</v>
          </cell>
          <cell r="D1209">
            <v>105</v>
          </cell>
          <cell r="E1209">
            <v>1</v>
          </cell>
        </row>
        <row r="1210">
          <cell r="B1210" t="str">
            <v>HP 747 - Cartouche Gloss Enhancer</v>
          </cell>
          <cell r="C1210">
            <v>158.94</v>
          </cell>
          <cell r="D1210">
            <v>105</v>
          </cell>
          <cell r="E1210">
            <v>1</v>
          </cell>
        </row>
        <row r="1212">
          <cell r="B1212" t="str">
            <v>HP 774 - Tête d'impression Noir Mat - Rouge Chromatique</v>
          </cell>
          <cell r="C1212">
            <v>179.8</v>
          </cell>
          <cell r="D1212">
            <v>119</v>
          </cell>
          <cell r="E1212">
            <v>1</v>
          </cell>
        </row>
        <row r="1213">
          <cell r="B1213" t="str">
            <v>HP 774 - Tête d'impression Magenta Light - Cyan Light</v>
          </cell>
          <cell r="C1213">
            <v>179.8</v>
          </cell>
          <cell r="D1213">
            <v>119</v>
          </cell>
          <cell r="E1213">
            <v>1</v>
          </cell>
        </row>
        <row r="1214">
          <cell r="B1214" t="str">
            <v>HP 774 - Tête d'impression Noir Photo - Gris Light</v>
          </cell>
          <cell r="C1214">
            <v>179.8</v>
          </cell>
          <cell r="D1214">
            <v>119</v>
          </cell>
          <cell r="E1214">
            <v>1</v>
          </cell>
        </row>
        <row r="1215">
          <cell r="B1215" t="str">
            <v>HP 774 - Tête d'impression Noir Mat - Cyan</v>
          </cell>
          <cell r="C1215">
            <v>179.8</v>
          </cell>
          <cell r="D1215">
            <v>119</v>
          </cell>
          <cell r="E1215">
            <v>1</v>
          </cell>
        </row>
        <row r="1216">
          <cell r="B1216" t="str">
            <v>HP 774 - Cartouche Rouge Chromatique - 775 ml</v>
          </cell>
          <cell r="C1216">
            <v>235.33</v>
          </cell>
          <cell r="D1216">
            <v>156</v>
          </cell>
          <cell r="E1216">
            <v>1</v>
          </cell>
        </row>
        <row r="1219">
          <cell r="B1219" t="str">
            <v xml:space="preserve"> Désignation</v>
          </cell>
          <cell r="C1219" t="str">
            <v>Prix Liste HP (Euro)</v>
          </cell>
          <cell r="D1219" t="str">
            <v>Tarif MC3 (HT)</v>
          </cell>
          <cell r="E1219" t="str">
            <v>Qté Colisage</v>
          </cell>
        </row>
        <row r="1220">
          <cell r="B1220" t="str">
            <v>HP 790 cartouche d'encre noir 1 000 ml</v>
          </cell>
          <cell r="C1220">
            <v>279</v>
          </cell>
          <cell r="D1220">
            <v>165</v>
          </cell>
          <cell r="E1220">
            <v>1</v>
          </cell>
        </row>
        <row r="1221">
          <cell r="B1221" t="str">
            <v>HP 790 cartouche d'encre Cyan 1 000 ml</v>
          </cell>
          <cell r="C1221">
            <v>279</v>
          </cell>
          <cell r="D1221">
            <v>165</v>
          </cell>
          <cell r="E1221">
            <v>1</v>
          </cell>
        </row>
        <row r="1222">
          <cell r="B1222" t="str">
            <v>HP 790 cartouche d'encre Magenta 1 000 ml</v>
          </cell>
          <cell r="C1222">
            <v>279</v>
          </cell>
          <cell r="D1222">
            <v>165</v>
          </cell>
          <cell r="E1222">
            <v>1</v>
          </cell>
        </row>
        <row r="1223">
          <cell r="B1223" t="str">
            <v>HP 790 cartouche d'encre Jaune 1 000 ml</v>
          </cell>
          <cell r="C1223">
            <v>279</v>
          </cell>
          <cell r="D1223">
            <v>165</v>
          </cell>
          <cell r="E1223">
            <v>1</v>
          </cell>
        </row>
        <row r="1224">
          <cell r="B1224" t="str">
            <v>HP 790 cartouche d'encre Cyan clair 1 000 ml</v>
          </cell>
          <cell r="C1224">
            <v>279</v>
          </cell>
          <cell r="D1224">
            <v>165</v>
          </cell>
          <cell r="E1224">
            <v>1</v>
          </cell>
        </row>
        <row r="1225">
          <cell r="B1225" t="str">
            <v>HP 790 cartouche d'encre Magenta clair 1 000 ml</v>
          </cell>
          <cell r="C1225">
            <v>279</v>
          </cell>
          <cell r="D1225">
            <v>165</v>
          </cell>
          <cell r="E1225">
            <v>1</v>
          </cell>
        </row>
        <row r="1227">
          <cell r="B1227" t="str">
            <v>HP 780 cartouche d'encre noir 500 ml</v>
          </cell>
          <cell r="C1227">
            <v>152</v>
          </cell>
          <cell r="D1227">
            <v>89.699999999999989</v>
          </cell>
          <cell r="E1227">
            <v>1</v>
          </cell>
        </row>
        <row r="1228">
          <cell r="B1228" t="str">
            <v>HP 780 cartouche d'encre Cyan 500 ml</v>
          </cell>
          <cell r="C1228">
            <v>152</v>
          </cell>
          <cell r="D1228">
            <v>89.699999999999989</v>
          </cell>
          <cell r="E1228">
            <v>1</v>
          </cell>
        </row>
        <row r="1229">
          <cell r="B1229" t="str">
            <v>HP 780 cartouche d'encre Magenta 500 ml</v>
          </cell>
          <cell r="C1229">
            <v>152</v>
          </cell>
          <cell r="D1229">
            <v>89.699999999999989</v>
          </cell>
          <cell r="E1229">
            <v>1</v>
          </cell>
        </row>
        <row r="1230">
          <cell r="B1230" t="str">
            <v>HP 780 cartouche d'encre Jaune 500 ml</v>
          </cell>
          <cell r="C1230">
            <v>152</v>
          </cell>
          <cell r="D1230">
            <v>89.699999999999989</v>
          </cell>
          <cell r="E1230">
            <v>1</v>
          </cell>
        </row>
        <row r="1231">
          <cell r="B1231" t="str">
            <v>HP 780 cartouche d'encre Cyan clair 500 ml</v>
          </cell>
          <cell r="C1231">
            <v>152</v>
          </cell>
          <cell r="D1231">
            <v>89.699999999999989</v>
          </cell>
          <cell r="E1231">
            <v>1</v>
          </cell>
        </row>
        <row r="1233">
          <cell r="B1233" t="str">
            <v>HP 780 cartouche d'encre Magenta clair 500 ml</v>
          </cell>
          <cell r="C1233">
            <v>152</v>
          </cell>
          <cell r="D1233">
            <v>89.699999999999989</v>
          </cell>
          <cell r="E1233">
            <v>1</v>
          </cell>
        </row>
        <row r="1234">
          <cell r="B1234" t="str">
            <v>HP 780 bouteille d'encre usagée</v>
          </cell>
          <cell r="C1234">
            <v>30.48</v>
          </cell>
          <cell r="D1234">
            <v>18</v>
          </cell>
          <cell r="E1234">
            <v>1</v>
          </cell>
        </row>
        <row r="1235">
          <cell r="B1235" t="str">
            <v>HP 790 kit de nettoyage du tampon</v>
          </cell>
          <cell r="C1235">
            <v>47.9</v>
          </cell>
          <cell r="D1235">
            <v>28.3</v>
          </cell>
          <cell r="E1235">
            <v>1</v>
          </cell>
        </row>
        <row r="1236">
          <cell r="B1236" t="str">
            <v>HP 790 kit de nettoyage du bouchon</v>
          </cell>
          <cell r="C1236">
            <v>95.81</v>
          </cell>
          <cell r="D1236">
            <v>56.6</v>
          </cell>
          <cell r="E1236">
            <v>1</v>
          </cell>
        </row>
        <row r="1237">
          <cell r="B1237" t="str">
            <v>HP 790 kit nettoyage du système d'encre</v>
          </cell>
          <cell r="C1237">
            <v>1419.8</v>
          </cell>
          <cell r="D1237">
            <v>838</v>
          </cell>
          <cell r="E1237">
            <v>1</v>
          </cell>
        </row>
        <row r="1238">
          <cell r="B1238" t="str">
            <v>HP 790 kit de stockage du système d'encre</v>
          </cell>
          <cell r="C1238">
            <v>1419.8</v>
          </cell>
          <cell r="D1238">
            <v>838</v>
          </cell>
          <cell r="E1238">
            <v>1</v>
          </cell>
        </row>
        <row r="1239">
          <cell r="B1239" t="str">
            <v>HP 790 bouteille d'encre usagée</v>
          </cell>
          <cell r="C1239">
            <v>47.9</v>
          </cell>
          <cell r="D1239">
            <v>28.3</v>
          </cell>
          <cell r="E1239">
            <v>1</v>
          </cell>
        </row>
        <row r="1241">
          <cell r="B1241" t="str">
            <v>HP 780 kit de nettoyage du tampon</v>
          </cell>
          <cell r="C1241">
            <v>47.9</v>
          </cell>
          <cell r="D1241">
            <v>28.3</v>
          </cell>
          <cell r="E1241">
            <v>1</v>
          </cell>
        </row>
        <row r="1242">
          <cell r="B1242" t="str">
            <v>HP 780 kit de nettoyage du bouchon</v>
          </cell>
          <cell r="C1242">
            <v>95.81</v>
          </cell>
          <cell r="D1242">
            <v>56.6</v>
          </cell>
          <cell r="E1242">
            <v>1</v>
          </cell>
        </row>
        <row r="1243">
          <cell r="B1243" t="str">
            <v>HP 780 kit nettoyage du système d'encre</v>
          </cell>
          <cell r="C1243">
            <v>897</v>
          </cell>
          <cell r="D1243">
            <v>530</v>
          </cell>
          <cell r="E1243">
            <v>1</v>
          </cell>
        </row>
        <row r="1244">
          <cell r="B1244" t="str">
            <v>HP 780 kit de stockage du système d'encre</v>
          </cell>
          <cell r="C1244">
            <v>897</v>
          </cell>
          <cell r="D1244">
            <v>530</v>
          </cell>
          <cell r="E1244">
            <v>1</v>
          </cell>
        </row>
        <row r="1246">
          <cell r="B1246" t="str">
            <v>HP LX600 tête d'impression Scitex Jaune/Magenta</v>
          </cell>
          <cell r="C1246">
            <v>750.2</v>
          </cell>
          <cell r="D1246">
            <v>443</v>
          </cell>
          <cell r="E1246">
            <v>1</v>
          </cell>
        </row>
        <row r="1247">
          <cell r="B1247" t="str">
            <v>HP LX600 tête d'impression Scitex Cyan/noir</v>
          </cell>
          <cell r="C1247">
            <v>750.2</v>
          </cell>
          <cell r="D1247">
            <v>443</v>
          </cell>
          <cell r="E1247">
            <v>1</v>
          </cell>
        </row>
        <row r="1248">
          <cell r="B1248" t="str">
            <v>HP LX600 tête d'impression Scitex Magenta clair/Cyan clair</v>
          </cell>
          <cell r="C1248">
            <v>750.2</v>
          </cell>
          <cell r="D1248">
            <v>443</v>
          </cell>
          <cell r="E1248">
            <v>1</v>
          </cell>
        </row>
        <row r="1249">
          <cell r="B1249" t="str">
            <v>HP LX600 cartouche d'impression Latex Scitex noir 3 litres</v>
          </cell>
          <cell r="C1249">
            <v>479.85</v>
          </cell>
          <cell r="D1249">
            <v>284</v>
          </cell>
          <cell r="E1249">
            <v>1</v>
          </cell>
        </row>
        <row r="1250">
          <cell r="B1250" t="str">
            <v>HP LX600 cartouche d'impression Latex Scitex Cyan 3 litres</v>
          </cell>
          <cell r="C1250">
            <v>479.85</v>
          </cell>
          <cell r="D1250">
            <v>284</v>
          </cell>
          <cell r="E1250">
            <v>1</v>
          </cell>
        </row>
        <row r="1251">
          <cell r="B1251" t="str">
            <v>HP LX600 cartouche d'impression Latex Scitex Magenta 3 litres</v>
          </cell>
          <cell r="C1251">
            <v>479.85</v>
          </cell>
          <cell r="D1251">
            <v>284</v>
          </cell>
          <cell r="E1251">
            <v>1</v>
          </cell>
        </row>
        <row r="1252">
          <cell r="B1252" t="str">
            <v>HP LX600 cartouche d'impression Latex Scitex Jaune 3 litres</v>
          </cell>
          <cell r="C1252">
            <v>479.85</v>
          </cell>
          <cell r="D1252">
            <v>284</v>
          </cell>
          <cell r="E1252">
            <v>1</v>
          </cell>
        </row>
        <row r="1253">
          <cell r="B1253" t="str">
            <v>HP LX600 cartouche d'impression Latex Scitex Cyan clair 3 litres</v>
          </cell>
          <cell r="C1253">
            <v>479.85</v>
          </cell>
          <cell r="D1253">
            <v>284</v>
          </cell>
          <cell r="E1253">
            <v>1</v>
          </cell>
        </row>
        <row r="1255">
          <cell r="B1255" t="str">
            <v>HP LX600 cartouche d'impression Latex Scitex Magenta clair 3 litres</v>
          </cell>
          <cell r="C1255">
            <v>479.85</v>
          </cell>
          <cell r="D1255">
            <v>284</v>
          </cell>
          <cell r="E1255">
            <v>1</v>
          </cell>
        </row>
        <row r="1256">
          <cell r="B1256" t="str">
            <v>HP LX600 kit de maintenance Scitex</v>
          </cell>
          <cell r="C1256">
            <v>196.35</v>
          </cell>
          <cell r="D1256">
            <v>116</v>
          </cell>
          <cell r="E1256">
            <v>1</v>
          </cell>
        </row>
        <row r="1258">
          <cell r="B1258" t="str">
            <v>Liquide nettoyant pour tête d'impression UV HP 1litre</v>
          </cell>
          <cell r="C1258">
            <v>52.5</v>
          </cell>
          <cell r="D1258">
            <v>31</v>
          </cell>
          <cell r="E1258">
            <v>1</v>
          </cell>
        </row>
        <row r="1261">
          <cell r="B1261" t="str">
            <v xml:space="preserve"> Désignation</v>
          </cell>
          <cell r="C1261" t="str">
            <v>Prix Liste HP (Euro)</v>
          </cell>
          <cell r="D1261" t="str">
            <v>Tarif MC3 (HT)</v>
          </cell>
          <cell r="E1261" t="str">
            <v>Qté Colisage</v>
          </cell>
        </row>
        <row r="1262">
          <cell r="B1262" t="str">
            <v>HP SC100 Cyan Ink 2-liter</v>
          </cell>
          <cell r="C1262">
            <v>230</v>
          </cell>
          <cell r="D1262">
            <v>136</v>
          </cell>
          <cell r="E1262">
            <v>1</v>
          </cell>
        </row>
        <row r="1263">
          <cell r="B1263" t="str">
            <v>HP SC100 Magenta Ink 2-liter</v>
          </cell>
          <cell r="C1263">
            <v>230</v>
          </cell>
          <cell r="D1263">
            <v>136</v>
          </cell>
          <cell r="E1263">
            <v>1</v>
          </cell>
        </row>
        <row r="1264">
          <cell r="B1264" t="str">
            <v xml:space="preserve">HP SC100 Yellow Ink 2-liter </v>
          </cell>
          <cell r="C1264">
            <v>230</v>
          </cell>
          <cell r="D1264">
            <v>136</v>
          </cell>
          <cell r="E1264">
            <v>1</v>
          </cell>
        </row>
        <row r="1265">
          <cell r="B1265" t="str">
            <v>HP SC100 Black Ink 2-liter</v>
          </cell>
          <cell r="C1265">
            <v>230</v>
          </cell>
          <cell r="D1265">
            <v>136</v>
          </cell>
          <cell r="E1265">
            <v>1</v>
          </cell>
        </row>
        <row r="1266">
          <cell r="B1266" t="str">
            <v>HP SC100 Cleaning Solution</v>
          </cell>
          <cell r="C1266">
            <v>90</v>
          </cell>
          <cell r="D1266">
            <v>53.1</v>
          </cell>
          <cell r="E1266">
            <v>1</v>
          </cell>
        </row>
        <row r="1267">
          <cell r="B1267" t="str">
            <v xml:space="preserve">HP SC101 Cyan Ink </v>
          </cell>
          <cell r="C1267">
            <v>350</v>
          </cell>
          <cell r="D1267">
            <v>207</v>
          </cell>
          <cell r="E1267">
            <v>1</v>
          </cell>
        </row>
        <row r="1268">
          <cell r="B1268" t="str">
            <v>HP SC101 Magenta Ink</v>
          </cell>
          <cell r="C1268">
            <v>350</v>
          </cell>
          <cell r="D1268">
            <v>207</v>
          </cell>
          <cell r="E1268">
            <v>1</v>
          </cell>
        </row>
        <row r="1269">
          <cell r="B1269" t="str">
            <v xml:space="preserve">HP SC101 Yellow Ink </v>
          </cell>
          <cell r="C1269">
            <v>350</v>
          </cell>
          <cell r="D1269">
            <v>207</v>
          </cell>
          <cell r="E1269">
            <v>1</v>
          </cell>
        </row>
        <row r="1270">
          <cell r="B1270" t="str">
            <v xml:space="preserve">HP SC101 Black Ink </v>
          </cell>
          <cell r="C1270">
            <v>350</v>
          </cell>
          <cell r="D1270">
            <v>207</v>
          </cell>
          <cell r="E1270">
            <v>1</v>
          </cell>
        </row>
        <row r="1272">
          <cell r="B1272" t="str">
            <v xml:space="preserve">HP SC101 Cleaning Solution </v>
          </cell>
          <cell r="C1272">
            <v>90</v>
          </cell>
          <cell r="D1272">
            <v>53.1</v>
          </cell>
          <cell r="E1272">
            <v>1</v>
          </cell>
        </row>
        <row r="1274">
          <cell r="B1274" t="str">
            <v>HP FB250 encre Scitex Cyan 3 litres</v>
          </cell>
          <cell r="C1274">
            <v>508.73</v>
          </cell>
          <cell r="D1274">
            <v>301</v>
          </cell>
          <cell r="E1274">
            <v>1</v>
          </cell>
        </row>
        <row r="1275">
          <cell r="B1275" t="str">
            <v>HP FB250 encre Scitex Magenta 3 litres</v>
          </cell>
          <cell r="C1275">
            <v>508.73</v>
          </cell>
          <cell r="D1275">
            <v>301</v>
          </cell>
          <cell r="E1275">
            <v>1</v>
          </cell>
        </row>
        <row r="1276">
          <cell r="B1276" t="str">
            <v>HP FB250 encre Scitex Jaune 3 litres</v>
          </cell>
          <cell r="C1276">
            <v>508.73</v>
          </cell>
          <cell r="D1276">
            <v>301</v>
          </cell>
          <cell r="E1276">
            <v>1</v>
          </cell>
        </row>
        <row r="1277">
          <cell r="B1277" t="str">
            <v>HP FB250 encre Scitex noir 3 litres</v>
          </cell>
          <cell r="C1277">
            <v>508.73</v>
          </cell>
          <cell r="D1277">
            <v>301</v>
          </cell>
          <cell r="E1277">
            <v>1</v>
          </cell>
        </row>
        <row r="1279">
          <cell r="B1279" t="str">
            <v>HP FB250 encre Scitex Cyan clair 3 litres</v>
          </cell>
          <cell r="C1279">
            <v>508.73</v>
          </cell>
          <cell r="D1279">
            <v>301</v>
          </cell>
          <cell r="E1279">
            <v>1</v>
          </cell>
        </row>
        <row r="1280">
          <cell r="B1280" t="str">
            <v>HP FB250 encre Scitex Magenta clair 3 litres</v>
          </cell>
          <cell r="C1280">
            <v>508.73</v>
          </cell>
          <cell r="D1280">
            <v>301</v>
          </cell>
          <cell r="E1280">
            <v>1</v>
          </cell>
        </row>
        <row r="1282">
          <cell r="B1282" t="str">
            <v>HP 789 tête d'impression Designjet Jaune/noir</v>
          </cell>
          <cell r="C1282">
            <v>138.6</v>
          </cell>
          <cell r="D1282">
            <v>81.8</v>
          </cell>
          <cell r="E1282">
            <v>1</v>
          </cell>
        </row>
        <row r="1283">
          <cell r="B1283" t="str">
            <v>HP 789 tête d'impression Designjet Cyan/Cyan clair</v>
          </cell>
          <cell r="C1283">
            <v>138.6</v>
          </cell>
          <cell r="D1283">
            <v>81.8</v>
          </cell>
          <cell r="E1283">
            <v>1</v>
          </cell>
        </row>
        <row r="1284">
          <cell r="B1284" t="str">
            <v>HP 789 tête d'impression Designjet Magenta/Magenta clair</v>
          </cell>
          <cell r="C1284">
            <v>138.6</v>
          </cell>
          <cell r="D1284">
            <v>81.8</v>
          </cell>
          <cell r="E1284">
            <v>1</v>
          </cell>
        </row>
        <row r="1285">
          <cell r="B1285" t="str">
            <v>HP 789 cartouche d'encre Latex Designjet noir 775 ml</v>
          </cell>
          <cell r="C1285">
            <v>203.7</v>
          </cell>
          <cell r="D1285">
            <v>121</v>
          </cell>
          <cell r="E1285">
            <v>1</v>
          </cell>
        </row>
        <row r="1286">
          <cell r="B1286" t="str">
            <v>HP 789 cartouche d'encre Latex Designjet Cyan 775 ml</v>
          </cell>
          <cell r="C1286">
            <v>203.7</v>
          </cell>
          <cell r="D1286">
            <v>121</v>
          </cell>
          <cell r="E1286">
            <v>1</v>
          </cell>
        </row>
        <row r="1287">
          <cell r="B1287" t="str">
            <v>HP 789 cartouche d'encre Latex Designjet Magenta 775 ml</v>
          </cell>
          <cell r="C1287">
            <v>203.7</v>
          </cell>
          <cell r="D1287">
            <v>121</v>
          </cell>
          <cell r="E1287">
            <v>1</v>
          </cell>
        </row>
        <row r="1288">
          <cell r="B1288" t="str">
            <v>HP 789 cartouche d'encre Latex Designjet Jaune 775 ml</v>
          </cell>
          <cell r="C1288">
            <v>203.7</v>
          </cell>
          <cell r="D1288">
            <v>121</v>
          </cell>
          <cell r="E1288">
            <v>1</v>
          </cell>
        </row>
        <row r="1289">
          <cell r="B1289" t="str">
            <v>HP 789 cartouche d'encre Latex Designjet Cyan clair 775 ml</v>
          </cell>
          <cell r="C1289">
            <v>203.7</v>
          </cell>
          <cell r="D1289">
            <v>121</v>
          </cell>
          <cell r="E1289">
            <v>1</v>
          </cell>
        </row>
        <row r="1291">
          <cell r="B1291" t="str">
            <v>HP 789 cartouche d'encre Latex Designjet Magenta clair 775 ml</v>
          </cell>
          <cell r="C1291">
            <v>203.7</v>
          </cell>
          <cell r="D1291">
            <v>121</v>
          </cell>
          <cell r="E1291">
            <v>1</v>
          </cell>
        </row>
        <row r="1292">
          <cell r="B1292" t="str">
            <v>HP 789 Kit de nettoyage pour tête d'impression Designjet</v>
          </cell>
          <cell r="C1292">
            <v>74.55</v>
          </cell>
          <cell r="D1292">
            <v>44</v>
          </cell>
          <cell r="E1292">
            <v>1</v>
          </cell>
        </row>
        <row r="1293">
          <cell r="B1293" t="str">
            <v>HP 789/792 récipient de nettoyage de tête d'impression Latex</v>
          </cell>
          <cell r="C1293">
            <v>34.65</v>
          </cell>
          <cell r="D1293">
            <v>20.5</v>
          </cell>
          <cell r="E1293">
            <v>1</v>
          </cell>
        </row>
        <row r="1295">
          <cell r="B1295" t="str">
            <v>HP LX610 tête d'impression Latex Jaune/Magenta</v>
          </cell>
          <cell r="C1295">
            <v>682</v>
          </cell>
          <cell r="D1295">
            <v>403</v>
          </cell>
          <cell r="E1295">
            <v>1</v>
          </cell>
        </row>
        <row r="1296">
          <cell r="B1296" t="str">
            <v>HP LX610 tête d'impression Latex Cyan/noir</v>
          </cell>
          <cell r="C1296">
            <v>682</v>
          </cell>
          <cell r="D1296">
            <v>403</v>
          </cell>
          <cell r="E1296">
            <v>1</v>
          </cell>
        </row>
        <row r="1297">
          <cell r="B1297" t="str">
            <v>HP LX610 tête d'impression Latex Magenta clair/Cyan clair</v>
          </cell>
          <cell r="C1297">
            <v>682</v>
          </cell>
          <cell r="D1297">
            <v>403</v>
          </cell>
          <cell r="E1297">
            <v>1</v>
          </cell>
        </row>
        <row r="1299">
          <cell r="B1299" t="str">
            <v>HP LX610 cartouche d'encre Latex Cyan 3 litres</v>
          </cell>
          <cell r="C1299">
            <v>415.29</v>
          </cell>
          <cell r="D1299">
            <v>246</v>
          </cell>
          <cell r="E1299">
            <v>1</v>
          </cell>
        </row>
        <row r="1300">
          <cell r="B1300" t="str">
            <v>HP LX610 cartouche d'encre Latex Magenta 3 litres</v>
          </cell>
          <cell r="C1300">
            <v>415.29</v>
          </cell>
          <cell r="D1300">
            <v>246</v>
          </cell>
          <cell r="E1300">
            <v>1</v>
          </cell>
        </row>
        <row r="1301">
          <cell r="B1301" t="str">
            <v>HP LX610 cartouche d'encre Latex Jaune 3 litres</v>
          </cell>
          <cell r="C1301">
            <v>415.29</v>
          </cell>
          <cell r="D1301">
            <v>246</v>
          </cell>
          <cell r="E1301">
            <v>1</v>
          </cell>
        </row>
        <row r="1302">
          <cell r="B1302" t="str">
            <v>HP LX610 cartouche d'encre Latex noir 3 litres</v>
          </cell>
          <cell r="C1302">
            <v>415.29</v>
          </cell>
          <cell r="D1302">
            <v>246</v>
          </cell>
          <cell r="E1302">
            <v>1</v>
          </cell>
        </row>
        <row r="1303">
          <cell r="B1303" t="str">
            <v>HP LX610 cartouche d'encre Latex Cyan clair 3 litres</v>
          </cell>
          <cell r="C1303">
            <v>415.29</v>
          </cell>
          <cell r="D1303">
            <v>246</v>
          </cell>
          <cell r="E1303">
            <v>1</v>
          </cell>
        </row>
        <row r="1304">
          <cell r="B1304" t="str">
            <v>HP LX610 cartouche d'encre Latex Magenta clair 3 litres</v>
          </cell>
          <cell r="C1304">
            <v>415.29</v>
          </cell>
          <cell r="D1304">
            <v>246</v>
          </cell>
          <cell r="E1304">
            <v>1</v>
          </cell>
        </row>
        <row r="1307">
          <cell r="B1307" t="str">
            <v xml:space="preserve"> Désignation</v>
          </cell>
          <cell r="C1307" t="str">
            <v>Prix Liste HP (Euro)</v>
          </cell>
          <cell r="D1307" t="str">
            <v>Tarif MC3 (HT)</v>
          </cell>
          <cell r="E1307" t="str">
            <v>Qté Colisage</v>
          </cell>
        </row>
        <row r="1308">
          <cell r="B1308" t="str">
            <v>HP 792 tête d'impression Latex Jaune/noir</v>
          </cell>
          <cell r="C1308">
            <v>125.4</v>
          </cell>
          <cell r="D1308">
            <v>74</v>
          </cell>
          <cell r="E1308">
            <v>1</v>
          </cell>
        </row>
        <row r="1309">
          <cell r="B1309" t="str">
            <v>HP 792 tête d'impression Latex Cyan/Cyan clair</v>
          </cell>
          <cell r="C1309">
            <v>125.4</v>
          </cell>
          <cell r="D1309">
            <v>74</v>
          </cell>
          <cell r="E1309">
            <v>1</v>
          </cell>
        </row>
        <row r="1310">
          <cell r="B1310" t="str">
            <v>HP 792 tête d'impression Latex Magenta/Magenta clair</v>
          </cell>
          <cell r="C1310">
            <v>125.4</v>
          </cell>
          <cell r="D1310">
            <v>74</v>
          </cell>
          <cell r="E1310">
            <v>1</v>
          </cell>
        </row>
        <row r="1311">
          <cell r="B1311" t="str">
            <v>HP 792 cartouche d'encre Latex noir 775 ml</v>
          </cell>
          <cell r="C1311">
            <v>168</v>
          </cell>
          <cell r="D1311">
            <v>99.199999999999989</v>
          </cell>
          <cell r="E1311">
            <v>1</v>
          </cell>
        </row>
        <row r="1312">
          <cell r="B1312" t="str">
            <v>HP 792 cartouche d'encre Latex Cyan 775 ml</v>
          </cell>
          <cell r="C1312">
            <v>168</v>
          </cell>
          <cell r="D1312">
            <v>99.199999999999989</v>
          </cell>
          <cell r="E1312">
            <v>1</v>
          </cell>
        </row>
        <row r="1313">
          <cell r="B1313" t="str">
            <v>HP 792 cartouche d'encre Latex Magenta 775 ml</v>
          </cell>
          <cell r="C1313">
            <v>168</v>
          </cell>
          <cell r="D1313">
            <v>99.199999999999989</v>
          </cell>
          <cell r="E1313">
            <v>1</v>
          </cell>
        </row>
        <row r="1314">
          <cell r="B1314" t="str">
            <v>HP 792 cartouche d'encre Latex Jaune 775 ml</v>
          </cell>
          <cell r="C1314">
            <v>168</v>
          </cell>
          <cell r="D1314">
            <v>99.199999999999989</v>
          </cell>
          <cell r="E1314">
            <v>1</v>
          </cell>
        </row>
        <row r="1315">
          <cell r="B1315" t="str">
            <v>HP 792 cartouche d'encre Latex Cyan clair 775 ml</v>
          </cell>
          <cell r="C1315">
            <v>168</v>
          </cell>
          <cell r="D1315">
            <v>99.199999999999989</v>
          </cell>
          <cell r="E1315">
            <v>1</v>
          </cell>
        </row>
        <row r="1317">
          <cell r="B1317" t="str">
            <v>HP 792 cartouche d'encre Latex Magenta clair 775 ml</v>
          </cell>
          <cell r="C1317">
            <v>168</v>
          </cell>
          <cell r="D1317">
            <v>99.199999999999989</v>
          </cell>
          <cell r="E1317">
            <v>1</v>
          </cell>
        </row>
        <row r="1319">
          <cell r="B1319" t="str">
            <v>HP FB251 encre Scitex blanche 2 litres</v>
          </cell>
          <cell r="C1319">
            <v>357</v>
          </cell>
          <cell r="D1319">
            <v>211</v>
          </cell>
          <cell r="E1319">
            <v>1</v>
          </cell>
        </row>
        <row r="1321">
          <cell r="B1321" t="str">
            <v>Cartouche d'encre latex spéciale Cyan HP 3M 3 litres LX600</v>
          </cell>
          <cell r="C1321">
            <v>454.84</v>
          </cell>
          <cell r="D1321">
            <v>269</v>
          </cell>
          <cell r="E1321">
            <v>1</v>
          </cell>
        </row>
        <row r="1322">
          <cell r="B1322" t="str">
            <v>Cartouche d'encre latex spéciale Magenta HP 3M 3 litres LX600</v>
          </cell>
          <cell r="C1322">
            <v>454.84</v>
          </cell>
          <cell r="D1322">
            <v>269</v>
          </cell>
          <cell r="E1322">
            <v>1</v>
          </cell>
        </row>
        <row r="1323">
          <cell r="B1323" t="str">
            <v>Cartouche d'encre latex spéciale Jaune HP 3M 3 litres LX600</v>
          </cell>
          <cell r="C1323">
            <v>454.84</v>
          </cell>
          <cell r="D1323">
            <v>269</v>
          </cell>
          <cell r="E1323">
            <v>1</v>
          </cell>
        </row>
        <row r="1324">
          <cell r="B1324" t="str">
            <v>Cartouche d'encre latex spéciale noir HP 3M 3 litres LX600</v>
          </cell>
          <cell r="C1324">
            <v>454.84</v>
          </cell>
          <cell r="D1324">
            <v>269</v>
          </cell>
          <cell r="E1324">
            <v>1</v>
          </cell>
        </row>
        <row r="1325">
          <cell r="B1325" t="str">
            <v>Cartouche d'encre latex spéciale Cyan clair HP 3M 3 litres LX600</v>
          </cell>
          <cell r="C1325">
            <v>454.84</v>
          </cell>
          <cell r="D1325">
            <v>269</v>
          </cell>
          <cell r="E1325">
            <v>1</v>
          </cell>
        </row>
        <row r="1326">
          <cell r="B1326" t="str">
            <v>Cartouche d'encre latex spéciale Magenta clair HP 3M 3 litres LX600</v>
          </cell>
          <cell r="C1326">
            <v>454.84</v>
          </cell>
          <cell r="D1326">
            <v>269</v>
          </cell>
          <cell r="E1326">
            <v>1</v>
          </cell>
        </row>
        <row r="1328">
          <cell r="B1328" t="str">
            <v>HP 792 kit de nettoyage de tête d'impression Latex</v>
          </cell>
          <cell r="C1328">
            <v>75.599999999999994</v>
          </cell>
          <cell r="D1328">
            <v>44.7</v>
          </cell>
          <cell r="E1328">
            <v>1</v>
          </cell>
        </row>
        <row r="1329">
          <cell r="B1329" t="str">
            <v>HP 792 kit de maintenance d'encre Latex</v>
          </cell>
          <cell r="C1329">
            <v>52.5</v>
          </cell>
          <cell r="D1329">
            <v>31</v>
          </cell>
          <cell r="E1329">
            <v>1</v>
          </cell>
        </row>
        <row r="1331">
          <cell r="B1331" t="str">
            <v>HP 881 tête d'impression Latex Jaune/Magenta</v>
          </cell>
          <cell r="C1331">
            <v>504</v>
          </cell>
          <cell r="D1331">
            <v>298</v>
          </cell>
          <cell r="E1331">
            <v>1</v>
          </cell>
        </row>
        <row r="1332">
          <cell r="B1332" t="str">
            <v>HP 881 tête d'impression latex Cyan/noir</v>
          </cell>
          <cell r="C1332">
            <v>504</v>
          </cell>
          <cell r="D1332">
            <v>298</v>
          </cell>
          <cell r="E1332">
            <v>1</v>
          </cell>
        </row>
        <row r="1333">
          <cell r="B1333" t="str">
            <v>HP 881 tête d'impression latex Magenta clair/Cyan clair</v>
          </cell>
          <cell r="C1333">
            <v>504</v>
          </cell>
          <cell r="D1333">
            <v>298</v>
          </cell>
          <cell r="E1333">
            <v>1</v>
          </cell>
        </row>
        <row r="1335">
          <cell r="B1335" t="str">
            <v>HP 881 tête d'impression d'optimisateur Latex</v>
          </cell>
          <cell r="C1335">
            <v>504</v>
          </cell>
          <cell r="D1335">
            <v>298</v>
          </cell>
          <cell r="E1335">
            <v>1</v>
          </cell>
        </row>
        <row r="1336">
          <cell r="B1336" t="str">
            <v>HP 881 cartouche d'encre Latex Cyan 5 litres</v>
          </cell>
          <cell r="C1336">
            <v>550</v>
          </cell>
          <cell r="D1336">
            <v>325</v>
          </cell>
          <cell r="E1336">
            <v>1</v>
          </cell>
        </row>
        <row r="1337">
          <cell r="B1337" t="str">
            <v>HP 881 cartouche d'encre Latex Magenta 5 litres</v>
          </cell>
          <cell r="C1337">
            <v>550</v>
          </cell>
          <cell r="D1337">
            <v>325</v>
          </cell>
          <cell r="E1337">
            <v>1</v>
          </cell>
        </row>
        <row r="1338">
          <cell r="B1338" t="str">
            <v>HP 881 cartouche d'encre Latex Jaune 5 litres</v>
          </cell>
          <cell r="C1338">
            <v>550</v>
          </cell>
          <cell r="D1338">
            <v>325</v>
          </cell>
          <cell r="E1338">
            <v>1</v>
          </cell>
        </row>
        <row r="1339">
          <cell r="B1339" t="str">
            <v>HP 881 cartouche d'encre Latex noir 5 litres</v>
          </cell>
          <cell r="C1339">
            <v>550</v>
          </cell>
          <cell r="D1339">
            <v>325</v>
          </cell>
          <cell r="E1339">
            <v>1</v>
          </cell>
        </row>
        <row r="1340">
          <cell r="B1340" t="str">
            <v>HP 881 cartouche d'encre Latex Cyan clair 5 litres</v>
          </cell>
          <cell r="C1340">
            <v>550</v>
          </cell>
          <cell r="D1340">
            <v>325</v>
          </cell>
          <cell r="E1340">
            <v>1</v>
          </cell>
        </row>
        <row r="1341">
          <cell r="B1341" t="str">
            <v>HP 881 cartouche d'encre Latex Magenta clair 5 litres</v>
          </cell>
          <cell r="C1341">
            <v>550</v>
          </cell>
          <cell r="D1341">
            <v>325</v>
          </cell>
          <cell r="E1341">
            <v>1</v>
          </cell>
        </row>
        <row r="1342">
          <cell r="B1342" t="str">
            <v>HP 881 cartouche d'optimisateur latex 5 litres</v>
          </cell>
          <cell r="C1342">
            <v>550</v>
          </cell>
          <cell r="D1342">
            <v>325</v>
          </cell>
          <cell r="E1342">
            <v>1</v>
          </cell>
        </row>
        <row r="1343">
          <cell r="B1343" t="str">
            <v>HP 881 rouleau de nettoyage Latex</v>
          </cell>
          <cell r="C1343">
            <v>417</v>
          </cell>
          <cell r="D1343">
            <v>247</v>
          </cell>
          <cell r="E1343">
            <v>1</v>
          </cell>
        </row>
        <row r="1344">
          <cell r="B1344" t="str">
            <v>HP 881 rouleau de nettoyage Latex</v>
          </cell>
          <cell r="C1344">
            <v>417</v>
          </cell>
          <cell r="D1344">
            <v>247</v>
          </cell>
          <cell r="E1344">
            <v>1</v>
          </cell>
        </row>
        <row r="1346">
          <cell r="B1346" t="str">
            <v>HP 831  Tête d'impression Latex Cyan Noir</v>
          </cell>
          <cell r="C1346">
            <v>110</v>
          </cell>
          <cell r="D1346">
            <v>64.900000000000006</v>
          </cell>
          <cell r="E1346">
            <v>1</v>
          </cell>
        </row>
        <row r="1347">
          <cell r="B1347" t="str">
            <v>HP 831  Tête d'impression Latex Magenta Jaune</v>
          </cell>
          <cell r="C1347">
            <v>110</v>
          </cell>
          <cell r="D1347">
            <v>64.900000000000006</v>
          </cell>
          <cell r="E1347">
            <v>1</v>
          </cell>
        </row>
        <row r="1348">
          <cell r="B1348" t="str">
            <v>HP 831  Tête d'impression Latex Magenta clair Cyan clair</v>
          </cell>
          <cell r="C1348">
            <v>110</v>
          </cell>
          <cell r="D1348">
            <v>64.900000000000006</v>
          </cell>
          <cell r="E1348">
            <v>1</v>
          </cell>
        </row>
        <row r="1350">
          <cell r="B1350" t="str">
            <v>HP 831 Optimiseur Tête d'impression Latex</v>
          </cell>
          <cell r="C1350">
            <v>110</v>
          </cell>
          <cell r="D1350">
            <v>64.900000000000006</v>
          </cell>
          <cell r="E1350">
            <v>1</v>
          </cell>
        </row>
        <row r="1351">
          <cell r="B1351" t="str">
            <v>HP 831 Cartouche de maintenance Latex</v>
          </cell>
          <cell r="C1351">
            <v>160</v>
          </cell>
          <cell r="D1351">
            <v>94.4</v>
          </cell>
          <cell r="E1351">
            <v>1</v>
          </cell>
        </row>
        <row r="1353">
          <cell r="B1353" t="str">
            <v>HP 831C Cartouche d'encre Noire Latex - 775 ml</v>
          </cell>
          <cell r="C1353">
            <v>134</v>
          </cell>
          <cell r="D1353">
            <v>79.099999999999994</v>
          </cell>
          <cell r="E1353">
            <v>1</v>
          </cell>
        </row>
        <row r="1354">
          <cell r="B1354" t="str">
            <v>HP 831C Cartouche d'encre Cyan Latex - 775 ml</v>
          </cell>
          <cell r="C1354">
            <v>134</v>
          </cell>
          <cell r="D1354">
            <v>79.099999999999994</v>
          </cell>
          <cell r="E1354">
            <v>1</v>
          </cell>
        </row>
        <row r="1355">
          <cell r="B1355" t="str">
            <v>HP 831C Cartouche d'encre Magenta Latex - 775 ml</v>
          </cell>
          <cell r="C1355">
            <v>134</v>
          </cell>
          <cell r="D1355">
            <v>79.099999999999994</v>
          </cell>
          <cell r="E1355">
            <v>1</v>
          </cell>
        </row>
        <row r="1356">
          <cell r="B1356" t="str">
            <v>HP 831C Cartouche d'encre Jaune Latex - 775 ml</v>
          </cell>
          <cell r="C1356">
            <v>134</v>
          </cell>
          <cell r="D1356">
            <v>79.099999999999994</v>
          </cell>
          <cell r="E1356">
            <v>1</v>
          </cell>
        </row>
        <row r="1357">
          <cell r="B1357" t="str">
            <v>HP 831C Cartouche d'encre Cyan clair Latex - 775 ml</v>
          </cell>
          <cell r="C1357">
            <v>134</v>
          </cell>
          <cell r="D1357">
            <v>79.099999999999994</v>
          </cell>
          <cell r="E1357">
            <v>1</v>
          </cell>
        </row>
        <row r="1358">
          <cell r="B1358" t="str">
            <v>HP 831C Cartouche d'encre Magenta clair Latex - 775 ml</v>
          </cell>
          <cell r="C1358">
            <v>134</v>
          </cell>
          <cell r="D1358">
            <v>79.099999999999994</v>
          </cell>
          <cell r="E1358">
            <v>1</v>
          </cell>
        </row>
        <row r="1360">
          <cell r="B1360" t="str">
            <v>HP 831 Cartouche d'encre Optimisateur - 775 ml</v>
          </cell>
          <cell r="C1360">
            <v>134</v>
          </cell>
          <cell r="D1360">
            <v>79.099999999999994</v>
          </cell>
          <cell r="E1360">
            <v>1</v>
          </cell>
        </row>
        <row r="1363">
          <cell r="B1363" t="str">
            <v xml:space="preserve"> Désignation</v>
          </cell>
          <cell r="C1363" t="str">
            <v>Prix Liste HP (Euro)</v>
          </cell>
          <cell r="D1363" t="str">
            <v>Tarif MC3 (HT)</v>
          </cell>
          <cell r="E1363" t="str">
            <v>Qté Colisage</v>
          </cell>
        </row>
        <row r="1364">
          <cell r="B1364" t="str">
            <v>HP 891 - Encre Latex Scitex Cyan - 10 Litres</v>
          </cell>
          <cell r="C1364">
            <v>720</v>
          </cell>
          <cell r="D1364">
            <v>425</v>
          </cell>
          <cell r="E1364">
            <v>1</v>
          </cell>
        </row>
        <row r="1365">
          <cell r="B1365" t="str">
            <v>HP 891 - Encre Latex Scitex Magenta - 10 Litres</v>
          </cell>
          <cell r="C1365">
            <v>720</v>
          </cell>
          <cell r="D1365">
            <v>425</v>
          </cell>
          <cell r="E1365">
            <v>1</v>
          </cell>
        </row>
        <row r="1366">
          <cell r="B1366" t="str">
            <v>HP 891 - Encre Latex Scitex Jaune - 10 Litres</v>
          </cell>
          <cell r="C1366">
            <v>720</v>
          </cell>
          <cell r="D1366">
            <v>425</v>
          </cell>
          <cell r="E1366">
            <v>1</v>
          </cell>
        </row>
        <row r="1367">
          <cell r="B1367" t="str">
            <v>HP 891 - Encre Latex Scitex Noir - 10 Litres</v>
          </cell>
          <cell r="C1367">
            <v>720</v>
          </cell>
          <cell r="D1367">
            <v>425</v>
          </cell>
          <cell r="E1367">
            <v>1</v>
          </cell>
        </row>
        <row r="1368">
          <cell r="B1368" t="str">
            <v>HP 891 - Encre Latex Scitex Cyan clair - 10 Litres</v>
          </cell>
          <cell r="C1368">
            <v>720</v>
          </cell>
          <cell r="D1368">
            <v>425</v>
          </cell>
          <cell r="E1368">
            <v>1</v>
          </cell>
        </row>
        <row r="1369">
          <cell r="B1369" t="str">
            <v>HP 891 - Encre Latex Scitex Magenta clair - 10 Litres</v>
          </cell>
          <cell r="C1369">
            <v>720</v>
          </cell>
          <cell r="D1369">
            <v>425</v>
          </cell>
          <cell r="E1369">
            <v>1</v>
          </cell>
        </row>
        <row r="1370">
          <cell r="B1370" t="str">
            <v>HP 891 - Encre Latex Scitex Optimizer - 10 Litres</v>
          </cell>
          <cell r="C1370">
            <v>720</v>
          </cell>
          <cell r="D1370">
            <v>425</v>
          </cell>
          <cell r="E1370">
            <v>1</v>
          </cell>
        </row>
        <row r="1372">
          <cell r="B1372" t="str">
            <v>** Boîte Blanche ** HP 871C  - Encre Latex Scitex Cyan - 3 Litres</v>
          </cell>
          <cell r="C1372">
            <v>400</v>
          </cell>
          <cell r="D1372">
            <v>236</v>
          </cell>
          <cell r="E1372">
            <v>1</v>
          </cell>
        </row>
        <row r="1373">
          <cell r="B1373" t="str">
            <v>** Boîte Blanche ** HP 871C  - Encre Latex Scitex Magenta - 3 Litres</v>
          </cell>
          <cell r="C1373">
            <v>400</v>
          </cell>
          <cell r="D1373">
            <v>236</v>
          </cell>
          <cell r="E1373">
            <v>1</v>
          </cell>
        </row>
        <row r="1374">
          <cell r="B1374" t="str">
            <v>** Boîte Blanche ** HP 871C  - Encre Latex Scitex Jaune - 3 Litres</v>
          </cell>
          <cell r="C1374">
            <v>400</v>
          </cell>
          <cell r="D1374">
            <v>236</v>
          </cell>
          <cell r="E1374">
            <v>1</v>
          </cell>
        </row>
        <row r="1375">
          <cell r="B1375" t="str">
            <v>** Boîte Blanche ** HP 871C  - Encre Latex Scitex Noire - 3 Litres</v>
          </cell>
          <cell r="C1375">
            <v>400</v>
          </cell>
          <cell r="D1375">
            <v>236</v>
          </cell>
          <cell r="E1375">
            <v>1</v>
          </cell>
        </row>
        <row r="1376">
          <cell r="B1376" t="str">
            <v>** Boîte Blanche ** HP 871C  - Encre Latex Scitex Cyan clair - 3 Litres</v>
          </cell>
          <cell r="C1376">
            <v>400</v>
          </cell>
          <cell r="D1376">
            <v>236</v>
          </cell>
          <cell r="E1376">
            <v>1</v>
          </cell>
        </row>
        <row r="1377">
          <cell r="B1377" t="str">
            <v>** Boîte Blanche ** HP 871C  - Encre Latex Scitex Magenta clair - 3 Litres</v>
          </cell>
          <cell r="C1377">
            <v>400</v>
          </cell>
          <cell r="D1377">
            <v>236</v>
          </cell>
          <cell r="E1377">
            <v>1</v>
          </cell>
        </row>
        <row r="1379">
          <cell r="B1379" t="str">
            <v>HP 871C  - Encre Latex Scitex Optimizer - 3 Litres</v>
          </cell>
          <cell r="C1379">
            <v>400</v>
          </cell>
          <cell r="D1379">
            <v>236</v>
          </cell>
          <cell r="E1379">
            <v>1</v>
          </cell>
        </row>
        <row r="1380">
          <cell r="B1380" t="str">
            <v>HP 821A - Encre Latex Scitex Cyan - 400 ml</v>
          </cell>
          <cell r="C1380">
            <v>99</v>
          </cell>
          <cell r="D1380">
            <v>58.5</v>
          </cell>
          <cell r="E1380">
            <v>1</v>
          </cell>
        </row>
        <row r="1381">
          <cell r="B1381" t="str">
            <v>HP 821A - Encre Latex Scitex Magenta - 400 ml</v>
          </cell>
          <cell r="C1381">
            <v>99</v>
          </cell>
          <cell r="D1381">
            <v>58.5</v>
          </cell>
          <cell r="E1381">
            <v>1</v>
          </cell>
        </row>
        <row r="1382">
          <cell r="B1382" t="str">
            <v>HP 821A - Encre Latex Scitex Jaune - 400 ml</v>
          </cell>
          <cell r="C1382">
            <v>99</v>
          </cell>
          <cell r="D1382">
            <v>58.5</v>
          </cell>
          <cell r="E1382">
            <v>1</v>
          </cell>
        </row>
        <row r="1383">
          <cell r="B1383" t="str">
            <v>HP 821A - Encre Latex Scitex Noir - 400 ml</v>
          </cell>
          <cell r="C1383">
            <v>99</v>
          </cell>
          <cell r="D1383">
            <v>58.5</v>
          </cell>
          <cell r="E1383">
            <v>1</v>
          </cell>
        </row>
        <row r="1384">
          <cell r="B1384" t="str">
            <v>HP 821A - Encre Latex Scitex Cyan clair - 400 ml</v>
          </cell>
          <cell r="C1384">
            <v>99</v>
          </cell>
          <cell r="D1384">
            <v>58.5</v>
          </cell>
          <cell r="E1384">
            <v>1</v>
          </cell>
        </row>
        <row r="1385">
          <cell r="B1385" t="str">
            <v>HP 821A - Encre Latex Scitex Magenta clair - 400 ml</v>
          </cell>
          <cell r="C1385">
            <v>99</v>
          </cell>
          <cell r="D1385">
            <v>58.5</v>
          </cell>
          <cell r="E1385">
            <v>1</v>
          </cell>
        </row>
        <row r="1386">
          <cell r="B1386" t="str">
            <v>HP 821A - Encre Latex Scitex Optimizer - 400 ml</v>
          </cell>
          <cell r="C1386">
            <v>99</v>
          </cell>
          <cell r="D1386">
            <v>58.5</v>
          </cell>
          <cell r="E1386">
            <v>1</v>
          </cell>
        </row>
        <row r="1388">
          <cell r="B1388" t="str">
            <v>HP 872A - Encre Latex Scitex Cyan - 3 Litres</v>
          </cell>
          <cell r="C1388">
            <v>370</v>
          </cell>
          <cell r="D1388">
            <v>219</v>
          </cell>
          <cell r="E1388">
            <v>1</v>
          </cell>
        </row>
        <row r="1389">
          <cell r="B1389" t="str">
            <v>HP 872A - Encre Latex Scitex Magenta - 3 Litres</v>
          </cell>
          <cell r="C1389">
            <v>370</v>
          </cell>
          <cell r="D1389">
            <v>219</v>
          </cell>
          <cell r="E1389">
            <v>1</v>
          </cell>
        </row>
        <row r="1390">
          <cell r="B1390" t="str">
            <v>HP 872A - Encre Latex Scitex Jaune - 3 Litres</v>
          </cell>
          <cell r="C1390">
            <v>370</v>
          </cell>
          <cell r="D1390">
            <v>219</v>
          </cell>
          <cell r="E1390">
            <v>1</v>
          </cell>
        </row>
        <row r="1391">
          <cell r="B1391" t="str">
            <v>HP 872A - Encre Latex Scitex Noir - 3 Litres</v>
          </cell>
          <cell r="C1391">
            <v>370</v>
          </cell>
          <cell r="D1391">
            <v>219</v>
          </cell>
          <cell r="E1391">
            <v>1</v>
          </cell>
        </row>
        <row r="1392">
          <cell r="B1392" t="str">
            <v>HP 872A - Encre Latex Scitex Cyan Light - 3 Litres</v>
          </cell>
          <cell r="C1392">
            <v>370</v>
          </cell>
          <cell r="D1392">
            <v>219</v>
          </cell>
          <cell r="E1392">
            <v>1</v>
          </cell>
        </row>
        <row r="1393">
          <cell r="B1393" t="str">
            <v>HP 872A - Encre Latex Scitex Magenta Light  - 3 Litres</v>
          </cell>
          <cell r="C1393">
            <v>370</v>
          </cell>
          <cell r="D1393">
            <v>219</v>
          </cell>
          <cell r="E1393">
            <v>1</v>
          </cell>
        </row>
        <row r="1394">
          <cell r="B1394" t="str">
            <v>HP 872A - Encre Latex Scitex Optimizer - 3 Litres</v>
          </cell>
          <cell r="C1394">
            <v>370</v>
          </cell>
          <cell r="D1394">
            <v>219</v>
          </cell>
          <cell r="E1394">
            <v>1</v>
          </cell>
        </row>
        <row r="1395">
          <cell r="B1395" t="str">
            <v>HP 872A - Encre Latex Scitex Overcoat - 3 Litres</v>
          </cell>
          <cell r="C1395">
            <v>370</v>
          </cell>
          <cell r="D1395">
            <v>219</v>
          </cell>
          <cell r="E1395">
            <v>1</v>
          </cell>
        </row>
        <row r="1398">
          <cell r="B1398" t="str">
            <v xml:space="preserve"> Désignation</v>
          </cell>
          <cell r="C1398" t="str">
            <v>Prix Liste HP (Euro)</v>
          </cell>
          <cell r="D1398" t="str">
            <v>Tarif MC3 (HT)</v>
          </cell>
          <cell r="E1398" t="str">
            <v>Qté Colisage</v>
          </cell>
        </row>
        <row r="1399">
          <cell r="B1399" t="str">
            <v>** Boîte blanche ** HP 43J - Toner Noir - XX XXX pages</v>
          </cell>
          <cell r="C1399">
            <v>566.6</v>
          </cell>
          <cell r="D1399">
            <v>332</v>
          </cell>
          <cell r="E1399">
            <v>4</v>
          </cell>
        </row>
        <row r="1400">
          <cell r="B1400" t="str">
            <v>** Boîte blanche ** HP 43X - Toner Noir - 43 000 pages</v>
          </cell>
          <cell r="C1400">
            <v>481.61</v>
          </cell>
          <cell r="D1400">
            <v>283</v>
          </cell>
          <cell r="E1400">
            <v>4</v>
          </cell>
        </row>
        <row r="1402">
          <cell r="B1402" t="str">
            <v>** Boîte blanche ** HP 645A - Toner Noir - 13 000 pages</v>
          </cell>
          <cell r="C1402">
            <v>434.55</v>
          </cell>
          <cell r="D1402">
            <v>255</v>
          </cell>
          <cell r="E1402">
            <v>11</v>
          </cell>
        </row>
        <row r="1403">
          <cell r="B1403" t="str">
            <v>** Boîte blanche ** HP 645A - Toner Cyan - 12 000 pages</v>
          </cell>
          <cell r="C1403">
            <v>609.38</v>
          </cell>
          <cell r="D1403">
            <v>357</v>
          </cell>
          <cell r="E1403">
            <v>11</v>
          </cell>
        </row>
        <row r="1404">
          <cell r="B1404" t="str">
            <v>** Boîte blanche ** HP 645A - Toner Jaune - 12 000 pages</v>
          </cell>
          <cell r="C1404">
            <v>609.38</v>
          </cell>
          <cell r="D1404">
            <v>357</v>
          </cell>
          <cell r="E1404">
            <v>11</v>
          </cell>
        </row>
        <row r="1405">
          <cell r="B1405" t="str">
            <v>** Boîte blanche ** HP 645A - Toner Magenta - 12 000 pages</v>
          </cell>
          <cell r="C1405">
            <v>609.38</v>
          </cell>
          <cell r="D1405">
            <v>357</v>
          </cell>
          <cell r="E1405">
            <v>11</v>
          </cell>
        </row>
        <row r="1407">
          <cell r="B1407" t="str">
            <v>** Boîte blanche ** HP 823A - Toner Noir - 22 700 pages</v>
          </cell>
          <cell r="C1407">
            <v>448.25</v>
          </cell>
          <cell r="D1407">
            <v>263</v>
          </cell>
          <cell r="E1407">
            <v>12</v>
          </cell>
        </row>
        <row r="1408">
          <cell r="B1408" t="str">
            <v>** Boîte blanche ** HP 823A - Toner  Cyan - 31 000 pages</v>
          </cell>
          <cell r="C1408">
            <v>752.96</v>
          </cell>
          <cell r="D1408">
            <v>441</v>
          </cell>
          <cell r="E1408">
            <v>12</v>
          </cell>
        </row>
        <row r="1409">
          <cell r="B1409" t="str">
            <v>** Boîte blanche ** HP 823A - Toner Jaune - 31 000 pages</v>
          </cell>
          <cell r="C1409">
            <v>752.96</v>
          </cell>
          <cell r="D1409">
            <v>441</v>
          </cell>
          <cell r="E1409">
            <v>12</v>
          </cell>
        </row>
        <row r="1410">
          <cell r="B1410" t="str">
            <v>** Boîte blanche ** HP 823A - Toner Magenta - 31 000 pages</v>
          </cell>
          <cell r="C1410">
            <v>752.96</v>
          </cell>
          <cell r="D1410">
            <v>441</v>
          </cell>
          <cell r="E1410">
            <v>12</v>
          </cell>
        </row>
        <row r="1411">
          <cell r="B1411" t="str">
            <v>** Boîte blanche ** HP 825A - Toner Noir - 23 300 pages</v>
          </cell>
          <cell r="C1411">
            <v>109.54</v>
          </cell>
          <cell r="D1411">
            <v>64.199999999999989</v>
          </cell>
          <cell r="E1411">
            <v>12</v>
          </cell>
        </row>
        <row r="1413">
          <cell r="B1413" t="str">
            <v>** Boîte blanche ** HP 36A - Toner Noir - 2000 pages</v>
          </cell>
          <cell r="C1413">
            <v>112.07</v>
          </cell>
          <cell r="D1413">
            <v>65.699999999999989</v>
          </cell>
          <cell r="E1413">
            <v>21</v>
          </cell>
        </row>
        <row r="1415">
          <cell r="B1415" t="str">
            <v>** Boîte blanche ** HP 64JC - Toner Noir - 10 000 pages</v>
          </cell>
          <cell r="C1415">
            <v>550.85</v>
          </cell>
          <cell r="D1415">
            <v>323</v>
          </cell>
          <cell r="E1415">
            <v>12</v>
          </cell>
        </row>
        <row r="1416">
          <cell r="B1416" t="str">
            <v>** Boîte blanche ** HP 64X - Toner Noir - 24 000 pages</v>
          </cell>
          <cell r="C1416">
            <v>440.68</v>
          </cell>
          <cell r="D1416">
            <v>259</v>
          </cell>
          <cell r="E1416">
            <v>12</v>
          </cell>
        </row>
        <row r="1418">
          <cell r="B1418" t="str">
            <v>** Boîte blanche ** HP 304A  - Toner Noir - 3 500 pages</v>
          </cell>
          <cell r="C1418">
            <v>177.3</v>
          </cell>
          <cell r="D1418">
            <v>104</v>
          </cell>
          <cell r="E1418">
            <v>21</v>
          </cell>
        </row>
        <row r="1419">
          <cell r="B1419" t="str">
            <v>** Boîte blanche ** HP 304A  - Toner Cyan - 2 800 pages</v>
          </cell>
          <cell r="C1419">
            <v>174.75</v>
          </cell>
          <cell r="D1419">
            <v>103</v>
          </cell>
          <cell r="E1419">
            <v>21</v>
          </cell>
        </row>
        <row r="1420">
          <cell r="B1420" t="str">
            <v>** Boîte blanche ** HP 304A  - Toner Jaune - 2 800 pages</v>
          </cell>
          <cell r="C1420">
            <v>174.75</v>
          </cell>
          <cell r="D1420">
            <v>103</v>
          </cell>
          <cell r="E1420">
            <v>21</v>
          </cell>
        </row>
        <row r="1421">
          <cell r="B1421" t="str">
            <v>** Boîte blanche ** HP 304A  - Toner Magenta - 2 800 pages</v>
          </cell>
          <cell r="C1421">
            <v>174.75</v>
          </cell>
          <cell r="D1421">
            <v>103</v>
          </cell>
          <cell r="E1421">
            <v>21</v>
          </cell>
        </row>
        <row r="1423">
          <cell r="B1423" t="str">
            <v>** Boîte blanche ** HP 504Y - Toner Noir -12 000 pages</v>
          </cell>
          <cell r="C1423">
            <v>321.97000000000003</v>
          </cell>
          <cell r="D1423">
            <v>189</v>
          </cell>
          <cell r="E1423">
            <v>14</v>
          </cell>
        </row>
        <row r="1424">
          <cell r="B1424" t="str">
            <v>** Boîte blanche ** HP 504Y - Toner Cyan -7 900 pages</v>
          </cell>
          <cell r="C1424">
            <v>430.25</v>
          </cell>
          <cell r="D1424">
            <v>252</v>
          </cell>
          <cell r="E1424">
            <v>14</v>
          </cell>
        </row>
        <row r="1425">
          <cell r="B1425" t="str">
            <v>** Boîte blanche ** HP 504Y - Toner Magenta -7 900 pages</v>
          </cell>
          <cell r="C1425">
            <v>430.25</v>
          </cell>
          <cell r="D1425">
            <v>252</v>
          </cell>
          <cell r="E1425">
            <v>14</v>
          </cell>
        </row>
        <row r="1426">
          <cell r="B1426" t="str">
            <v>** Boîte blanche ** HP 504Y - Toner Jaune -7 900 pages</v>
          </cell>
          <cell r="C1426">
            <v>430.25</v>
          </cell>
          <cell r="D1426">
            <v>252</v>
          </cell>
          <cell r="E1426">
            <v>14</v>
          </cell>
        </row>
        <row r="1427">
          <cell r="B1427" t="str">
            <v>** Boîte blanche ** HP 55J - Toner Noir - 14 500 pages</v>
          </cell>
          <cell r="C1427">
            <v>379.11</v>
          </cell>
          <cell r="D1427">
            <v>223</v>
          </cell>
          <cell r="E1427">
            <v>14</v>
          </cell>
        </row>
        <row r="1428">
          <cell r="B1428" t="str">
            <v>** Boîte blanche ** HP 55X - Toner Noir - 12500 pages</v>
          </cell>
          <cell r="C1428">
            <v>326.82</v>
          </cell>
          <cell r="D1428">
            <v>192</v>
          </cell>
          <cell r="E1428">
            <v>14</v>
          </cell>
        </row>
        <row r="1430">
          <cell r="B1430" t="str">
            <v>** Boîte blanche ** HP 649X - Toner Noir - 17 000 pages</v>
          </cell>
          <cell r="C1430">
            <v>362.03</v>
          </cell>
          <cell r="D1430">
            <v>213</v>
          </cell>
          <cell r="E1430">
            <v>14</v>
          </cell>
        </row>
        <row r="1431">
          <cell r="B1431" t="str">
            <v>** Boîte blanche ** HP 648 - Toner Cyan - 11 000 pages</v>
          </cell>
          <cell r="C1431">
            <v>414.85</v>
          </cell>
          <cell r="D1431">
            <v>243</v>
          </cell>
          <cell r="E1431">
            <v>14</v>
          </cell>
        </row>
        <row r="1432">
          <cell r="B1432" t="str">
            <v>** Boîte blanche ** HP 648 - Toner Jaune - 11 000 pages</v>
          </cell>
          <cell r="C1432">
            <v>414.85</v>
          </cell>
          <cell r="D1432">
            <v>243</v>
          </cell>
          <cell r="E1432">
            <v>14</v>
          </cell>
        </row>
        <row r="1433">
          <cell r="B1433" t="str">
            <v>** Boîte blanche ** HP 648 - Toner Magenta - 11 000 pages</v>
          </cell>
          <cell r="C1433">
            <v>414.85</v>
          </cell>
          <cell r="D1433">
            <v>243</v>
          </cell>
          <cell r="E1433">
            <v>14</v>
          </cell>
        </row>
        <row r="1434">
          <cell r="B1434" t="str">
            <v>** Boîte blanche ** HP 646X - Toner Noir - 17 000 pages</v>
          </cell>
          <cell r="C1434">
            <v>291.60000000000002</v>
          </cell>
          <cell r="D1434">
            <v>171</v>
          </cell>
          <cell r="E1434">
            <v>14</v>
          </cell>
        </row>
        <row r="1436">
          <cell r="B1436" t="str">
            <v>** Boîte blanche ** HP 650A  - Toner  Noir - 13 500 pages</v>
          </cell>
          <cell r="C1436">
            <v>354.33</v>
          </cell>
          <cell r="D1436">
            <v>208</v>
          </cell>
          <cell r="E1436">
            <v>9</v>
          </cell>
        </row>
        <row r="1437">
          <cell r="B1437" t="str">
            <v>** Boîte blanche ** HP 650A  - Toner Cyan - 15 000 pages</v>
          </cell>
          <cell r="C1437">
            <v>576.6</v>
          </cell>
          <cell r="D1437">
            <v>338</v>
          </cell>
          <cell r="E1437">
            <v>9</v>
          </cell>
        </row>
        <row r="1438">
          <cell r="B1438" t="str">
            <v>** Boîte blanche ** HP 650A  - Toner Jaune - 15 000 pages</v>
          </cell>
          <cell r="C1438">
            <v>576.6</v>
          </cell>
          <cell r="D1438">
            <v>338</v>
          </cell>
          <cell r="E1438">
            <v>9</v>
          </cell>
        </row>
        <row r="1439">
          <cell r="B1439" t="str">
            <v>** Boîte blanche ** HP 650A  - Toner  Magenta - 15 000 pages</v>
          </cell>
          <cell r="C1439">
            <v>576.6</v>
          </cell>
          <cell r="D1439">
            <v>338</v>
          </cell>
          <cell r="E1439">
            <v>9</v>
          </cell>
        </row>
        <row r="1440">
          <cell r="B1440" t="str">
            <v>** Boîte blanche ** HP 78A  - Toner Jaune - 2 100 pages</v>
          </cell>
          <cell r="C1440">
            <v>112.79</v>
          </cell>
          <cell r="D1440">
            <v>66.099999999999994</v>
          </cell>
          <cell r="E1440">
            <v>21</v>
          </cell>
        </row>
        <row r="1442">
          <cell r="B1442" t="str">
            <v>** Boîte blanche ** HP 85A  - Toner Noir - 1 600 pages</v>
          </cell>
          <cell r="C1442">
            <v>98.49</v>
          </cell>
          <cell r="D1442">
            <v>57.7</v>
          </cell>
          <cell r="E1442">
            <v>21</v>
          </cell>
        </row>
        <row r="1444">
          <cell r="B1444" t="str">
            <v>** Boîte blanche ** HP 651A  - Toner Noir - 13 500 pages</v>
          </cell>
          <cell r="C1444">
            <v>246.49</v>
          </cell>
          <cell r="D1444">
            <v>145</v>
          </cell>
          <cell r="E1444">
            <v>9</v>
          </cell>
        </row>
        <row r="1445">
          <cell r="B1445" t="str">
            <v>** Boîte blanche ** HP 651A - Toner Cyan - 16 000 pages</v>
          </cell>
          <cell r="C1445">
            <v>620.62</v>
          </cell>
          <cell r="D1445">
            <v>364</v>
          </cell>
          <cell r="E1445">
            <v>9</v>
          </cell>
        </row>
        <row r="1446">
          <cell r="B1446" t="str">
            <v>** Boîte blanche ** HP 651A  - Toner Jaune - 16 000 pages</v>
          </cell>
          <cell r="C1446">
            <v>620.62</v>
          </cell>
          <cell r="D1446">
            <v>364</v>
          </cell>
          <cell r="E1446">
            <v>9</v>
          </cell>
        </row>
        <row r="1447">
          <cell r="B1447" t="str">
            <v>** Boîte blanche ** HP 651A  - Toner Magenta - 16 000 pages</v>
          </cell>
          <cell r="C1447">
            <v>620.62</v>
          </cell>
          <cell r="D1447">
            <v>364</v>
          </cell>
          <cell r="E1447">
            <v>9</v>
          </cell>
        </row>
        <row r="1449">
          <cell r="B1449" t="str">
            <v>** Boîte blanche ** HP 90JC - Toner noir - xxxxx pages</v>
          </cell>
          <cell r="C1449">
            <v>517.19000000000005</v>
          </cell>
          <cell r="D1449">
            <v>303</v>
          </cell>
          <cell r="E1449">
            <v>12</v>
          </cell>
        </row>
        <row r="1450">
          <cell r="B1450" t="str">
            <v>** Boîte blanche ** HP 90X  - Toner Noir - 24 000 pages</v>
          </cell>
          <cell r="C1450">
            <v>413.75</v>
          </cell>
          <cell r="D1450">
            <v>243</v>
          </cell>
          <cell r="E1450">
            <v>12</v>
          </cell>
        </row>
        <row r="1452">
          <cell r="B1452" t="str">
            <v>** Boîte blanche ** HP 507YC - Toner Noir - 11 400 pages</v>
          </cell>
          <cell r="C1452">
            <v>297.64999999999998</v>
          </cell>
          <cell r="D1452">
            <v>175</v>
          </cell>
          <cell r="E1452">
            <v>14</v>
          </cell>
        </row>
        <row r="1453">
          <cell r="B1453" t="str">
            <v>** Boîte blanche ** HP 507Y - Toner  Cyan - 7 800 pages</v>
          </cell>
          <cell r="C1453">
            <v>413.42</v>
          </cell>
          <cell r="D1453">
            <v>243</v>
          </cell>
          <cell r="E1453">
            <v>14</v>
          </cell>
        </row>
        <row r="1454">
          <cell r="B1454" t="str">
            <v>** Boîte blanche ** HP 507Y - Toner Jaune - 7 800 pages</v>
          </cell>
          <cell r="C1454">
            <v>413.42</v>
          </cell>
          <cell r="D1454">
            <v>243</v>
          </cell>
          <cell r="E1454">
            <v>14</v>
          </cell>
        </row>
        <row r="1455">
          <cell r="B1455" t="str">
            <v>** Boîte blanche ** HP 507Y - Toner Magenta - 7 800 pages</v>
          </cell>
          <cell r="C1455">
            <v>413.42</v>
          </cell>
          <cell r="D1455">
            <v>243</v>
          </cell>
          <cell r="E1455">
            <v>14</v>
          </cell>
        </row>
        <row r="1457">
          <cell r="B1457" t="str">
            <v>** Boîte blanche ** HP 305X  - Toner Noir - 4 000 pages</v>
          </cell>
          <cell r="C1457">
            <v>148.01</v>
          </cell>
          <cell r="D1457">
            <v>86.699999999999989</v>
          </cell>
          <cell r="E1457">
            <v>21</v>
          </cell>
        </row>
        <row r="1458">
          <cell r="B1458" t="str">
            <v>** Boîte blanche ** HP 305A  - Toner Cyan - 2 600 pages</v>
          </cell>
          <cell r="C1458">
            <v>171.66</v>
          </cell>
          <cell r="D1458">
            <v>101</v>
          </cell>
          <cell r="E1458">
            <v>21</v>
          </cell>
        </row>
        <row r="1459">
          <cell r="B1459" t="str">
            <v>** Boîte blanche ** HP 305A  - Toner Jaune - 2 600 pages</v>
          </cell>
          <cell r="C1459">
            <v>171.66</v>
          </cell>
          <cell r="D1459">
            <v>101</v>
          </cell>
          <cell r="E1459">
            <v>21</v>
          </cell>
        </row>
        <row r="1460">
          <cell r="B1460" t="str">
            <v>** Boîte blanche ** HP 305A  - Toner Magenta - 2 600 pages</v>
          </cell>
          <cell r="C1460">
            <v>171.66</v>
          </cell>
          <cell r="D1460">
            <v>101</v>
          </cell>
          <cell r="E1460">
            <v>21</v>
          </cell>
        </row>
        <row r="1463">
          <cell r="B1463" t="str">
            <v xml:space="preserve"> Désignation</v>
          </cell>
          <cell r="C1463" t="str">
            <v>Prix Liste HP (Euro)</v>
          </cell>
          <cell r="D1463" t="str">
            <v>Tarif MC3 (HT)</v>
          </cell>
          <cell r="E1463" t="str">
            <v>Qté Colisage</v>
          </cell>
        </row>
        <row r="1464">
          <cell r="B1464" t="str">
            <v>** Boîte blanche ** HP 05A - Toner Noir - 2 300 pages</v>
          </cell>
          <cell r="C1464">
            <v>127.4</v>
          </cell>
          <cell r="D1464">
            <v>74.699999999999989</v>
          </cell>
          <cell r="E1464">
            <v>23</v>
          </cell>
        </row>
        <row r="1465">
          <cell r="B1465" t="str">
            <v>** Boîte blanche ** HP 05J - Toner Noir JUMBO - 8000 pages</v>
          </cell>
          <cell r="C1465">
            <v>287.66000000000003</v>
          </cell>
          <cell r="D1465">
            <v>169</v>
          </cell>
          <cell r="E1465">
            <v>23</v>
          </cell>
        </row>
        <row r="1466">
          <cell r="B1466" t="str">
            <v>** Boîte blanche ** HP 05X - Toner Noir - 6 500 pages</v>
          </cell>
          <cell r="C1466">
            <v>233.72</v>
          </cell>
          <cell r="D1466">
            <v>137</v>
          </cell>
          <cell r="E1466">
            <v>23</v>
          </cell>
        </row>
        <row r="1468">
          <cell r="B1468" t="str">
            <v>** Boîte blanche ** HP 646A - Toner Cyan  - 12 500 pages</v>
          </cell>
          <cell r="C1468">
            <v>364.23</v>
          </cell>
          <cell r="D1468">
            <v>214</v>
          </cell>
          <cell r="E1468">
            <v>14</v>
          </cell>
        </row>
        <row r="1469">
          <cell r="B1469" t="str">
            <v>** Boîte blanche ** HP 646A  - Toner Jaune - 12 500 pages</v>
          </cell>
          <cell r="C1469">
            <v>364.23</v>
          </cell>
          <cell r="D1469">
            <v>214</v>
          </cell>
          <cell r="E1469">
            <v>14</v>
          </cell>
        </row>
        <row r="1470">
          <cell r="B1470" t="str">
            <v>** Boîte blanche ** HP 646A  - Toner Magenta  - 12 500 pages</v>
          </cell>
          <cell r="C1470">
            <v>364.23</v>
          </cell>
          <cell r="D1470">
            <v>214</v>
          </cell>
          <cell r="E1470">
            <v>14</v>
          </cell>
        </row>
        <row r="1472">
          <cell r="B1472" t="str">
            <v>** Boîte blanche ** HP 14X - Toner Noir - 17 500 pages</v>
          </cell>
          <cell r="C1472">
            <v>320.20999999999998</v>
          </cell>
          <cell r="D1472">
            <v>188</v>
          </cell>
          <cell r="E1472">
            <v>9</v>
          </cell>
        </row>
        <row r="1473">
          <cell r="B1473" t="str">
            <v>** Boîte blanche ** HP 17A  - Toner  Noir - 1 600 pages</v>
          </cell>
          <cell r="C1473">
            <v>88.34</v>
          </cell>
          <cell r="D1473">
            <v>51.800000000000004</v>
          </cell>
          <cell r="E1473">
            <v>22</v>
          </cell>
        </row>
        <row r="1475">
          <cell r="B1475" t="str">
            <v>** Boîte blanche ** HP 26X  - Toner Noir - 9 000 pages</v>
          </cell>
          <cell r="C1475">
            <v>276.44</v>
          </cell>
          <cell r="D1475">
            <v>160</v>
          </cell>
          <cell r="E1475">
            <v>84</v>
          </cell>
        </row>
        <row r="1477">
          <cell r="B1477" t="str">
            <v>** Boîte blanche ** HP 30X  - Toner Noir - 3 500 pages</v>
          </cell>
          <cell r="C1477">
            <v>133.88999999999999</v>
          </cell>
          <cell r="D1477">
            <v>78.5</v>
          </cell>
          <cell r="E1477">
            <v>22</v>
          </cell>
        </row>
        <row r="1478">
          <cell r="B1478" t="str">
            <v>** Boîte blanche ** HP 37Y - Toner Noir - 41 000 pages</v>
          </cell>
          <cell r="D1478">
            <v>323</v>
          </cell>
          <cell r="E1478">
            <v>12</v>
          </cell>
        </row>
        <row r="1480">
          <cell r="B1480" t="str">
            <v>** Boîte Blanche ** HP 80J - Toner Noir - 8 000 pages</v>
          </cell>
          <cell r="C1480">
            <v>294.39999999999998</v>
          </cell>
          <cell r="D1480">
            <v>173</v>
          </cell>
          <cell r="E1480">
            <v>23</v>
          </cell>
        </row>
        <row r="1481">
          <cell r="B1481" t="str">
            <v>** Boîte Blanche ** HP 80X - Toner Noir - 6 900 pages</v>
          </cell>
          <cell r="C1481">
            <v>253.92</v>
          </cell>
          <cell r="D1481">
            <v>149</v>
          </cell>
          <cell r="E1481">
            <v>23</v>
          </cell>
        </row>
        <row r="1482">
          <cell r="B1482" t="str">
            <v>** Boîte Blanche ** HP 81X - Toner Noir - 25 000 pages</v>
          </cell>
          <cell r="C1482">
            <v>406.04</v>
          </cell>
          <cell r="D1482">
            <v>238</v>
          </cell>
          <cell r="E1482">
            <v>12</v>
          </cell>
        </row>
        <row r="1483">
          <cell r="B1483" t="str">
            <v>** Boîte Blanche ** HP 83X - Toner Noir - 2 200 pages</v>
          </cell>
          <cell r="C1483">
            <v>114.44</v>
          </cell>
          <cell r="D1483">
            <v>67.099999999999994</v>
          </cell>
          <cell r="E1483">
            <v>21</v>
          </cell>
        </row>
        <row r="1484">
          <cell r="B1484" t="str">
            <v>** Boîte Blanche ** HP 87X - Toner Noir - 18 000 pages</v>
          </cell>
          <cell r="C1484">
            <v>408.75</v>
          </cell>
          <cell r="D1484">
            <v>240</v>
          </cell>
          <cell r="E1484">
            <v>18</v>
          </cell>
        </row>
        <row r="1486">
          <cell r="B1486" t="str">
            <v>** Boîte Blanche ** HP 827A - Toner Noir - 29 500 pages</v>
          </cell>
          <cell r="C1486">
            <v>151.85</v>
          </cell>
          <cell r="D1486">
            <v>89</v>
          </cell>
          <cell r="E1486">
            <v>12</v>
          </cell>
        </row>
        <row r="1487">
          <cell r="B1487" t="str">
            <v>** Boîte Blanche ** HP 827A - Toner Cyan  - 32 000 pages</v>
          </cell>
          <cell r="C1487">
            <v>676.74</v>
          </cell>
          <cell r="D1487">
            <v>397</v>
          </cell>
          <cell r="E1487">
            <v>12</v>
          </cell>
        </row>
        <row r="1488">
          <cell r="B1488" t="str">
            <v>** Boîte Blanche ** HP 827A - Toner Jaune - 32 000 pages</v>
          </cell>
          <cell r="C1488">
            <v>676.74</v>
          </cell>
          <cell r="D1488">
            <v>397</v>
          </cell>
          <cell r="E1488">
            <v>12</v>
          </cell>
        </row>
        <row r="1489">
          <cell r="B1489" t="str">
            <v>** Boîte Blanche ** HP 827A - Toner Magenta - 32 000 pages</v>
          </cell>
          <cell r="C1489">
            <v>676.74</v>
          </cell>
          <cell r="D1489">
            <v>397</v>
          </cell>
          <cell r="E1489">
            <v>12</v>
          </cell>
        </row>
        <row r="1491">
          <cell r="B1491" t="str">
            <v>** Boîte Blanche ** HP 826 - Toner Noir - 29 000 pages</v>
          </cell>
          <cell r="C1491">
            <v>445.65</v>
          </cell>
          <cell r="D1491">
            <v>261</v>
          </cell>
          <cell r="E1491">
            <v>12</v>
          </cell>
        </row>
        <row r="1492">
          <cell r="B1492" t="str">
            <v>** Boîte Blanche ** HP 826 - Toner Cyan - 31 500 pages</v>
          </cell>
          <cell r="C1492">
            <v>731.76</v>
          </cell>
          <cell r="D1492">
            <v>429</v>
          </cell>
          <cell r="E1492">
            <v>12</v>
          </cell>
        </row>
        <row r="1493">
          <cell r="B1493" t="str">
            <v>** Boîte Blanche ** HP 826 - Toner Jaune - 31 500 pages</v>
          </cell>
          <cell r="C1493">
            <v>731.76</v>
          </cell>
          <cell r="D1493">
            <v>429</v>
          </cell>
          <cell r="E1493">
            <v>12</v>
          </cell>
        </row>
        <row r="1494">
          <cell r="B1494" t="str">
            <v>** Boîte Blanche ** HP 826 - Toner Magenta - 31 500 pages</v>
          </cell>
          <cell r="C1494">
            <v>731.76</v>
          </cell>
          <cell r="D1494">
            <v>429</v>
          </cell>
          <cell r="E1494">
            <v>12</v>
          </cell>
        </row>
        <row r="1496">
          <cell r="B1496" t="str">
            <v>** Boîte Blanche ** HP 653X - Toner Noir - 21 000 pages</v>
          </cell>
          <cell r="C1496">
            <v>357.08</v>
          </cell>
          <cell r="D1496">
            <v>210</v>
          </cell>
          <cell r="E1496">
            <v>14</v>
          </cell>
        </row>
        <row r="1497">
          <cell r="B1497" t="str">
            <v>** Boîte Blanche ** HP 653A - Toner Cyan  - 16 500 pages</v>
          </cell>
          <cell r="C1497">
            <v>480.88</v>
          </cell>
          <cell r="D1497">
            <v>282</v>
          </cell>
          <cell r="E1497">
            <v>14</v>
          </cell>
        </row>
        <row r="1498">
          <cell r="B1498" t="str">
            <v>** Boîte Blanche ** HP 653A - Toner Jaune  - 16 500 pages</v>
          </cell>
          <cell r="C1498">
            <v>480.88</v>
          </cell>
          <cell r="D1498">
            <v>282</v>
          </cell>
          <cell r="E1498">
            <v>14</v>
          </cell>
        </row>
        <row r="1499">
          <cell r="B1499" t="str">
            <v>** Boîte Blanche ** HP 653A - Toner Magenta  - 16 500 pages</v>
          </cell>
          <cell r="C1499">
            <v>480.88</v>
          </cell>
          <cell r="D1499">
            <v>282</v>
          </cell>
          <cell r="E1499">
            <v>14</v>
          </cell>
        </row>
        <row r="1500">
          <cell r="B1500" t="str">
            <v>** Boîte Blanche ** HP 25X - Toner Noir - 34 500 pages</v>
          </cell>
          <cell r="C1500">
            <v>413.75</v>
          </cell>
          <cell r="D1500">
            <v>243</v>
          </cell>
          <cell r="E1500">
            <v>4</v>
          </cell>
        </row>
        <row r="1502">
          <cell r="B1502" t="str">
            <v>** Boîte Blanche ** HP 654X - Toner Noir - 20 500 pages</v>
          </cell>
          <cell r="C1502">
            <v>388.99</v>
          </cell>
          <cell r="D1502">
            <v>228</v>
          </cell>
          <cell r="E1502">
            <v>14</v>
          </cell>
        </row>
        <row r="1503">
          <cell r="B1503" t="str">
            <v>** Boîte Blanche ** HP 654A - Toner Cyan - 15 000 pages</v>
          </cell>
          <cell r="C1503">
            <v>542.49</v>
          </cell>
          <cell r="D1503">
            <v>318</v>
          </cell>
          <cell r="E1503">
            <v>14</v>
          </cell>
        </row>
        <row r="1504">
          <cell r="B1504" t="str">
            <v>** Boîte Blanche ** HP 654A - Toner Jaune - 15 000 pages</v>
          </cell>
          <cell r="C1504">
            <v>542.49</v>
          </cell>
          <cell r="D1504">
            <v>318</v>
          </cell>
          <cell r="E1504">
            <v>14</v>
          </cell>
        </row>
        <row r="1505">
          <cell r="B1505" t="str">
            <v>** Boîte Blanche ** HP 654A - Toner Jaune - 15 000 pages</v>
          </cell>
          <cell r="C1505">
            <v>542.49</v>
          </cell>
          <cell r="D1505">
            <v>318</v>
          </cell>
          <cell r="E1505">
            <v>14</v>
          </cell>
        </row>
        <row r="1507">
          <cell r="B1507" t="str">
            <v>** Boîte Blanche ** HP 508X - Toner Noir  - 12 500 pages</v>
          </cell>
          <cell r="C1507">
            <v>302.25</v>
          </cell>
          <cell r="D1507">
            <v>177</v>
          </cell>
          <cell r="E1507">
            <v>16</v>
          </cell>
        </row>
        <row r="1508">
          <cell r="B1508" t="str">
            <v>** Boîte Blanche ** HP 508X - Toner Cyan  - 9 500 pages</v>
          </cell>
          <cell r="C1508">
            <v>418.43</v>
          </cell>
          <cell r="D1508">
            <v>246</v>
          </cell>
          <cell r="E1508">
            <v>16</v>
          </cell>
        </row>
        <row r="1509">
          <cell r="B1509" t="str">
            <v>** Boîte Blanche ** HP 508X - Toner Jaune  - 9 500 pages</v>
          </cell>
          <cell r="C1509">
            <v>418.43</v>
          </cell>
          <cell r="D1509">
            <v>246</v>
          </cell>
          <cell r="E1509">
            <v>16</v>
          </cell>
        </row>
        <row r="1510">
          <cell r="B1510" t="str">
            <v>** Boîte Blanche ** HP 508X - Toner Magenta - 9 500 pages</v>
          </cell>
          <cell r="C1510">
            <v>418.43</v>
          </cell>
          <cell r="D1510">
            <v>246</v>
          </cell>
          <cell r="E1510">
            <v>16</v>
          </cell>
        </row>
        <row r="1512">
          <cell r="B1512" t="str">
            <v>** Boîte Blanche ** HP 312X - Toner Noir  - 4 400 pages</v>
          </cell>
          <cell r="C1512">
            <v>159.55000000000001</v>
          </cell>
          <cell r="D1512">
            <v>93.5</v>
          </cell>
          <cell r="E1512">
            <v>21</v>
          </cell>
        </row>
        <row r="1513">
          <cell r="B1513" t="str">
            <v>** Boîte Blanche ** HP 312A - Toner Cyan - 2 700 pages</v>
          </cell>
          <cell r="C1513">
            <v>176.06</v>
          </cell>
          <cell r="D1513">
            <v>104</v>
          </cell>
          <cell r="E1513">
            <v>21</v>
          </cell>
        </row>
        <row r="1514">
          <cell r="B1514" t="str">
            <v>** Boîte Blanche ** HP 312A - Toner Jaune - 2 700 pages</v>
          </cell>
          <cell r="C1514">
            <v>176.06</v>
          </cell>
          <cell r="D1514">
            <v>104</v>
          </cell>
          <cell r="E1514">
            <v>21</v>
          </cell>
        </row>
        <row r="1515">
          <cell r="B1515" t="str">
            <v>** Boîte Blanche ** HP 312A - Toner Magenta - 2 700 pages</v>
          </cell>
          <cell r="C1515">
            <v>176.06</v>
          </cell>
          <cell r="D1515">
            <v>104</v>
          </cell>
          <cell r="E1515">
            <v>21</v>
          </cell>
        </row>
        <row r="1517">
          <cell r="B1517" t="str">
            <v>** Boîte Blanche ** HP 410X - Toner Noir - 6 500 pages</v>
          </cell>
          <cell r="C1517">
            <v>200.08</v>
          </cell>
          <cell r="D1517">
            <v>118</v>
          </cell>
          <cell r="E1517">
            <v>18</v>
          </cell>
        </row>
        <row r="1518">
          <cell r="B1518" t="str">
            <v>** Boîte Blanche ** HP 410X - Toner Cyan - 5 000 pages</v>
          </cell>
          <cell r="C1518">
            <v>267.83999999999997</v>
          </cell>
          <cell r="D1518">
            <v>157</v>
          </cell>
          <cell r="E1518">
            <v>21</v>
          </cell>
        </row>
        <row r="1519">
          <cell r="B1519" t="str">
            <v>** Boîte Blanche ** HP 410X - Toner Jaune - 5 000 pages</v>
          </cell>
          <cell r="C1519">
            <v>267.83999999999997</v>
          </cell>
          <cell r="D1519">
            <v>157</v>
          </cell>
          <cell r="E1519">
            <v>21</v>
          </cell>
        </row>
        <row r="1520">
          <cell r="B1520" t="str">
            <v>** Boîte Blanche ** HP 410X - Toner Magenta - 5 000 pages</v>
          </cell>
          <cell r="C1520">
            <v>267.83999999999997</v>
          </cell>
          <cell r="D1520">
            <v>157</v>
          </cell>
          <cell r="E1520">
            <v>21</v>
          </cell>
        </row>
        <row r="1523">
          <cell r="B1523" t="str">
            <v xml:space="preserve"> Désignation</v>
          </cell>
          <cell r="C1523" t="str">
            <v>Prix Liste HP (Euro)</v>
          </cell>
          <cell r="D1523" t="str">
            <v>Tarif MC3 (HT)</v>
          </cell>
          <cell r="E1523" t="str">
            <v>Qté Colisage</v>
          </cell>
        </row>
        <row r="1524">
          <cell r="B1524" t="str">
            <v>** Boîte Blanche ** HP 656X - Toner Noir - 26 000 pages</v>
          </cell>
          <cell r="C1524">
            <v>466.83</v>
          </cell>
          <cell r="D1524">
            <v>274</v>
          </cell>
          <cell r="E1524">
            <v>14</v>
          </cell>
        </row>
        <row r="1525">
          <cell r="B1525" t="str">
            <v>** Boîte Blanche ** HP 656X - Toner Cyan - 22 000 pages</v>
          </cell>
          <cell r="C1525">
            <v>658.75</v>
          </cell>
          <cell r="D1525">
            <v>386</v>
          </cell>
          <cell r="E1525">
            <v>14</v>
          </cell>
        </row>
        <row r="1526">
          <cell r="B1526" t="str">
            <v>** Boîte Blanche ** HP 656X - Toner Jaune - 22 000 pages</v>
          </cell>
          <cell r="C1526">
            <v>658.75</v>
          </cell>
          <cell r="D1526">
            <v>386</v>
          </cell>
          <cell r="E1526">
            <v>14</v>
          </cell>
        </row>
        <row r="1527">
          <cell r="B1527" t="str">
            <v>** Boîte Blanche ** HP 656X - Toner Magenta - 22 000 pages</v>
          </cell>
          <cell r="C1527">
            <v>658.75</v>
          </cell>
          <cell r="D1527">
            <v>386</v>
          </cell>
          <cell r="E1527">
            <v>14</v>
          </cell>
        </row>
        <row r="1529">
          <cell r="B1529" t="str">
            <v>** Boîte Blanche ** HP 656X - Toner Noir - 28 000 pages</v>
          </cell>
          <cell r="C1529">
            <v>446.08</v>
          </cell>
          <cell r="D1529">
            <v>262</v>
          </cell>
          <cell r="E1529">
            <v>14</v>
          </cell>
        </row>
        <row r="1530">
          <cell r="B1530" t="str">
            <v>** Boîte Blanche ** HP 656X - Toner Cyan - 23 000 pages</v>
          </cell>
          <cell r="C1530">
            <v>560.20000000000005</v>
          </cell>
          <cell r="D1530">
            <v>329</v>
          </cell>
          <cell r="E1530">
            <v>14</v>
          </cell>
        </row>
        <row r="1531">
          <cell r="B1531" t="str">
            <v>** Boîte Blanche ** HP 656X - Toner Jaune - 23 000 pages</v>
          </cell>
          <cell r="C1531">
            <v>560.20000000000005</v>
          </cell>
          <cell r="D1531">
            <v>329</v>
          </cell>
          <cell r="E1531">
            <v>14</v>
          </cell>
        </row>
        <row r="1532">
          <cell r="B1532" t="str">
            <v>** Boîte Blanche ** HP 656X - Toner Jaune - 23 000 pages</v>
          </cell>
          <cell r="C1532">
            <v>560.20000000000005</v>
          </cell>
          <cell r="D1532">
            <v>329</v>
          </cell>
          <cell r="E1532">
            <v>14</v>
          </cell>
        </row>
        <row r="1534">
          <cell r="B1534" t="str">
            <v>** Boîte Blanche ** HP 93A - Toner Noir - 12 000 pages</v>
          </cell>
          <cell r="C1534">
            <v>284.43</v>
          </cell>
          <cell r="D1534">
            <v>167</v>
          </cell>
          <cell r="E1534">
            <v>9</v>
          </cell>
        </row>
        <row r="1536">
          <cell r="B1536" t="str">
            <v>** Boîte Blanche ** HP 12A - Toner Noir - 2 000 pages</v>
          </cell>
          <cell r="C1536">
            <v>112.07</v>
          </cell>
          <cell r="D1536">
            <v>65.699999999999989</v>
          </cell>
          <cell r="E1536">
            <v>24</v>
          </cell>
        </row>
        <row r="1538">
          <cell r="B1538" t="str">
            <v>** Boîte Blanche ** HP 42JC - Toner Noir - xxx pages</v>
          </cell>
          <cell r="C1538">
            <v>555.83000000000004</v>
          </cell>
          <cell r="D1538">
            <v>326</v>
          </cell>
          <cell r="E1538">
            <v>12</v>
          </cell>
        </row>
        <row r="1539">
          <cell r="B1539" t="str">
            <v>** Boîte Blanche ** HP 42A - Toner Noir - 23 000 pages</v>
          </cell>
          <cell r="C1539">
            <v>486.35</v>
          </cell>
          <cell r="D1539">
            <v>285</v>
          </cell>
          <cell r="E1539">
            <v>12</v>
          </cell>
        </row>
        <row r="1540">
          <cell r="B1540" t="str">
            <v>** Boîte Blanche ** HP 45A - Toner Noir - 18 000 pages</v>
          </cell>
          <cell r="C1540">
            <v>467.7</v>
          </cell>
          <cell r="D1540">
            <v>274</v>
          </cell>
          <cell r="E1540">
            <v>10</v>
          </cell>
        </row>
        <row r="1541">
          <cell r="B1541" t="str">
            <v>** Boîte Blanche ** HP 49X - Toner Noir - 6 000 pages</v>
          </cell>
          <cell r="C1541">
            <v>265.06</v>
          </cell>
          <cell r="D1541">
            <v>156</v>
          </cell>
          <cell r="E1541">
            <v>18</v>
          </cell>
        </row>
        <row r="1543">
          <cell r="B1543" t="str">
            <v>** Boîte Blanche ** HP 643A - Toner Noir - 11 000 pages</v>
          </cell>
          <cell r="C1543">
            <v>312.8</v>
          </cell>
          <cell r="D1543">
            <v>184</v>
          </cell>
          <cell r="E1543">
            <v>16</v>
          </cell>
        </row>
        <row r="1544">
          <cell r="B1544" t="str">
            <v>** Boîte Blanche ** HP 643A - Toner Cyan - 10 000 pages</v>
          </cell>
          <cell r="C1544">
            <v>444.81</v>
          </cell>
          <cell r="D1544">
            <v>261</v>
          </cell>
          <cell r="E1544">
            <v>16</v>
          </cell>
        </row>
        <row r="1545">
          <cell r="B1545" t="str">
            <v>** Boîte Blanche ** HP 643A - Toner Jaune - 10 000 pages</v>
          </cell>
          <cell r="C1545">
            <v>444.81</v>
          </cell>
          <cell r="D1545">
            <v>261</v>
          </cell>
          <cell r="E1545">
            <v>16</v>
          </cell>
        </row>
        <row r="1546">
          <cell r="B1546" t="str">
            <v>** Boîte Blanche ** HP 643A - Toner Magenta - 10 000 pages</v>
          </cell>
          <cell r="C1546">
            <v>444.81</v>
          </cell>
          <cell r="D1546">
            <v>261</v>
          </cell>
          <cell r="E1546">
            <v>16</v>
          </cell>
        </row>
        <row r="1548">
          <cell r="B1548" t="str">
            <v>** Boîte Blanche ** HP 501A - Toner Noir  - 6 000 pages</v>
          </cell>
          <cell r="C1548">
            <v>232.84</v>
          </cell>
          <cell r="D1548">
            <v>137</v>
          </cell>
          <cell r="E1548">
            <v>17</v>
          </cell>
        </row>
        <row r="1550">
          <cell r="B1550" t="str">
            <v>** Boîte Blanche ** HP 16A - Toner Noir  - 12 000 pages</v>
          </cell>
          <cell r="C1550">
            <v>291.25</v>
          </cell>
          <cell r="D1550">
            <v>171</v>
          </cell>
          <cell r="E1550">
            <v>9</v>
          </cell>
        </row>
        <row r="1552">
          <cell r="B1552" t="str">
            <v>** Boîte Blanche ** HP 51X - Toner Noir  - 13 000 pages</v>
          </cell>
          <cell r="C1552">
            <v>347.57</v>
          </cell>
          <cell r="D1552">
            <v>204</v>
          </cell>
          <cell r="E1552">
            <v>14</v>
          </cell>
        </row>
        <row r="1553">
          <cell r="B1553" t="str">
            <v>** Boîte Blanche ** HP 53X - Toner Noir  - 7 000 pages</v>
          </cell>
          <cell r="C1553">
            <v>261.43</v>
          </cell>
          <cell r="D1553">
            <v>154</v>
          </cell>
          <cell r="E1553">
            <v>18</v>
          </cell>
        </row>
        <row r="1555">
          <cell r="B1555" t="str">
            <v>** Boîte Blanche ** HP 70A - Toner Noir  - 15 000 pages</v>
          </cell>
          <cell r="C1555">
            <v>303.32</v>
          </cell>
          <cell r="D1555">
            <v>178</v>
          </cell>
          <cell r="E1555">
            <v>9</v>
          </cell>
        </row>
        <row r="1556">
          <cell r="B1556" t="str">
            <v>** Boîte Blanche ** HP 503A - Toner Cyan  - 6 000 pages</v>
          </cell>
          <cell r="C1556">
            <v>299.47000000000003</v>
          </cell>
          <cell r="D1556">
            <v>176</v>
          </cell>
          <cell r="E1556">
            <v>17</v>
          </cell>
        </row>
        <row r="1558">
          <cell r="B1558" t="str">
            <v>** Boîte Blanche ** HP 503A - Toner Jaune  - 6 000 pages</v>
          </cell>
          <cell r="C1558">
            <v>299.47000000000003</v>
          </cell>
          <cell r="D1558">
            <v>176</v>
          </cell>
          <cell r="E1558">
            <v>17</v>
          </cell>
        </row>
        <row r="1559">
          <cell r="B1559" t="str">
            <v>** Boîte Blanche ** HP 503A - Toner Magenta  - 6 000 pages</v>
          </cell>
          <cell r="C1559">
            <v>299.47000000000003</v>
          </cell>
          <cell r="D1559">
            <v>176</v>
          </cell>
          <cell r="E1559">
            <v>17</v>
          </cell>
        </row>
        <row r="1561">
          <cell r="B1561" t="str">
            <v>** Boîte Blanche ** HP 981YC - Cartouche PageWide Cyan XXL - 16 000 pages</v>
          </cell>
          <cell r="C1561">
            <v>267.79000000000002</v>
          </cell>
          <cell r="D1561">
            <v>157</v>
          </cell>
          <cell r="E1561">
            <v>16</v>
          </cell>
        </row>
        <row r="1562">
          <cell r="B1562" t="str">
            <v>** Boîte Blanche ** HP 981YC - Cartouche PageWide Magenta XXL - 16 000 pages</v>
          </cell>
          <cell r="C1562">
            <v>267.79000000000002</v>
          </cell>
          <cell r="D1562">
            <v>157</v>
          </cell>
          <cell r="E1562">
            <v>16</v>
          </cell>
        </row>
        <row r="1563">
          <cell r="B1563" t="str">
            <v>** Boîte Blanche ** HP 981YC - Cartouche PageWide Jaune XXL - 16 000 pages</v>
          </cell>
          <cell r="C1563">
            <v>267.79000000000002</v>
          </cell>
          <cell r="D1563">
            <v>157</v>
          </cell>
          <cell r="E1563">
            <v>16</v>
          </cell>
        </row>
        <row r="1565">
          <cell r="B1565" t="str">
            <v>** Boîte Blanche ** HP 981YC - Cartouche PageWide Noir XXL - 20 000 pages</v>
          </cell>
          <cell r="C1565">
            <v>216.62</v>
          </cell>
          <cell r="D1565">
            <v>127</v>
          </cell>
          <cell r="E1565">
            <v>12</v>
          </cell>
        </row>
        <row r="1567">
          <cell r="B1567" t="str">
            <v>** Boîte Blanche ** HP 976 YC - Cartouche Encre Noire Extra haute capcité.</v>
          </cell>
          <cell r="C1567">
            <v>340.82</v>
          </cell>
          <cell r="D1567">
            <v>200</v>
          </cell>
          <cell r="E1567">
            <v>12</v>
          </cell>
        </row>
        <row r="1568">
          <cell r="B1568" t="str">
            <v>** Boîte Blanche ** HP 976 YC - Cartouche Encre Cyan Extra haute capcité.</v>
          </cell>
          <cell r="C1568">
            <v>351.96</v>
          </cell>
          <cell r="D1568">
            <v>207</v>
          </cell>
          <cell r="E1568">
            <v>16</v>
          </cell>
        </row>
        <row r="1570">
          <cell r="B1570" t="str">
            <v>** Boîte Blanche ** HP 976 YC - Cartouche Encre Magenta Extra haute capcité.</v>
          </cell>
          <cell r="C1570">
            <v>351.96</v>
          </cell>
          <cell r="D1570">
            <v>207</v>
          </cell>
          <cell r="E1570">
            <v>16</v>
          </cell>
        </row>
        <row r="1571">
          <cell r="B1571" t="str">
            <v>** Boîte Blanche ** HP 976 YC -  Cartouche Encre Jaune Extra haute capcité.</v>
          </cell>
          <cell r="C1571">
            <v>351.96</v>
          </cell>
          <cell r="D1571">
            <v>207</v>
          </cell>
          <cell r="E1571">
            <v>16</v>
          </cell>
        </row>
        <row r="1574">
          <cell r="B1574" t="str">
            <v xml:space="preserve"> Désignation</v>
          </cell>
          <cell r="C1574" t="str">
            <v>Prix Liste HP (Euro)</v>
          </cell>
          <cell r="D1574" t="str">
            <v>Tarif MC3 (HT)</v>
          </cell>
          <cell r="E1574" t="str">
            <v>Qté Colisage</v>
          </cell>
        </row>
        <row r="1575">
          <cell r="B1575" t="str">
            <v>HP W9000MC Toner Noir pour Managed Printer Only</v>
          </cell>
          <cell r="C1575">
            <v>466.83</v>
          </cell>
          <cell r="D1575">
            <v>274</v>
          </cell>
          <cell r="E1575">
            <v>14</v>
          </cell>
        </row>
        <row r="1576">
          <cell r="B1576" t="str">
            <v>HP W9001MC Toner Cyan pour Managed Printer Only</v>
          </cell>
          <cell r="C1576">
            <v>658.75</v>
          </cell>
          <cell r="D1576">
            <v>386</v>
          </cell>
          <cell r="E1576">
            <v>14</v>
          </cell>
        </row>
        <row r="1577">
          <cell r="B1577" t="str">
            <v>HP W9002MC Toner Jaune pour Managed Printer Only</v>
          </cell>
          <cell r="C1577">
            <v>658.75</v>
          </cell>
          <cell r="D1577">
            <v>386</v>
          </cell>
          <cell r="E1577">
            <v>14</v>
          </cell>
        </row>
        <row r="1578">
          <cell r="B1578" t="str">
            <v>HP W9002MC Toner Magenta pour Managed Printer Only</v>
          </cell>
          <cell r="C1578">
            <v>658.75</v>
          </cell>
          <cell r="D1578">
            <v>386</v>
          </cell>
          <cell r="E1578">
            <v>14</v>
          </cell>
        </row>
        <row r="1579">
          <cell r="B1579" t="str">
            <v>HP W9003MC Toner Noir pour Managed Printer Only</v>
          </cell>
          <cell r="C1579">
            <v>550.86</v>
          </cell>
          <cell r="D1579">
            <v>323</v>
          </cell>
          <cell r="E1579">
            <v>12</v>
          </cell>
        </row>
        <row r="1580">
          <cell r="B1580" t="str">
            <v>HP Black Managed LJ Toner Cartridge</v>
          </cell>
          <cell r="C1580">
            <v>91.62</v>
          </cell>
          <cell r="D1580">
            <v>55.9</v>
          </cell>
          <cell r="E1580">
            <v>1</v>
          </cell>
        </row>
        <row r="1581">
          <cell r="B1581" t="str">
            <v>HP Black Managed LJ Imaging Drum</v>
          </cell>
          <cell r="C1581">
            <v>238.09</v>
          </cell>
          <cell r="D1581">
            <v>146</v>
          </cell>
          <cell r="E1581">
            <v>1</v>
          </cell>
        </row>
        <row r="1582">
          <cell r="B1582" t="str">
            <v>HP Managed LJ Toner Collection Unit</v>
          </cell>
          <cell r="C1582">
            <v>14.4</v>
          </cell>
          <cell r="D1582">
            <v>8.7999999999999989</v>
          </cell>
          <cell r="E1582">
            <v>1</v>
          </cell>
        </row>
        <row r="1583">
          <cell r="B1583" t="str">
            <v>HP Black Managed LJ Toner Cartridge</v>
          </cell>
          <cell r="C1583">
            <v>146.19999999999999</v>
          </cell>
          <cell r="D1583">
            <v>89.199999999999989</v>
          </cell>
          <cell r="E1583">
            <v>1</v>
          </cell>
        </row>
        <row r="1584">
          <cell r="B1584" t="str">
            <v>HP Black Managed LJ Imaging Drum</v>
          </cell>
          <cell r="C1584">
            <v>309.33</v>
          </cell>
          <cell r="D1584">
            <v>189</v>
          </cell>
          <cell r="E1584">
            <v>1</v>
          </cell>
        </row>
        <row r="1585">
          <cell r="B1585" t="str">
            <v>HP Managed LJ Toner Collection Unit</v>
          </cell>
          <cell r="C1585">
            <v>85.15</v>
          </cell>
          <cell r="D1585">
            <v>52</v>
          </cell>
          <cell r="E1585">
            <v>1</v>
          </cell>
        </row>
        <row r="1586">
          <cell r="B1586" t="str">
            <v>HP W9017MC Toner Noir pour Managed Printer Only</v>
          </cell>
          <cell r="C1586">
            <v>408.75</v>
          </cell>
          <cell r="D1586">
            <v>240</v>
          </cell>
          <cell r="E1586">
            <v>18</v>
          </cell>
        </row>
        <row r="1587">
          <cell r="B1587" t="str">
            <v>HP W9030MC Toner Noir pour Managed Printer Only</v>
          </cell>
          <cell r="C1587">
            <v>446.08</v>
          </cell>
          <cell r="D1587">
            <v>262</v>
          </cell>
          <cell r="E1587">
            <v>14</v>
          </cell>
        </row>
        <row r="1588">
          <cell r="B1588" t="str">
            <v>HP W9031MC Toner Cyan pour Managed Printer Only</v>
          </cell>
          <cell r="C1588">
            <v>560.20000000000005</v>
          </cell>
          <cell r="D1588">
            <v>329</v>
          </cell>
          <cell r="E1588">
            <v>14</v>
          </cell>
        </row>
        <row r="1589">
          <cell r="B1589" t="str">
            <v>HP W9032MC Toner Jaune pour Managed Printer Only</v>
          </cell>
          <cell r="C1589">
            <v>560.20000000000005</v>
          </cell>
          <cell r="D1589">
            <v>329</v>
          </cell>
          <cell r="E1589">
            <v>14</v>
          </cell>
        </row>
        <row r="1590">
          <cell r="B1590" t="str">
            <v>HP W9033MC Toner Magenta pour Managed Printer Only</v>
          </cell>
          <cell r="C1590">
            <v>560.20000000000005</v>
          </cell>
          <cell r="D1590">
            <v>329</v>
          </cell>
          <cell r="E1590">
            <v>14</v>
          </cell>
        </row>
        <row r="1591">
          <cell r="B1591" t="str">
            <v>HP Black Managed LJ Toner Cartridge</v>
          </cell>
          <cell r="C1591">
            <v>55.89</v>
          </cell>
          <cell r="D1591">
            <v>34.1</v>
          </cell>
          <cell r="E1591">
            <v>1</v>
          </cell>
        </row>
        <row r="1592">
          <cell r="B1592" t="str">
            <v>HP Cyan Managed LJ Toner Cartridge</v>
          </cell>
          <cell r="C1592">
            <v>247.93</v>
          </cell>
          <cell r="D1592">
            <v>152</v>
          </cell>
          <cell r="E1592">
            <v>1</v>
          </cell>
        </row>
        <row r="1593">
          <cell r="B1593" t="str">
            <v>HP Yellow Managed LJ Toner Cartridge</v>
          </cell>
          <cell r="C1593">
            <v>247.93</v>
          </cell>
          <cell r="D1593">
            <v>152</v>
          </cell>
          <cell r="E1593">
            <v>1</v>
          </cell>
        </row>
        <row r="1594">
          <cell r="B1594" t="str">
            <v>HP Magenta Managed LJ Toner Cartridge</v>
          </cell>
          <cell r="C1594">
            <v>247.93</v>
          </cell>
          <cell r="D1594">
            <v>152</v>
          </cell>
          <cell r="E1594">
            <v>1</v>
          </cell>
        </row>
        <row r="1595">
          <cell r="B1595" t="str">
            <v>HP Managed LJ Imaging Drum</v>
          </cell>
          <cell r="C1595">
            <v>160.97999999999999</v>
          </cell>
          <cell r="D1595">
            <v>98.199999999999989</v>
          </cell>
          <cell r="E1595">
            <v>1</v>
          </cell>
        </row>
        <row r="1596">
          <cell r="B1596" t="str">
            <v>HP Managed LJ Toner Collection Unit</v>
          </cell>
          <cell r="C1596">
            <v>4.8600000000000003</v>
          </cell>
          <cell r="D1596">
            <v>3</v>
          </cell>
          <cell r="E1596">
            <v>1</v>
          </cell>
        </row>
        <row r="1597">
          <cell r="B1597" t="str">
            <v>HP Black Managed LJ Toner Cartridge</v>
          </cell>
          <cell r="C1597">
            <v>71.19</v>
          </cell>
          <cell r="D1597">
            <v>43.5</v>
          </cell>
          <cell r="E1597">
            <v>1</v>
          </cell>
        </row>
        <row r="1598">
          <cell r="B1598" t="str">
            <v>HP Cyan Managed LJ Toner Cartridge</v>
          </cell>
          <cell r="C1598">
            <v>320.77</v>
          </cell>
          <cell r="D1598">
            <v>196</v>
          </cell>
          <cell r="E1598">
            <v>1</v>
          </cell>
        </row>
        <row r="1599">
          <cell r="B1599" t="str">
            <v>HP Yellow Managed LJ Toner Cartridge</v>
          </cell>
          <cell r="C1599">
            <v>320.77</v>
          </cell>
          <cell r="D1599">
            <v>196</v>
          </cell>
          <cell r="E1599">
            <v>1</v>
          </cell>
        </row>
        <row r="1600">
          <cell r="B1600" t="str">
            <v>HP Magenta Managed LJ Toner Cartridge</v>
          </cell>
          <cell r="C1600">
            <v>320.77</v>
          </cell>
          <cell r="D1600">
            <v>196</v>
          </cell>
          <cell r="E1600">
            <v>1</v>
          </cell>
        </row>
        <row r="1601">
          <cell r="B1601" t="str">
            <v>HP Black Managed LJ Imaging Drum</v>
          </cell>
          <cell r="C1601">
            <v>207.65</v>
          </cell>
          <cell r="D1601">
            <v>127</v>
          </cell>
          <cell r="E1601">
            <v>1</v>
          </cell>
        </row>
        <row r="1602">
          <cell r="B1602" t="str">
            <v>HP Managed LJ Imaging Drum</v>
          </cell>
          <cell r="C1602">
            <v>196.63</v>
          </cell>
          <cell r="D1602">
            <v>120</v>
          </cell>
          <cell r="E1602">
            <v>1</v>
          </cell>
        </row>
        <row r="1603">
          <cell r="B1603" t="str">
            <v>HP Managed LJ Toner Collection Unit</v>
          </cell>
          <cell r="C1603">
            <v>19.940000000000001</v>
          </cell>
          <cell r="D1603">
            <v>12.2</v>
          </cell>
          <cell r="E1603">
            <v>1</v>
          </cell>
        </row>
        <row r="1604">
          <cell r="B1604" t="str">
            <v>HP W9033MC Toner Magenta pour Managed Printer Only</v>
          </cell>
          <cell r="C1604">
            <v>302.25</v>
          </cell>
          <cell r="D1604">
            <v>177</v>
          </cell>
          <cell r="E1604">
            <v>16</v>
          </cell>
        </row>
        <row r="1605">
          <cell r="B1605" t="str">
            <v>HP W9033MC Toner Magenta pour Managed Printer Only</v>
          </cell>
          <cell r="C1605">
            <v>418.43</v>
          </cell>
          <cell r="D1605">
            <v>246</v>
          </cell>
          <cell r="E1605">
            <v>16</v>
          </cell>
        </row>
        <row r="1606">
          <cell r="B1606" t="str">
            <v>HP W9033MC Toner Magenta pour Managed Printer Only</v>
          </cell>
          <cell r="C1606">
            <v>418.43</v>
          </cell>
          <cell r="D1606">
            <v>246</v>
          </cell>
          <cell r="E1606">
            <v>16</v>
          </cell>
        </row>
        <row r="1607">
          <cell r="B1607" t="str">
            <v>HP W9033MC Toner Magenta pour Managed Printer Only</v>
          </cell>
          <cell r="C1607">
            <v>418.43</v>
          </cell>
          <cell r="D1607">
            <v>246</v>
          </cell>
          <cell r="E1607">
            <v>16</v>
          </cell>
        </row>
        <row r="1611">
          <cell r="B1611" t="str">
            <v xml:space="preserve"> Désignation</v>
          </cell>
          <cell r="C1611" t="str">
            <v>Prix Liste HP (Euro)</v>
          </cell>
          <cell r="D1611" t="str">
            <v>Tarif MC3 (HT)</v>
          </cell>
          <cell r="E1611" t="str">
            <v>Qté Colisage</v>
          </cell>
        </row>
        <row r="1612">
          <cell r="B1612" t="str">
            <v>Region Europe - Samsung CLX-PMK10C Transfer Kit</v>
          </cell>
          <cell r="C1612">
            <v>83.34</v>
          </cell>
          <cell r="D1612">
            <v>50.9</v>
          </cell>
          <cell r="E1612">
            <v>1</v>
          </cell>
        </row>
        <row r="1613">
          <cell r="B1613" t="str">
            <v>Region Europe - Samsung CLX-PMK11C Transfer Kit</v>
          </cell>
          <cell r="C1613">
            <v>33.049999999999997</v>
          </cell>
          <cell r="D1613">
            <v>20.200000000000003</v>
          </cell>
          <cell r="E1613">
            <v>1</v>
          </cell>
        </row>
        <row r="1614">
          <cell r="B1614" t="str">
            <v>Samsung CLX-PMK10C Transfer Kit</v>
          </cell>
          <cell r="C1614">
            <v>14.45</v>
          </cell>
          <cell r="D1614">
            <v>8.9</v>
          </cell>
          <cell r="E1614">
            <v>1</v>
          </cell>
        </row>
        <row r="1615">
          <cell r="B1615" t="str">
            <v>Region Europe - Samsung CLX-PMK13C Transfer Kit</v>
          </cell>
          <cell r="C1615">
            <v>33.049999999999997</v>
          </cell>
          <cell r="D1615">
            <v>20.200000000000003</v>
          </cell>
          <cell r="E1615">
            <v>1</v>
          </cell>
        </row>
        <row r="1616">
          <cell r="B1616" t="str">
            <v>Region Europe - Samsung CLX-PMK15C ADF Kit</v>
          </cell>
          <cell r="C1616">
            <v>14.45</v>
          </cell>
          <cell r="D1616">
            <v>8.9</v>
          </cell>
          <cell r="E1616">
            <v>1</v>
          </cell>
        </row>
        <row r="1617">
          <cell r="B1617" t="str">
            <v>Region Europe - Samsung SL-PMK501K Fuser Kit</v>
          </cell>
          <cell r="C1617">
            <v>264.60000000000002</v>
          </cell>
          <cell r="D1617">
            <v>162</v>
          </cell>
          <cell r="E1617">
            <v>1</v>
          </cell>
        </row>
        <row r="1618">
          <cell r="B1618" t="str">
            <v>Region Europe - Samsung SL-PMK501K Fuser Kit</v>
          </cell>
          <cell r="C1618">
            <v>278.32</v>
          </cell>
          <cell r="D1618">
            <v>170</v>
          </cell>
          <cell r="E1618">
            <v>1</v>
          </cell>
        </row>
        <row r="1619">
          <cell r="B1619" t="str">
            <v>Region Europe - Samsung SL-PMK502X ITB Kit</v>
          </cell>
          <cell r="C1619">
            <v>339.99</v>
          </cell>
          <cell r="D1619">
            <v>208</v>
          </cell>
          <cell r="E1619">
            <v>1</v>
          </cell>
        </row>
        <row r="1620">
          <cell r="B1620" t="str">
            <v>Region Europe - Samsung SL-PMK701K Combo Kit</v>
          </cell>
          <cell r="C1620">
            <v>495.01</v>
          </cell>
          <cell r="D1620">
            <v>302</v>
          </cell>
          <cell r="E1620">
            <v>1</v>
          </cell>
        </row>
        <row r="1621">
          <cell r="B1621" t="str">
            <v>Region Europe - Samsung SL-PMK701K Combo Kit</v>
          </cell>
          <cell r="C1621">
            <v>896.49</v>
          </cell>
          <cell r="D1621">
            <v>547</v>
          </cell>
          <cell r="E1621">
            <v>1</v>
          </cell>
        </row>
        <row r="1622">
          <cell r="B1622" t="str">
            <v>Region Europe - Samsung ML-PM65K Fuser Kit</v>
          </cell>
          <cell r="C1622">
            <v>234.7</v>
          </cell>
          <cell r="D1622">
            <v>144</v>
          </cell>
          <cell r="E1622">
            <v>1</v>
          </cell>
        </row>
        <row r="1623">
          <cell r="B1623" t="str">
            <v>Region Europe - Samsung SL-PMK001K Fuser Kit</v>
          </cell>
          <cell r="C1623">
            <v>172.53</v>
          </cell>
          <cell r="D1623">
            <v>106</v>
          </cell>
          <cell r="E1623">
            <v>1</v>
          </cell>
        </row>
        <row r="1624">
          <cell r="B1624" t="str">
            <v>Region Europe - Samsung SL-PMK002K Transfer Kit</v>
          </cell>
          <cell r="C1624">
            <v>22.5</v>
          </cell>
          <cell r="D1624">
            <v>13.799999999999999</v>
          </cell>
          <cell r="E1624">
            <v>1</v>
          </cell>
        </row>
        <row r="1626">
          <cell r="B1626" t="str">
            <v>Région Europe - Samsung CLT-C6062S Cyan Toner Cartridge</v>
          </cell>
          <cell r="C1626">
            <v>166.97</v>
          </cell>
          <cell r="D1626">
            <v>102</v>
          </cell>
          <cell r="E1626">
            <v>4</v>
          </cell>
        </row>
        <row r="1627">
          <cell r="B1627" t="str">
            <v>Région Europe - Samsung CLT-C6072S Cyan Toner Cartridge</v>
          </cell>
          <cell r="C1627">
            <v>125.63</v>
          </cell>
          <cell r="D1627">
            <v>76.699999999999989</v>
          </cell>
          <cell r="E1627">
            <v>4</v>
          </cell>
        </row>
        <row r="1628">
          <cell r="B1628" t="str">
            <v>Région Europe - Samsung CLT-C804S Cyan Toner Cartridge</v>
          </cell>
          <cell r="C1628">
            <v>134.99</v>
          </cell>
          <cell r="D1628">
            <v>82.399999999999991</v>
          </cell>
          <cell r="E1628">
            <v>4</v>
          </cell>
        </row>
        <row r="1629">
          <cell r="B1629" t="str">
            <v>Région Europe - Samsung CLT-C806S Cyan Toner Cartridge</v>
          </cell>
          <cell r="C1629">
            <v>236.45</v>
          </cell>
          <cell r="D1629">
            <v>145</v>
          </cell>
          <cell r="E1629">
            <v>4</v>
          </cell>
        </row>
        <row r="1630">
          <cell r="B1630" t="str">
            <v>Région Europe - Samsung CLT-C808S Cyan Toner Cartridge</v>
          </cell>
          <cell r="C1630">
            <v>163.94</v>
          </cell>
          <cell r="D1630">
            <v>101</v>
          </cell>
          <cell r="E1630">
            <v>4</v>
          </cell>
        </row>
        <row r="1631">
          <cell r="B1631" t="str">
            <v>Région Europe - Samsung CLT-C809S Cyan Toner Cartridge</v>
          </cell>
          <cell r="C1631">
            <v>135</v>
          </cell>
          <cell r="D1631">
            <v>82.399999999999991</v>
          </cell>
          <cell r="E1631">
            <v>4</v>
          </cell>
        </row>
        <row r="1632">
          <cell r="B1632" t="str">
            <v>Région Europe - Samsung CLT-K6062S Black Toner Cartridge</v>
          </cell>
          <cell r="C1632">
            <v>63.69</v>
          </cell>
          <cell r="D1632">
            <v>38.9</v>
          </cell>
          <cell r="E1632">
            <v>4</v>
          </cell>
        </row>
        <row r="1633">
          <cell r="B1633" t="str">
            <v>Région Europe - Samsung CLT-K804S Black Toner Cartridge</v>
          </cell>
          <cell r="C1633">
            <v>40.15</v>
          </cell>
          <cell r="D1633">
            <v>24.5</v>
          </cell>
          <cell r="E1633">
            <v>4</v>
          </cell>
        </row>
        <row r="1634">
          <cell r="B1634" t="str">
            <v>Région Europe - Samsung CLT-K806S Black Toner Cartridge</v>
          </cell>
          <cell r="C1634">
            <v>113.73</v>
          </cell>
          <cell r="D1634">
            <v>69.399999999999991</v>
          </cell>
          <cell r="E1634">
            <v>4</v>
          </cell>
        </row>
        <row r="1635">
          <cell r="B1635" t="str">
            <v>Région Europe - Samsung CLT-K808S Black Toner Cartridge</v>
          </cell>
          <cell r="C1635">
            <v>43.44</v>
          </cell>
          <cell r="D1635">
            <v>26.5</v>
          </cell>
          <cell r="E1635">
            <v>4</v>
          </cell>
        </row>
        <row r="1636">
          <cell r="B1636" t="str">
            <v>Samsung CLT-K809S Black Toner Cartridge</v>
          </cell>
          <cell r="C1636">
            <v>40.15</v>
          </cell>
          <cell r="D1636">
            <v>24.5</v>
          </cell>
          <cell r="E1636">
            <v>4</v>
          </cell>
        </row>
        <row r="1637">
          <cell r="B1637" t="str">
            <v>Région Europe - Samsung CLT-M6062S Magenta Toner Cartridge</v>
          </cell>
          <cell r="C1637">
            <v>166.97</v>
          </cell>
          <cell r="D1637">
            <v>102</v>
          </cell>
          <cell r="E1637">
            <v>4</v>
          </cell>
        </row>
        <row r="1638">
          <cell r="B1638" t="str">
            <v>Région Europe - Samsung CLT-M6072S Magenta Toner Cartridge</v>
          </cell>
          <cell r="C1638">
            <v>125.63</v>
          </cell>
          <cell r="D1638">
            <v>76.699999999999989</v>
          </cell>
          <cell r="E1638">
            <v>4</v>
          </cell>
        </row>
        <row r="1639">
          <cell r="B1639" t="str">
            <v>Région Europe - Samsung CLT-M804S Magenta Toner Cartridge</v>
          </cell>
          <cell r="C1639">
            <v>134.99</v>
          </cell>
          <cell r="D1639">
            <v>82.399999999999991</v>
          </cell>
          <cell r="E1639">
            <v>4</v>
          </cell>
        </row>
        <row r="1640">
          <cell r="B1640" t="str">
            <v>Région Europe - Samsung CLT-M806S Magenta Toner Cartridge</v>
          </cell>
          <cell r="C1640">
            <v>236.45</v>
          </cell>
          <cell r="D1640">
            <v>145</v>
          </cell>
          <cell r="E1640">
            <v>4</v>
          </cell>
        </row>
        <row r="1641">
          <cell r="B1641" t="str">
            <v>Région Europe - Samsung CLT-M808S Magenta Toner Cartridge</v>
          </cell>
          <cell r="C1641">
            <v>163.94</v>
          </cell>
          <cell r="D1641">
            <v>101</v>
          </cell>
          <cell r="E1641">
            <v>4</v>
          </cell>
        </row>
        <row r="1642">
          <cell r="B1642" t="str">
            <v>Région CEMA - Samsung CLT-M809S Magenta Toner Cartridge</v>
          </cell>
          <cell r="C1642">
            <v>0</v>
          </cell>
          <cell r="D1642">
            <v>85.899999999999991</v>
          </cell>
          <cell r="E1642">
            <v>4</v>
          </cell>
        </row>
        <row r="1643">
          <cell r="B1643" t="str">
            <v>Samsung CLT-R607C Cyan Imaging Unit</v>
          </cell>
          <cell r="C1643">
            <v>254.43</v>
          </cell>
          <cell r="D1643">
            <v>156</v>
          </cell>
          <cell r="E1643">
            <v>4</v>
          </cell>
        </row>
        <row r="1644">
          <cell r="B1644" t="str">
            <v>Samsung CLT-R607K Black Imaging Unit</v>
          </cell>
          <cell r="C1644">
            <v>143.11000000000001</v>
          </cell>
          <cell r="D1644">
            <v>87.3</v>
          </cell>
          <cell r="E1644">
            <v>4</v>
          </cell>
        </row>
        <row r="1645">
          <cell r="B1645" t="str">
            <v>Samsung CLT-R607M Magenta Imaging Unit</v>
          </cell>
          <cell r="C1645">
            <v>254.43</v>
          </cell>
          <cell r="D1645">
            <v>156</v>
          </cell>
          <cell r="E1645">
            <v>4</v>
          </cell>
        </row>
        <row r="1646">
          <cell r="B1646" t="str">
            <v>Samsung CLT-R607Y Yellow Imaging Unit</v>
          </cell>
          <cell r="C1646">
            <v>254.43</v>
          </cell>
          <cell r="D1646">
            <v>156</v>
          </cell>
          <cell r="E1646">
            <v>4</v>
          </cell>
        </row>
        <row r="1647">
          <cell r="B1647" t="str">
            <v>Samsung CLT-R804 Imaging Unit</v>
          </cell>
          <cell r="C1647">
            <v>72.31</v>
          </cell>
          <cell r="D1647">
            <v>44.2</v>
          </cell>
          <cell r="E1647">
            <v>4</v>
          </cell>
        </row>
        <row r="1648">
          <cell r="B1648" t="str">
            <v>Samsung CLT-R806K Black Imaging Unit</v>
          </cell>
          <cell r="C1648">
            <v>166.15</v>
          </cell>
          <cell r="D1648">
            <v>102</v>
          </cell>
          <cell r="E1648">
            <v>4</v>
          </cell>
        </row>
        <row r="1649">
          <cell r="B1649" t="str">
            <v>Samsung CLT-R806X Color Imaging Unit</v>
          </cell>
          <cell r="C1649">
            <v>163.13</v>
          </cell>
          <cell r="D1649">
            <v>99.6</v>
          </cell>
          <cell r="E1649">
            <v>4</v>
          </cell>
        </row>
        <row r="1650">
          <cell r="B1650" t="str">
            <v>Samsung CLT-R808 Imaging Unit</v>
          </cell>
          <cell r="C1650">
            <v>120.83</v>
          </cell>
          <cell r="D1650">
            <v>73.8</v>
          </cell>
          <cell r="E1650">
            <v>4</v>
          </cell>
        </row>
        <row r="1651">
          <cell r="B1651" t="str">
            <v>Région Europe - Samsung CLT-R809 Imaging Unit</v>
          </cell>
          <cell r="C1651">
            <v>73.78</v>
          </cell>
          <cell r="D1651">
            <v>45.1</v>
          </cell>
          <cell r="E1651">
            <v>4</v>
          </cell>
        </row>
        <row r="1652">
          <cell r="B1652" t="str">
            <v>Samsung CLT-W606 TONER COLLECTION UNIT</v>
          </cell>
          <cell r="C1652">
            <v>32.29</v>
          </cell>
          <cell r="D1652">
            <v>19.700000000000003</v>
          </cell>
          <cell r="E1652">
            <v>1</v>
          </cell>
        </row>
        <row r="1653">
          <cell r="B1653" t="str">
            <v>Samsung CLT-W806 TONER COLLECTION UNIT</v>
          </cell>
          <cell r="C1653">
            <v>53.73</v>
          </cell>
          <cell r="D1653">
            <v>32.800000000000004</v>
          </cell>
          <cell r="E1653">
            <v>1</v>
          </cell>
        </row>
        <row r="1654">
          <cell r="B1654" t="str">
            <v>Samsung CLT-W808 TONER COLLECTION UNIT</v>
          </cell>
          <cell r="C1654">
            <v>28.57</v>
          </cell>
          <cell r="D1654">
            <v>17.5</v>
          </cell>
          <cell r="E1654">
            <v>1</v>
          </cell>
        </row>
        <row r="1655">
          <cell r="B1655" t="str">
            <v>Samsung CLT-W809 TONER COLLECTION UNIT</v>
          </cell>
          <cell r="C1655">
            <v>22.43</v>
          </cell>
          <cell r="D1655">
            <v>13.7</v>
          </cell>
          <cell r="E1655">
            <v>1</v>
          </cell>
        </row>
        <row r="1656">
          <cell r="B1656" t="str">
            <v>Région Europe - Samsung CLT-Y6062S Yellow Toner Cartridge</v>
          </cell>
          <cell r="C1656">
            <v>166.97</v>
          </cell>
          <cell r="D1656">
            <v>102</v>
          </cell>
          <cell r="E1656">
            <v>4</v>
          </cell>
        </row>
        <row r="1657">
          <cell r="B1657" t="str">
            <v>Région Europe - Samsung CLT-Y6072S Yellow Toner Cartridge</v>
          </cell>
          <cell r="C1657">
            <v>125.63</v>
          </cell>
          <cell r="D1657">
            <v>76.699999999999989</v>
          </cell>
          <cell r="E1657">
            <v>4</v>
          </cell>
        </row>
        <row r="1658">
          <cell r="B1658" t="str">
            <v>Région Europe - Samsung CLT-Y804S Yellow Toner Cartridge</v>
          </cell>
          <cell r="C1658">
            <v>134.99</v>
          </cell>
          <cell r="D1658">
            <v>82.399999999999991</v>
          </cell>
          <cell r="E1658">
            <v>4</v>
          </cell>
        </row>
        <row r="1659">
          <cell r="B1659" t="str">
            <v>Région Europe - Samsung CLT-Y806S Yellow Toner Cartridge</v>
          </cell>
          <cell r="C1659">
            <v>236.45</v>
          </cell>
          <cell r="D1659">
            <v>145</v>
          </cell>
          <cell r="E1659">
            <v>4</v>
          </cell>
        </row>
        <row r="1660">
          <cell r="B1660" t="str">
            <v>Région Europe - Samsung CLT-Y808S Yellow Toner Cartridge</v>
          </cell>
          <cell r="C1660">
            <v>163.94</v>
          </cell>
          <cell r="D1660">
            <v>101</v>
          </cell>
          <cell r="E1660">
            <v>4</v>
          </cell>
        </row>
        <row r="1661">
          <cell r="B1661" t="str">
            <v>Samsung CLT-Y809S Yellow Toner Cartridge</v>
          </cell>
          <cell r="C1661">
            <v>135</v>
          </cell>
          <cell r="D1661">
            <v>82.399999999999991</v>
          </cell>
          <cell r="E1661">
            <v>4</v>
          </cell>
        </row>
        <row r="1662">
          <cell r="B1662" t="str">
            <v>Région Europe - Samsung MLT-D704S Black Toner Cartridge</v>
          </cell>
          <cell r="C1662">
            <v>62.29</v>
          </cell>
          <cell r="D1662">
            <v>38</v>
          </cell>
          <cell r="E1662">
            <v>4</v>
          </cell>
        </row>
        <row r="1663">
          <cell r="B1663" t="str">
            <v>Samsung MLT-D707L High Yield Black Toner Cartridge</v>
          </cell>
          <cell r="C1663">
            <v>44.53</v>
          </cell>
          <cell r="D1663">
            <v>27.200000000000003</v>
          </cell>
          <cell r="E1663">
            <v>4</v>
          </cell>
        </row>
        <row r="1664">
          <cell r="B1664" t="str">
            <v>Région Europe - Samsung MLT-D708L High Yield Black Toner Cartridge</v>
          </cell>
          <cell r="C1664">
            <v>86.89</v>
          </cell>
          <cell r="D1664">
            <v>53.1</v>
          </cell>
          <cell r="E1664">
            <v>4</v>
          </cell>
        </row>
        <row r="1665">
          <cell r="B1665" t="str">
            <v>Région Europe - Samsung MLT-D708S Black Toner Cartridge</v>
          </cell>
          <cell r="C1665">
            <v>72.95</v>
          </cell>
          <cell r="D1665">
            <v>44.5</v>
          </cell>
          <cell r="E1665">
            <v>4</v>
          </cell>
        </row>
        <row r="1666">
          <cell r="B1666" t="str">
            <v>Samsung MLT-D709S Black Toner Cartridge</v>
          </cell>
          <cell r="C1666">
            <v>62.29</v>
          </cell>
          <cell r="D1666">
            <v>38</v>
          </cell>
          <cell r="E1666">
            <v>4</v>
          </cell>
        </row>
        <row r="1669">
          <cell r="B1669" t="str">
            <v xml:space="preserve"> Désignation</v>
          </cell>
          <cell r="C1669" t="str">
            <v>Prix Liste HP (Euro)</v>
          </cell>
          <cell r="D1669" t="str">
            <v>Tarif MC3 (HT)</v>
          </cell>
          <cell r="E1669" t="str">
            <v>Qté Colisage</v>
          </cell>
        </row>
        <row r="1670">
          <cell r="B1670" t="str">
            <v>Samsung MLT-K606S Black Toner Cartridge</v>
          </cell>
          <cell r="C1670">
            <v>79.510000000000005</v>
          </cell>
          <cell r="D1670">
            <v>48.6</v>
          </cell>
          <cell r="E1670">
            <v>4</v>
          </cell>
        </row>
        <row r="1671">
          <cell r="B1671" t="str">
            <v>Région Europe - Samsung MLT-K607S Black Toner Cartridge</v>
          </cell>
          <cell r="C1671">
            <v>52.95</v>
          </cell>
          <cell r="D1671">
            <v>32.300000000000004</v>
          </cell>
          <cell r="E1671">
            <v>4</v>
          </cell>
        </row>
        <row r="1672">
          <cell r="B1672" t="str">
            <v>Région Europe - Samsung MLT-K706S Black Toner Cartridge</v>
          </cell>
          <cell r="C1672">
            <v>111.71</v>
          </cell>
          <cell r="D1672">
            <v>68.199999999999989</v>
          </cell>
          <cell r="E1672">
            <v>4</v>
          </cell>
        </row>
        <row r="1673">
          <cell r="B1673" t="str">
            <v>Samsung MLT-R607K Imaging Unit</v>
          </cell>
          <cell r="C1673">
            <v>143.11000000000001</v>
          </cell>
          <cell r="D1673">
            <v>87.3</v>
          </cell>
          <cell r="E1673">
            <v>4</v>
          </cell>
        </row>
        <row r="1674">
          <cell r="B1674" t="str">
            <v>Samsung MLT-R704 Imaging Unit</v>
          </cell>
          <cell r="C1674">
            <v>183.54</v>
          </cell>
          <cell r="D1674">
            <v>112</v>
          </cell>
          <cell r="E1674">
            <v>4</v>
          </cell>
        </row>
        <row r="1675">
          <cell r="B1675" t="str">
            <v>Samsung MLT-R706 Imaging Unit</v>
          </cell>
          <cell r="C1675">
            <v>307.43</v>
          </cell>
          <cell r="D1675">
            <v>188</v>
          </cell>
          <cell r="E1675">
            <v>4</v>
          </cell>
        </row>
        <row r="1676">
          <cell r="B1676" t="str">
            <v>Samsung MLT-R707 Imaging Unit</v>
          </cell>
          <cell r="C1676">
            <v>143.4</v>
          </cell>
          <cell r="D1676">
            <v>87.5</v>
          </cell>
          <cell r="E1676">
            <v>4</v>
          </cell>
        </row>
        <row r="1677">
          <cell r="B1677" t="str">
            <v>Samsung MLT-R708 Imaging Unit</v>
          </cell>
          <cell r="C1677">
            <v>278.85000000000002</v>
          </cell>
          <cell r="D1677">
            <v>171</v>
          </cell>
          <cell r="E1677">
            <v>4</v>
          </cell>
        </row>
        <row r="1679">
          <cell r="B1679" t="str">
            <v>Samsung MLT-R709 Imaging Unit</v>
          </cell>
          <cell r="C1679">
            <v>183.54</v>
          </cell>
          <cell r="D1679">
            <v>112</v>
          </cell>
          <cell r="E1679">
            <v>4</v>
          </cell>
        </row>
        <row r="1680">
          <cell r="B1680" t="str">
            <v>Samsung MLT-W606 TONER COLLECTION UNIT</v>
          </cell>
          <cell r="C1680">
            <v>31.8</v>
          </cell>
          <cell r="D1680">
            <v>19.400000000000002</v>
          </cell>
          <cell r="E1680">
            <v>1</v>
          </cell>
        </row>
        <row r="1681">
          <cell r="B1681" t="str">
            <v>Samsung MLT-W706 TONER COLLECTION UNIT</v>
          </cell>
          <cell r="C1681">
            <v>77.16</v>
          </cell>
          <cell r="D1681">
            <v>47.1</v>
          </cell>
          <cell r="E1681">
            <v>1</v>
          </cell>
        </row>
        <row r="1682">
          <cell r="B1682" t="str">
            <v>Samsung MLT-W708 TONER COLLECTION UNIT</v>
          </cell>
          <cell r="C1682">
            <v>28.57</v>
          </cell>
          <cell r="D1682">
            <v>22.3</v>
          </cell>
          <cell r="E1682">
            <v>1</v>
          </cell>
        </row>
        <row r="1683">
          <cell r="B1683" t="str">
            <v>Samsung MLT-W709 TONER COLLECTION UNIT</v>
          </cell>
          <cell r="C1683">
            <v>22.43</v>
          </cell>
          <cell r="D1683">
            <v>17.5</v>
          </cell>
          <cell r="E1683">
            <v>1</v>
          </cell>
        </row>
        <row r="1685">
          <cell r="B1685" t="str">
            <v>Région Europe - Samsung CLP-C660A Cyan Toner Cartridge</v>
          </cell>
          <cell r="C1685">
            <v>80.42</v>
          </cell>
          <cell r="D1685">
            <v>49.1</v>
          </cell>
          <cell r="E1685">
            <v>4</v>
          </cell>
        </row>
        <row r="1686">
          <cell r="B1686" t="str">
            <v>Région Europe - Samsung CLP-C660B High Yield Cyan Toner Cartridge</v>
          </cell>
          <cell r="C1686">
            <v>156.55000000000001</v>
          </cell>
          <cell r="D1686">
            <v>95.5</v>
          </cell>
          <cell r="E1686">
            <v>4</v>
          </cell>
        </row>
        <row r="1687">
          <cell r="B1687" t="str">
            <v>Région Europe - Samsung CLP-K660A Black Toner Cartrid</v>
          </cell>
          <cell r="C1687">
            <v>67.42</v>
          </cell>
          <cell r="D1687">
            <v>41.2</v>
          </cell>
          <cell r="E1687">
            <v>4</v>
          </cell>
        </row>
        <row r="1688">
          <cell r="B1688" t="str">
            <v>Région Europe - Samsung CLP-K660B High Yield Black Toner Cartridge</v>
          </cell>
          <cell r="C1688">
            <v>115.41</v>
          </cell>
          <cell r="D1688">
            <v>70.5</v>
          </cell>
          <cell r="E1688">
            <v>4</v>
          </cell>
        </row>
        <row r="1689">
          <cell r="B1689" t="str">
            <v>Région Europe - Samsung CLP-M660A Magenta Toner Cartridge</v>
          </cell>
          <cell r="C1689">
            <v>80.42</v>
          </cell>
          <cell r="D1689">
            <v>49.1</v>
          </cell>
          <cell r="E1689">
            <v>4</v>
          </cell>
        </row>
        <row r="1690">
          <cell r="B1690" t="str">
            <v>Région Europe - Samsung CLP-M660B High Yield Magenta Toner Cartridge</v>
          </cell>
          <cell r="C1690">
            <v>156.55000000000001</v>
          </cell>
          <cell r="D1690">
            <v>95.5</v>
          </cell>
          <cell r="E1690">
            <v>4</v>
          </cell>
        </row>
        <row r="1691">
          <cell r="B1691" t="str">
            <v>Région Europe - Samsung CLP-Y660A Yellow Toner Cartri</v>
          </cell>
          <cell r="C1691">
            <v>80.42</v>
          </cell>
          <cell r="D1691">
            <v>49.1</v>
          </cell>
          <cell r="E1691">
            <v>4</v>
          </cell>
        </row>
        <row r="1692">
          <cell r="B1692" t="str">
            <v>Région Europe - Samsung CLP-Y660B High Yield Yellow Toner Cartridge</v>
          </cell>
          <cell r="C1692">
            <v>156.55000000000001</v>
          </cell>
          <cell r="D1692">
            <v>95.5</v>
          </cell>
          <cell r="E1692">
            <v>4</v>
          </cell>
        </row>
        <row r="1693">
          <cell r="B1693" t="str">
            <v>Région Europe - Samsung CLT-C404S Cyan Toner Cartridg</v>
          </cell>
          <cell r="C1693">
            <v>59.93</v>
          </cell>
          <cell r="D1693">
            <v>36.6</v>
          </cell>
          <cell r="E1693">
            <v>4</v>
          </cell>
        </row>
        <row r="1694">
          <cell r="B1694" t="str">
            <v>Région Europe - Samsung CLT-C406S Cyan Toner Cartridg</v>
          </cell>
          <cell r="C1694">
            <v>59.93</v>
          </cell>
          <cell r="D1694">
            <v>36.6</v>
          </cell>
          <cell r="E1694">
            <v>4</v>
          </cell>
        </row>
        <row r="1695">
          <cell r="B1695" t="str">
            <v>Région Europe - Samsung CLT-C4072S Cyan Toner Cartrid</v>
          </cell>
          <cell r="C1695">
            <v>60.8</v>
          </cell>
          <cell r="D1695">
            <v>37.1</v>
          </cell>
          <cell r="E1695">
            <v>4</v>
          </cell>
        </row>
        <row r="1696">
          <cell r="B1696" t="str">
            <v>Région Europe - Samsung CLT-C4092S Cyan Toner Cartrid</v>
          </cell>
          <cell r="C1696">
            <v>60.8</v>
          </cell>
          <cell r="D1696">
            <v>37.1</v>
          </cell>
          <cell r="E1696">
            <v>4</v>
          </cell>
        </row>
        <row r="1697">
          <cell r="B1697" t="str">
            <v>Région Europe - Samsung CLT-C503L H-Yld Cyan Toner Cr</v>
          </cell>
          <cell r="C1697">
            <v>131.36000000000001</v>
          </cell>
          <cell r="D1697">
            <v>80.199999999999989</v>
          </cell>
          <cell r="E1697">
            <v>4</v>
          </cell>
        </row>
        <row r="1698">
          <cell r="B1698" t="str">
            <v>Région Europe - Samsung CLT-C504S Cyan Toner Cartridg</v>
          </cell>
          <cell r="C1698">
            <v>91.13</v>
          </cell>
          <cell r="D1698">
            <v>55.6</v>
          </cell>
          <cell r="E1698">
            <v>4</v>
          </cell>
        </row>
        <row r="1699">
          <cell r="B1699" t="str">
            <v>Région Europe - Samsung CLT-C505L H-Yld Cyan Toner Cr</v>
          </cell>
          <cell r="C1699">
            <v>96.1</v>
          </cell>
          <cell r="D1699">
            <v>58.7</v>
          </cell>
          <cell r="E1699">
            <v>4</v>
          </cell>
        </row>
        <row r="1700">
          <cell r="B1700" t="str">
            <v>Région Europe - Samsung CLT-C506L High Yield Cyan Toner Cartridge</v>
          </cell>
          <cell r="C1700">
            <v>120.12</v>
          </cell>
          <cell r="D1700">
            <v>73.3</v>
          </cell>
          <cell r="E1700">
            <v>4</v>
          </cell>
        </row>
        <row r="1701">
          <cell r="B1701" t="str">
            <v>Région Europe - Samsung CLT-C506S Cyan Toner Cartridg</v>
          </cell>
          <cell r="C1701">
            <v>107.18</v>
          </cell>
          <cell r="D1701">
            <v>65.399999999999991</v>
          </cell>
          <cell r="E1701">
            <v>4</v>
          </cell>
        </row>
        <row r="1702">
          <cell r="B1702" t="str">
            <v>Région Europe - Samsung CLT-C5082L H-Yld Cyan Toner C</v>
          </cell>
          <cell r="C1702">
            <v>132.81</v>
          </cell>
          <cell r="D1702">
            <v>81.099999999999994</v>
          </cell>
          <cell r="E1702">
            <v>4</v>
          </cell>
        </row>
        <row r="1703">
          <cell r="B1703" t="str">
            <v>Région Europe - Samsung CLT-C5082S Cyan Toner Cartrid</v>
          </cell>
          <cell r="C1703">
            <v>99.48</v>
          </cell>
          <cell r="D1703">
            <v>60.7</v>
          </cell>
          <cell r="E1703">
            <v>4</v>
          </cell>
        </row>
        <row r="1704">
          <cell r="B1704" t="str">
            <v>Région Europe - Samsung CLT-C603L High Yield Cyan Toner Cartridge</v>
          </cell>
          <cell r="C1704">
            <v>187.69</v>
          </cell>
          <cell r="D1704">
            <v>115</v>
          </cell>
          <cell r="E1704">
            <v>4</v>
          </cell>
        </row>
        <row r="1705">
          <cell r="B1705" t="str">
            <v>Région Europe - Samsung CLT-C6092S Cyan Toner Cartrid</v>
          </cell>
          <cell r="C1705">
            <v>137.69999999999999</v>
          </cell>
          <cell r="D1705">
            <v>84</v>
          </cell>
          <cell r="E1705">
            <v>4</v>
          </cell>
        </row>
        <row r="1706">
          <cell r="B1706" t="str">
            <v>Région Europe - Samsung CLT-C659S Cyan Toner Cartridge</v>
          </cell>
          <cell r="C1706">
            <v>215.53</v>
          </cell>
          <cell r="D1706">
            <v>132</v>
          </cell>
          <cell r="E1706">
            <v>4</v>
          </cell>
        </row>
        <row r="1707">
          <cell r="B1707" t="str">
            <v>Région Europe - Samsung CLT-K404S Black Toner Cartrid</v>
          </cell>
          <cell r="C1707">
            <v>59.93</v>
          </cell>
          <cell r="D1707">
            <v>36.6</v>
          </cell>
          <cell r="E1707">
            <v>4</v>
          </cell>
        </row>
        <row r="1708">
          <cell r="B1708" t="str">
            <v>Région Europe - Samsung CLT-K406S Black Toner Cartridge</v>
          </cell>
          <cell r="C1708">
            <v>59.93</v>
          </cell>
          <cell r="D1708">
            <v>36.6</v>
          </cell>
          <cell r="E1708">
            <v>4</v>
          </cell>
        </row>
        <row r="1709">
          <cell r="B1709" t="str">
            <v>Région Europe - Samsung CLT-K4072S Black Toner Cartri</v>
          </cell>
          <cell r="C1709">
            <v>60.8</v>
          </cell>
          <cell r="D1709">
            <v>37.1</v>
          </cell>
          <cell r="E1709">
            <v>4</v>
          </cell>
        </row>
        <row r="1710">
          <cell r="B1710" t="str">
            <v>Région Europe - Samsung CLT-K4092S Black Toner Cartri</v>
          </cell>
          <cell r="C1710">
            <v>60.8</v>
          </cell>
          <cell r="D1710">
            <v>37.1</v>
          </cell>
          <cell r="E1710">
            <v>4</v>
          </cell>
        </row>
        <row r="1711">
          <cell r="B1711" t="str">
            <v>Région Europe - Samsung CLT-K503L H-Yield Blk Toner C</v>
          </cell>
          <cell r="C1711">
            <v>116.51</v>
          </cell>
          <cell r="D1711">
            <v>71.099999999999994</v>
          </cell>
          <cell r="E1711">
            <v>4</v>
          </cell>
        </row>
        <row r="1712">
          <cell r="B1712" t="str">
            <v>Région Europe - Samsung CLT-K504S Black Toner Cartrid</v>
          </cell>
          <cell r="C1712">
            <v>82.85</v>
          </cell>
          <cell r="D1712">
            <v>50.6</v>
          </cell>
          <cell r="E1712">
            <v>4</v>
          </cell>
        </row>
        <row r="1713">
          <cell r="B1713" t="str">
            <v>Région Europe - Samsung CLT-K505L H-Yield Blk Toner C</v>
          </cell>
          <cell r="C1713">
            <v>97.62</v>
          </cell>
          <cell r="D1713">
            <v>59.6</v>
          </cell>
          <cell r="E1713">
            <v>4</v>
          </cell>
        </row>
        <row r="1714">
          <cell r="B1714" t="str">
            <v>Région Europe - Samsung CLT-K506L High Yield Black Toner Cartridge</v>
          </cell>
          <cell r="C1714">
            <v>122.02</v>
          </cell>
          <cell r="D1714">
            <v>74.5</v>
          </cell>
          <cell r="E1714">
            <v>4</v>
          </cell>
        </row>
        <row r="1715">
          <cell r="B1715" t="str">
            <v>Région Europe - Samsung CLT-K506S Black Toner Cartrid</v>
          </cell>
          <cell r="C1715">
            <v>83.76</v>
          </cell>
          <cell r="D1715">
            <v>51.1</v>
          </cell>
          <cell r="E1715">
            <v>4</v>
          </cell>
        </row>
        <row r="1716">
          <cell r="B1716" t="str">
            <v>Région Europe - Samsung CLT-K5082L H-Yld Blk Toner Cr</v>
          </cell>
          <cell r="C1716">
            <v>124.97</v>
          </cell>
          <cell r="D1716">
            <v>76.3</v>
          </cell>
          <cell r="E1716">
            <v>4</v>
          </cell>
        </row>
        <row r="1717">
          <cell r="B1717" t="str">
            <v>Région Europe - Samsung CLT-K5082S Black Toner Cartri</v>
          </cell>
          <cell r="C1717">
            <v>83.32</v>
          </cell>
          <cell r="D1717">
            <v>50.9</v>
          </cell>
          <cell r="E1717">
            <v>4</v>
          </cell>
        </row>
        <row r="1719">
          <cell r="B1719" t="str">
            <v>Région Europe - Samsung CLT-K603L High Yield Black Toner Cartridge</v>
          </cell>
          <cell r="C1719">
            <v>189.82</v>
          </cell>
          <cell r="D1719">
            <v>116</v>
          </cell>
          <cell r="E1719">
            <v>4</v>
          </cell>
        </row>
        <row r="1720">
          <cell r="B1720" t="str">
            <v>Région Europe - Samsung CLT-K6092S Black Toner Cartri</v>
          </cell>
          <cell r="C1720">
            <v>98.36</v>
          </cell>
          <cell r="D1720">
            <v>60</v>
          </cell>
          <cell r="E1720">
            <v>4</v>
          </cell>
        </row>
        <row r="1721">
          <cell r="B1721" t="str">
            <v>Région Europe - Samsung CLT-K659S Black Toner Cartridge</v>
          </cell>
          <cell r="C1721">
            <v>59.46</v>
          </cell>
          <cell r="D1721">
            <v>36.300000000000004</v>
          </cell>
          <cell r="E1721">
            <v>4</v>
          </cell>
        </row>
        <row r="1722">
          <cell r="B1722" t="str">
            <v>Région Europe - Samsung CLT-M404S Magenta Toner Crtg</v>
          </cell>
          <cell r="C1722">
            <v>59.93</v>
          </cell>
          <cell r="D1722">
            <v>36.6</v>
          </cell>
          <cell r="E1722">
            <v>4</v>
          </cell>
        </row>
        <row r="1723">
          <cell r="B1723" t="str">
            <v>Région Europe - Samsung CLT-M406S Magenta Toner Crtg</v>
          </cell>
          <cell r="C1723">
            <v>59.93</v>
          </cell>
          <cell r="D1723">
            <v>36.6</v>
          </cell>
          <cell r="E1723">
            <v>4</v>
          </cell>
        </row>
        <row r="1724">
          <cell r="B1724" t="str">
            <v>Région Europe - Samsung CLT-M4072S Magenta Toner Crtg</v>
          </cell>
          <cell r="C1724">
            <v>60.8</v>
          </cell>
          <cell r="D1724">
            <v>37.1</v>
          </cell>
          <cell r="E1724">
            <v>4</v>
          </cell>
        </row>
        <row r="1725">
          <cell r="B1725" t="str">
            <v>Région Europe - Samsung CLT-M4092S Magenta Toner Crtg</v>
          </cell>
          <cell r="C1725">
            <v>60.8</v>
          </cell>
          <cell r="D1725">
            <v>37.1</v>
          </cell>
          <cell r="E1725">
            <v>4</v>
          </cell>
        </row>
        <row r="1728">
          <cell r="B1728" t="str">
            <v xml:space="preserve"> Désignation</v>
          </cell>
          <cell r="C1728" t="str">
            <v>Prix Liste HP (Euro)</v>
          </cell>
          <cell r="D1728" t="str">
            <v>Tarif MC3 (HT)</v>
          </cell>
          <cell r="E1728" t="str">
            <v>Qté Colisage</v>
          </cell>
        </row>
        <row r="1729">
          <cell r="B1729" t="str">
            <v>Région Europe - Samsung CLT-M503L H-Yield Magenta Crt</v>
          </cell>
          <cell r="C1729">
            <v>131.36000000000001</v>
          </cell>
          <cell r="D1729">
            <v>80.199999999999989</v>
          </cell>
          <cell r="E1729">
            <v>4</v>
          </cell>
        </row>
        <row r="1730">
          <cell r="B1730" t="str">
            <v>Région Europe - Samsung CLT-M504S Magenta Toner Crtg</v>
          </cell>
          <cell r="C1730">
            <v>91.13</v>
          </cell>
          <cell r="D1730">
            <v>55.6</v>
          </cell>
          <cell r="E1730">
            <v>4</v>
          </cell>
        </row>
        <row r="1732">
          <cell r="B1732" t="str">
            <v>Région Europe - Samsung CLT-M505L H-Yield Magenta Crt</v>
          </cell>
          <cell r="C1732">
            <v>96.1</v>
          </cell>
          <cell r="D1732">
            <v>58.7</v>
          </cell>
          <cell r="E1732">
            <v>4</v>
          </cell>
        </row>
        <row r="1733">
          <cell r="B1733" t="str">
            <v>Région Europe - Samsung CLT-M506L High Yield Magenta Toner Cartridge</v>
          </cell>
          <cell r="C1733">
            <v>120.12</v>
          </cell>
          <cell r="D1733">
            <v>73.3</v>
          </cell>
          <cell r="E1733">
            <v>4</v>
          </cell>
        </row>
        <row r="1734">
          <cell r="B1734" t="str">
            <v>Région Europe - Samsung CLT-M506S Magenta Toner Crtg</v>
          </cell>
          <cell r="C1734">
            <v>107.18</v>
          </cell>
          <cell r="D1734">
            <v>65.399999999999991</v>
          </cell>
          <cell r="E1734">
            <v>4</v>
          </cell>
        </row>
        <row r="1735">
          <cell r="B1735" t="str">
            <v>Région Europe - Samsung CLT-M5082L H-Yield Magenta Cr</v>
          </cell>
          <cell r="C1735">
            <v>132.81</v>
          </cell>
          <cell r="D1735">
            <v>81.099999999999994</v>
          </cell>
          <cell r="E1735">
            <v>4</v>
          </cell>
        </row>
        <row r="1736">
          <cell r="B1736" t="str">
            <v>Région Europe - Samsung CLT-M5082S Magenta Toner Crtg</v>
          </cell>
          <cell r="C1736">
            <v>99.48</v>
          </cell>
          <cell r="D1736">
            <v>60.7</v>
          </cell>
          <cell r="E1736">
            <v>4</v>
          </cell>
        </row>
        <row r="1737">
          <cell r="B1737" t="str">
            <v>Région Europe - Samsung CLT-M603L High Yield Magenta Toner Cartridge</v>
          </cell>
          <cell r="C1737">
            <v>187.69</v>
          </cell>
          <cell r="D1737">
            <v>115</v>
          </cell>
          <cell r="E1737">
            <v>4</v>
          </cell>
        </row>
      </sheetData>
      <sheetData sheetId="3" refreshError="1">
        <row r="7">
          <cell r="C7" t="str">
            <v/>
          </cell>
          <cell r="E7" t="str">
            <v/>
          </cell>
          <cell r="F7" t="str">
            <v/>
          </cell>
          <cell r="H7" t="str">
            <v/>
          </cell>
          <cell r="I7" t="str">
            <v/>
          </cell>
        </row>
        <row r="8">
          <cell r="C8" t="str">
            <v/>
          </cell>
          <cell r="E8" t="str">
            <v/>
          </cell>
          <cell r="F8" t="str">
            <v/>
          </cell>
          <cell r="H8" t="str">
            <v/>
          </cell>
          <cell r="I8" t="str">
            <v/>
          </cell>
        </row>
        <row r="9">
          <cell r="C9" t="str">
            <v/>
          </cell>
          <cell r="E9" t="str">
            <v/>
          </cell>
          <cell r="F9" t="str">
            <v/>
          </cell>
          <cell r="H9" t="str">
            <v/>
          </cell>
          <cell r="I9" t="str">
            <v/>
          </cell>
        </row>
        <row r="10">
          <cell r="C10" t="str">
            <v/>
          </cell>
          <cell r="E10" t="str">
            <v/>
          </cell>
          <cell r="F10" t="str">
            <v/>
          </cell>
          <cell r="H10" t="str">
            <v/>
          </cell>
          <cell r="I10" t="str">
            <v/>
          </cell>
        </row>
        <row r="11">
          <cell r="C11" t="str">
            <v/>
          </cell>
          <cell r="E11" t="str">
            <v/>
          </cell>
          <cell r="F11" t="str">
            <v/>
          </cell>
          <cell r="H11" t="str">
            <v/>
          </cell>
          <cell r="I11" t="str">
            <v/>
          </cell>
        </row>
        <row r="12">
          <cell r="C12" t="str">
            <v/>
          </cell>
          <cell r="E12" t="str">
            <v/>
          </cell>
          <cell r="F12" t="str">
            <v/>
          </cell>
          <cell r="H12" t="str">
            <v/>
          </cell>
          <cell r="I12" t="str">
            <v/>
          </cell>
        </row>
        <row r="13">
          <cell r="C13" t="str">
            <v/>
          </cell>
          <cell r="E13" t="str">
            <v/>
          </cell>
          <cell r="F13" t="str">
            <v/>
          </cell>
          <cell r="H13" t="str">
            <v/>
          </cell>
          <cell r="I13" t="str">
            <v/>
          </cell>
        </row>
        <row r="14">
          <cell r="C14" t="str">
            <v/>
          </cell>
          <cell r="E14" t="str">
            <v/>
          </cell>
          <cell r="F14" t="str">
            <v/>
          </cell>
          <cell r="H14" t="str">
            <v/>
          </cell>
          <cell r="I14" t="str">
            <v/>
          </cell>
        </row>
        <row r="15">
          <cell r="C15" t="str">
            <v/>
          </cell>
          <cell r="E15" t="str">
            <v/>
          </cell>
          <cell r="F15" t="str">
            <v/>
          </cell>
          <cell r="H15" t="str">
            <v/>
          </cell>
          <cell r="I15" t="str">
            <v/>
          </cell>
        </row>
        <row r="16">
          <cell r="C16" t="str">
            <v/>
          </cell>
          <cell r="E16" t="str">
            <v/>
          </cell>
          <cell r="F16" t="str">
            <v/>
          </cell>
          <cell r="H16" t="str">
            <v/>
          </cell>
          <cell r="I16" t="str">
            <v/>
          </cell>
        </row>
        <row r="17">
          <cell r="C17" t="str">
            <v/>
          </cell>
          <cell r="E17" t="str">
            <v/>
          </cell>
          <cell r="F17" t="str">
            <v/>
          </cell>
          <cell r="H17" t="str">
            <v/>
          </cell>
          <cell r="I17" t="str">
            <v/>
          </cell>
        </row>
        <row r="18">
          <cell r="C18" t="str">
            <v/>
          </cell>
          <cell r="E18" t="str">
            <v/>
          </cell>
          <cell r="F18" t="str">
            <v/>
          </cell>
          <cell r="H18" t="str">
            <v/>
          </cell>
          <cell r="I18" t="str">
            <v/>
          </cell>
        </row>
        <row r="19">
          <cell r="C19" t="str">
            <v/>
          </cell>
          <cell r="E19" t="str">
            <v/>
          </cell>
          <cell r="F19" t="str">
            <v/>
          </cell>
          <cell r="H19" t="str">
            <v/>
          </cell>
          <cell r="I19" t="str">
            <v/>
          </cell>
        </row>
        <row r="20">
          <cell r="C20" t="str">
            <v/>
          </cell>
          <cell r="E20" t="str">
            <v/>
          </cell>
          <cell r="F20" t="str">
            <v/>
          </cell>
          <cell r="H20" t="str">
            <v/>
          </cell>
          <cell r="I20" t="str">
            <v/>
          </cell>
        </row>
        <row r="21">
          <cell r="C21" t="str">
            <v/>
          </cell>
          <cell r="E21" t="str">
            <v/>
          </cell>
          <cell r="F21" t="str">
            <v/>
          </cell>
          <cell r="H21" t="str">
            <v/>
          </cell>
          <cell r="I21" t="str">
            <v/>
          </cell>
        </row>
        <row r="22">
          <cell r="C22" t="str">
            <v/>
          </cell>
          <cell r="E22" t="str">
            <v/>
          </cell>
          <cell r="F22" t="str">
            <v/>
          </cell>
          <cell r="H22" t="str">
            <v/>
          </cell>
          <cell r="I22" t="str">
            <v/>
          </cell>
        </row>
        <row r="23">
          <cell r="C23" t="str">
            <v/>
          </cell>
          <cell r="E23" t="str">
            <v/>
          </cell>
          <cell r="F23" t="str">
            <v/>
          </cell>
          <cell r="H23" t="str">
            <v/>
          </cell>
          <cell r="I23" t="str">
            <v/>
          </cell>
        </row>
        <row r="24">
          <cell r="C24" t="str">
            <v/>
          </cell>
          <cell r="E24" t="str">
            <v/>
          </cell>
          <cell r="F24" t="str">
            <v/>
          </cell>
          <cell r="H24" t="str">
            <v/>
          </cell>
          <cell r="I24" t="str">
            <v/>
          </cell>
        </row>
        <row r="25">
          <cell r="C25" t="str">
            <v/>
          </cell>
          <cell r="E25" t="str">
            <v/>
          </cell>
          <cell r="F25" t="str">
            <v/>
          </cell>
          <cell r="H25" t="str">
            <v/>
          </cell>
          <cell r="I25" t="str">
            <v/>
          </cell>
        </row>
        <row r="26">
          <cell r="C26" t="str">
            <v/>
          </cell>
          <cell r="E26" t="str">
            <v/>
          </cell>
          <cell r="F26" t="str">
            <v/>
          </cell>
          <cell r="H26" t="str">
            <v/>
          </cell>
          <cell r="I26" t="str">
            <v/>
          </cell>
        </row>
        <row r="27">
          <cell r="C27" t="str">
            <v/>
          </cell>
          <cell r="E27" t="str">
            <v/>
          </cell>
          <cell r="F27" t="str">
            <v/>
          </cell>
          <cell r="H27" t="str">
            <v/>
          </cell>
          <cell r="I27" t="str">
            <v/>
          </cell>
        </row>
        <row r="28">
          <cell r="C28" t="str">
            <v/>
          </cell>
          <cell r="E28" t="str">
            <v/>
          </cell>
          <cell r="F28" t="str">
            <v/>
          </cell>
          <cell r="H28" t="str">
            <v/>
          </cell>
          <cell r="I28" t="str">
            <v/>
          </cell>
        </row>
        <row r="29">
          <cell r="C29" t="str">
            <v/>
          </cell>
          <cell r="E29" t="str">
            <v/>
          </cell>
          <cell r="F29" t="str">
            <v/>
          </cell>
          <cell r="H29" t="str">
            <v/>
          </cell>
          <cell r="I29" t="str">
            <v/>
          </cell>
        </row>
        <row r="30">
          <cell r="C30" t="str">
            <v/>
          </cell>
          <cell r="E30" t="str">
            <v/>
          </cell>
          <cell r="F30" t="str">
            <v/>
          </cell>
          <cell r="H30" t="str">
            <v/>
          </cell>
          <cell r="I30" t="str">
            <v/>
          </cell>
        </row>
        <row r="31">
          <cell r="C31" t="str">
            <v/>
          </cell>
          <cell r="E31" t="str">
            <v/>
          </cell>
          <cell r="F31" t="str">
            <v/>
          </cell>
          <cell r="H31" t="str">
            <v/>
          </cell>
          <cell r="I31" t="str">
            <v/>
          </cell>
        </row>
        <row r="32">
          <cell r="C32" t="str">
            <v/>
          </cell>
          <cell r="E32" t="str">
            <v/>
          </cell>
          <cell r="F32" t="str">
            <v/>
          </cell>
          <cell r="H32" t="str">
            <v/>
          </cell>
          <cell r="I32" t="str">
            <v/>
          </cell>
        </row>
        <row r="33">
          <cell r="C33" t="str">
            <v/>
          </cell>
          <cell r="E33" t="str">
            <v/>
          </cell>
          <cell r="F33" t="str">
            <v/>
          </cell>
          <cell r="H33" t="str">
            <v/>
          </cell>
          <cell r="I33" t="str">
            <v/>
          </cell>
        </row>
        <row r="34">
          <cell r="C34" t="str">
            <v/>
          </cell>
          <cell r="E34" t="str">
            <v/>
          </cell>
          <cell r="F34" t="str">
            <v/>
          </cell>
          <cell r="H34" t="str">
            <v/>
          </cell>
          <cell r="I34" t="str">
            <v/>
          </cell>
        </row>
        <row r="35">
          <cell r="C35" t="str">
            <v/>
          </cell>
          <cell r="E35" t="str">
            <v/>
          </cell>
          <cell r="F35" t="str">
            <v/>
          </cell>
          <cell r="H35" t="str">
            <v/>
          </cell>
          <cell r="I35" t="str">
            <v/>
          </cell>
        </row>
        <row r="36">
          <cell r="C36" t="str">
            <v/>
          </cell>
          <cell r="E36" t="str">
            <v/>
          </cell>
          <cell r="F36" t="str">
            <v/>
          </cell>
          <cell r="H36" t="str">
            <v/>
          </cell>
          <cell r="I36" t="str">
            <v/>
          </cell>
        </row>
        <row r="37">
          <cell r="C37" t="str">
            <v/>
          </cell>
          <cell r="E37" t="str">
            <v/>
          </cell>
          <cell r="F37" t="str">
            <v/>
          </cell>
          <cell r="H37" t="str">
            <v/>
          </cell>
          <cell r="I37" t="str">
            <v/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6:Q42"/>
  <sheetViews>
    <sheetView tabSelected="1" zoomScaleSheetLayoutView="85" workbookViewId="0">
      <selection activeCell="O22" sqref="O22"/>
    </sheetView>
  </sheetViews>
  <sheetFormatPr baseColWidth="10" defaultRowHeight="14.4"/>
  <cols>
    <col min="5" max="12" width="11.44140625" customWidth="1"/>
  </cols>
  <sheetData>
    <row r="6" spans="1:17">
      <c r="A6" s="60" t="s">
        <v>32</v>
      </c>
      <c r="B6" s="61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</row>
    <row r="7" spans="1:17">
      <c r="A7" s="61"/>
      <c r="B7" s="61"/>
      <c r="C7" s="61"/>
      <c r="D7" s="61"/>
      <c r="E7" s="61"/>
      <c r="F7" s="61"/>
      <c r="G7" s="61"/>
      <c r="H7" s="61"/>
      <c r="I7" s="61"/>
      <c r="J7" s="61"/>
      <c r="K7" s="61"/>
      <c r="L7" s="61"/>
      <c r="M7" s="61"/>
      <c r="N7" s="61"/>
      <c r="Q7" s="1"/>
    </row>
    <row r="8" spans="1:17">
      <c r="A8" s="61"/>
      <c r="B8" s="61"/>
      <c r="C8" s="61"/>
      <c r="D8" s="61"/>
      <c r="E8" s="61"/>
      <c r="F8" s="61"/>
      <c r="G8" s="61"/>
      <c r="H8" s="61"/>
      <c r="I8" s="61"/>
      <c r="J8" s="61"/>
      <c r="K8" s="61"/>
      <c r="L8" s="61"/>
      <c r="M8" s="61"/>
      <c r="N8" s="61"/>
    </row>
    <row r="9" spans="1:17">
      <c r="A9" s="62" t="s">
        <v>6</v>
      </c>
      <c r="B9" s="62"/>
      <c r="C9" s="62"/>
      <c r="D9" s="62"/>
      <c r="E9" s="62"/>
      <c r="F9" s="62"/>
      <c r="G9" s="62"/>
      <c r="H9" s="62"/>
      <c r="I9" s="62"/>
      <c r="J9" s="62"/>
      <c r="K9" s="62"/>
      <c r="L9" s="62"/>
      <c r="M9" s="62"/>
      <c r="N9" s="62"/>
      <c r="P9" s="15" t="s">
        <v>34</v>
      </c>
      <c r="Q9" s="16">
        <v>0</v>
      </c>
    </row>
    <row r="10" spans="1:17">
      <c r="A10" s="63"/>
      <c r="B10" s="63"/>
      <c r="C10" s="63"/>
      <c r="D10" s="63"/>
      <c r="E10" s="63"/>
      <c r="F10" s="63"/>
      <c r="G10" s="63"/>
      <c r="H10" s="63"/>
      <c r="I10" s="63"/>
      <c r="J10" s="63"/>
      <c r="K10" s="63"/>
      <c r="L10" s="63"/>
      <c r="M10" s="63"/>
      <c r="N10" s="63"/>
    </row>
    <row r="11" spans="1:17">
      <c r="A11" s="64" t="s">
        <v>29</v>
      </c>
      <c r="B11" s="65"/>
      <c r="C11" s="66"/>
      <c r="D11" s="70"/>
      <c r="E11" s="64" t="s">
        <v>0</v>
      </c>
      <c r="F11" s="65"/>
      <c r="G11" s="64" t="s">
        <v>1</v>
      </c>
      <c r="H11" s="66"/>
      <c r="I11" s="64" t="s">
        <v>2</v>
      </c>
      <c r="J11" s="65"/>
      <c r="K11" s="64" t="s">
        <v>3</v>
      </c>
      <c r="L11" s="66"/>
      <c r="M11" s="75" t="s">
        <v>5</v>
      </c>
      <c r="N11" s="75"/>
    </row>
    <row r="12" spans="1:17">
      <c r="A12" s="67"/>
      <c r="B12" s="68"/>
      <c r="C12" s="69"/>
      <c r="D12" s="71"/>
      <c r="E12" s="72"/>
      <c r="F12" s="73"/>
      <c r="G12" s="67"/>
      <c r="H12" s="69"/>
      <c r="I12" s="72"/>
      <c r="J12" s="73"/>
      <c r="K12" s="72"/>
      <c r="L12" s="74"/>
      <c r="M12" s="75"/>
      <c r="N12" s="75"/>
    </row>
    <row r="13" spans="1:17" ht="15" customHeight="1">
      <c r="A13" s="38" t="s">
        <v>36</v>
      </c>
      <c r="B13" s="39"/>
      <c r="C13" s="40"/>
      <c r="D13" s="11" t="s">
        <v>4</v>
      </c>
      <c r="E13" s="47">
        <v>5623</v>
      </c>
      <c r="F13" s="48"/>
      <c r="G13" s="47">
        <v>11985</v>
      </c>
      <c r="H13" s="58"/>
      <c r="I13" s="53">
        <v>43628</v>
      </c>
      <c r="J13" s="53"/>
      <c r="K13" s="53">
        <v>43739</v>
      </c>
      <c r="L13" s="53"/>
      <c r="M13" s="54">
        <f>(((G13-E13)/(K13-I13))*30.43)+((((G13-E13)/(K13-I13))*30.43)*Q9)</f>
        <v>1744.105045045045</v>
      </c>
      <c r="N13" s="55"/>
    </row>
    <row r="14" spans="1:17" ht="15" customHeight="1">
      <c r="A14" s="41" t="s">
        <v>33</v>
      </c>
      <c r="B14" s="42"/>
      <c r="C14" s="43"/>
      <c r="D14" s="13"/>
      <c r="E14" s="49"/>
      <c r="F14" s="50"/>
      <c r="G14" s="35"/>
      <c r="H14" s="36"/>
      <c r="I14" s="53"/>
      <c r="J14" s="53"/>
      <c r="K14" s="53"/>
      <c r="L14" s="53"/>
      <c r="M14" s="36"/>
      <c r="N14" s="37"/>
    </row>
    <row r="15" spans="1:17">
      <c r="A15" s="44"/>
      <c r="B15" s="45"/>
      <c r="C15" s="46"/>
      <c r="D15" s="12" t="s">
        <v>23</v>
      </c>
      <c r="E15" s="51">
        <v>2356</v>
      </c>
      <c r="F15" s="52"/>
      <c r="G15" s="51">
        <v>8793</v>
      </c>
      <c r="H15" s="59"/>
      <c r="I15" s="53"/>
      <c r="J15" s="53"/>
      <c r="K15" s="53"/>
      <c r="L15" s="53"/>
      <c r="M15" s="56">
        <f>+(((G15-E15)/(K13-I13))*30.43)+((((G15-E15)/(K13-I13))*30.43)*Q9)</f>
        <v>1764.6658558558559</v>
      </c>
      <c r="N15" s="57"/>
    </row>
    <row r="16" spans="1:17" ht="15" customHeight="1">
      <c r="A16" s="38" t="s">
        <v>37</v>
      </c>
      <c r="B16" s="39"/>
      <c r="C16" s="40"/>
      <c r="D16" s="152" t="s">
        <v>4</v>
      </c>
      <c r="E16" s="153">
        <v>15265</v>
      </c>
      <c r="F16" s="154"/>
      <c r="G16" s="153">
        <v>34887</v>
      </c>
      <c r="H16" s="154"/>
      <c r="I16" s="155">
        <v>43102</v>
      </c>
      <c r="J16" s="155"/>
      <c r="K16" s="155">
        <v>43739</v>
      </c>
      <c r="L16" s="155"/>
      <c r="M16" s="156">
        <f>(((G16-E16)/(K16-I16))*30.43)+((((G16-E16)/(K16-I16))*30.43)*Q9)</f>
        <v>937.35864992150709</v>
      </c>
      <c r="N16" s="157"/>
    </row>
    <row r="17" spans="1:15">
      <c r="A17" s="41" t="s">
        <v>33</v>
      </c>
      <c r="B17" s="42"/>
      <c r="C17" s="43"/>
      <c r="D17" s="158"/>
      <c r="E17" s="159"/>
      <c r="F17" s="160"/>
      <c r="G17" s="159"/>
      <c r="H17" s="160"/>
      <c r="I17" s="155"/>
      <c r="J17" s="155"/>
      <c r="K17" s="155"/>
      <c r="L17" s="155"/>
      <c r="M17" s="161"/>
      <c r="N17" s="162"/>
      <c r="O17" t="s">
        <v>38</v>
      </c>
    </row>
    <row r="18" spans="1:15">
      <c r="A18" s="44"/>
      <c r="B18" s="45"/>
      <c r="C18" s="46"/>
      <c r="D18" s="163"/>
      <c r="E18" s="164"/>
      <c r="F18" s="165"/>
      <c r="G18" s="164"/>
      <c r="H18" s="165"/>
      <c r="I18" s="155"/>
      <c r="J18" s="155"/>
      <c r="K18" s="155"/>
      <c r="L18" s="155"/>
      <c r="M18" s="166"/>
      <c r="N18" s="167"/>
    </row>
    <row r="19" spans="1:15" ht="15" customHeight="1">
      <c r="A19" s="38" t="s">
        <v>35</v>
      </c>
      <c r="B19" s="39"/>
      <c r="C19" s="40"/>
      <c r="D19" s="25" t="s">
        <v>4</v>
      </c>
      <c r="E19" s="47">
        <v>0</v>
      </c>
      <c r="F19" s="48"/>
      <c r="G19" s="47">
        <v>30400</v>
      </c>
      <c r="H19" s="48"/>
      <c r="I19" s="76">
        <v>43102</v>
      </c>
      <c r="J19" s="77"/>
      <c r="K19" s="76">
        <v>43739</v>
      </c>
      <c r="L19" s="77"/>
      <c r="M19" s="83">
        <f>(((G19-E19)/(K19-I19))*30.43)+((((G19-E19)/(K19-I19))*30.43)*Q9)</f>
        <v>1452.2323390894819</v>
      </c>
      <c r="N19" s="55"/>
    </row>
    <row r="20" spans="1:15">
      <c r="A20" s="41" t="s">
        <v>33</v>
      </c>
      <c r="B20" s="42"/>
      <c r="C20" s="43"/>
      <c r="D20" s="27"/>
      <c r="E20" s="49"/>
      <c r="F20" s="50"/>
      <c r="G20" s="49"/>
      <c r="H20" s="50"/>
      <c r="I20" s="78"/>
      <c r="J20" s="79"/>
      <c r="K20" s="78"/>
      <c r="L20" s="79"/>
      <c r="M20" s="84"/>
      <c r="N20" s="85"/>
    </row>
    <row r="21" spans="1:15">
      <c r="A21" s="44"/>
      <c r="B21" s="45"/>
      <c r="C21" s="46"/>
      <c r="D21" s="26" t="s">
        <v>23</v>
      </c>
      <c r="E21" s="51">
        <v>0</v>
      </c>
      <c r="F21" s="52"/>
      <c r="G21" s="51">
        <v>25000</v>
      </c>
      <c r="H21" s="52"/>
      <c r="I21" s="80"/>
      <c r="J21" s="81"/>
      <c r="K21" s="80"/>
      <c r="L21" s="81"/>
      <c r="M21" s="82">
        <f>+(((G21-E21)/(K19-I19))*30.43)+((((G21-E21)/(K19-I19))*30.43)*Q9)</f>
        <v>1194.270015698587</v>
      </c>
      <c r="N21" s="57"/>
    </row>
    <row r="22" spans="1:15" ht="15" customHeight="1">
      <c r="A22" s="38" t="s">
        <v>35</v>
      </c>
      <c r="B22" s="39"/>
      <c r="C22" s="40"/>
      <c r="D22" s="25" t="s">
        <v>4</v>
      </c>
      <c r="E22" s="47">
        <v>0</v>
      </c>
      <c r="F22" s="48"/>
      <c r="G22" s="47">
        <v>18000</v>
      </c>
      <c r="H22" s="48"/>
      <c r="I22" s="76">
        <v>43102</v>
      </c>
      <c r="J22" s="77"/>
      <c r="K22" s="76">
        <v>43739</v>
      </c>
      <c r="L22" s="77"/>
      <c r="M22" s="83">
        <f>(((G22-E22)/(K22-I22))*30.43)+((((G22-E22)/(K22-I22))*30.43)*Q9)</f>
        <v>859.87441130298271</v>
      </c>
      <c r="N22" s="55"/>
    </row>
    <row r="23" spans="1:15">
      <c r="A23" s="41" t="s">
        <v>33</v>
      </c>
      <c r="B23" s="42"/>
      <c r="C23" s="43"/>
      <c r="D23" s="27"/>
      <c r="E23" s="49"/>
      <c r="F23" s="50"/>
      <c r="G23" s="49"/>
      <c r="H23" s="50"/>
      <c r="I23" s="78"/>
      <c r="J23" s="79"/>
      <c r="K23" s="78"/>
      <c r="L23" s="79"/>
      <c r="M23" s="84"/>
      <c r="N23" s="85"/>
    </row>
    <row r="24" spans="1:15">
      <c r="A24" s="44"/>
      <c r="B24" s="45"/>
      <c r="C24" s="46"/>
      <c r="D24" s="26" t="s">
        <v>23</v>
      </c>
      <c r="E24" s="51">
        <v>0</v>
      </c>
      <c r="F24" s="52"/>
      <c r="G24" s="51">
        <v>9584</v>
      </c>
      <c r="H24" s="52"/>
      <c r="I24" s="80"/>
      <c r="J24" s="81"/>
      <c r="K24" s="80"/>
      <c r="L24" s="81"/>
      <c r="M24" s="82">
        <f>+(((G24-E24)/(K22-I22))*30.43)+((((G24-E24)/(K22-I22))*30.43)*Q9)</f>
        <v>457.8353532182104</v>
      </c>
      <c r="N24" s="57"/>
    </row>
    <row r="25" spans="1:15" ht="15" customHeight="1">
      <c r="A25" s="38" t="s">
        <v>35</v>
      </c>
      <c r="B25" s="39"/>
      <c r="C25" s="40"/>
      <c r="D25" s="25" t="s">
        <v>4</v>
      </c>
      <c r="E25" s="47">
        <v>0</v>
      </c>
      <c r="F25" s="48"/>
      <c r="G25" s="47">
        <v>18000</v>
      </c>
      <c r="H25" s="48"/>
      <c r="I25" s="76">
        <v>43102</v>
      </c>
      <c r="J25" s="77"/>
      <c r="K25" s="76">
        <v>43739</v>
      </c>
      <c r="L25" s="77"/>
      <c r="M25" s="83">
        <f>(((G25-E25)/(K25-I25))*30.43)+((((G25-E25)/(K25-I25))*30.43)*Q9)</f>
        <v>859.87441130298271</v>
      </c>
      <c r="N25" s="55"/>
    </row>
    <row r="26" spans="1:15">
      <c r="A26" s="41" t="s">
        <v>33</v>
      </c>
      <c r="B26" s="42"/>
      <c r="C26" s="43"/>
      <c r="D26" s="27"/>
      <c r="E26" s="49"/>
      <c r="F26" s="50"/>
      <c r="G26" s="49"/>
      <c r="H26" s="50"/>
      <c r="I26" s="78"/>
      <c r="J26" s="79"/>
      <c r="K26" s="78"/>
      <c r="L26" s="79"/>
      <c r="M26" s="84"/>
      <c r="N26" s="85"/>
    </row>
    <row r="27" spans="1:15">
      <c r="A27" s="44"/>
      <c r="B27" s="45"/>
      <c r="C27" s="46"/>
      <c r="D27" s="26" t="s">
        <v>23</v>
      </c>
      <c r="E27" s="51">
        <v>0</v>
      </c>
      <c r="F27" s="52"/>
      <c r="G27" s="51">
        <v>95862</v>
      </c>
      <c r="H27" s="52"/>
      <c r="I27" s="80"/>
      <c r="J27" s="81"/>
      <c r="K27" s="80"/>
      <c r="L27" s="81"/>
      <c r="M27" s="82">
        <f>+(((G27-E27)/(K25-I25))*30.43)+((((G27-E27)/(K25-I25))*30.43)*Q9)</f>
        <v>4579.4044897959184</v>
      </c>
      <c r="N27" s="57"/>
    </row>
    <row r="28" spans="1:15" ht="15" customHeight="1">
      <c r="A28" s="38" t="s">
        <v>35</v>
      </c>
      <c r="B28" s="39"/>
      <c r="C28" s="40"/>
      <c r="D28" s="25" t="s">
        <v>4</v>
      </c>
      <c r="E28" s="47">
        <v>5800</v>
      </c>
      <c r="F28" s="48"/>
      <c r="G28" s="47">
        <v>18000</v>
      </c>
      <c r="H28" s="48"/>
      <c r="I28" s="76">
        <v>43102</v>
      </c>
      <c r="J28" s="77"/>
      <c r="K28" s="76">
        <v>43739</v>
      </c>
      <c r="L28" s="77"/>
      <c r="M28" s="83">
        <f>(((G28-E28)/(K28-I28))*30.43)+((((G28-E28)/(K28-I28))*30.43)*Q9)</f>
        <v>582.80376766091047</v>
      </c>
      <c r="N28" s="55"/>
    </row>
    <row r="29" spans="1:15">
      <c r="A29" s="41" t="s">
        <v>33</v>
      </c>
      <c r="B29" s="42"/>
      <c r="C29" s="43"/>
      <c r="D29" s="27"/>
      <c r="E29" s="49"/>
      <c r="F29" s="50"/>
      <c r="G29" s="49"/>
      <c r="H29" s="50"/>
      <c r="I29" s="78"/>
      <c r="J29" s="79"/>
      <c r="K29" s="78"/>
      <c r="L29" s="79"/>
      <c r="M29" s="84"/>
      <c r="N29" s="85"/>
    </row>
    <row r="30" spans="1:15">
      <c r="A30" s="44"/>
      <c r="B30" s="45"/>
      <c r="C30" s="46"/>
      <c r="D30" s="26" t="s">
        <v>23</v>
      </c>
      <c r="E30" s="51">
        <v>0</v>
      </c>
      <c r="F30" s="52"/>
      <c r="G30" s="51">
        <v>9584</v>
      </c>
      <c r="H30" s="52"/>
      <c r="I30" s="80"/>
      <c r="J30" s="81"/>
      <c r="K30" s="80"/>
      <c r="L30" s="81"/>
      <c r="M30" s="82">
        <f>+(((G30-E30)/(K28-I28))*30.43)+((((G30-E30)/(K28-I28))*30.43)*Q9)</f>
        <v>457.8353532182104</v>
      </c>
      <c r="N30" s="57"/>
    </row>
    <row r="31" spans="1:15" ht="15" customHeight="1">
      <c r="A31" s="38" t="s">
        <v>35</v>
      </c>
      <c r="B31" s="39"/>
      <c r="C31" s="40"/>
      <c r="D31" s="25" t="s">
        <v>4</v>
      </c>
      <c r="E31" s="47">
        <v>563</v>
      </c>
      <c r="F31" s="48"/>
      <c r="G31" s="47">
        <v>18000</v>
      </c>
      <c r="H31" s="48"/>
      <c r="I31" s="76">
        <v>43102</v>
      </c>
      <c r="J31" s="77"/>
      <c r="K31" s="76">
        <v>43739</v>
      </c>
      <c r="L31" s="77"/>
      <c r="M31" s="83">
        <f>(((G31-E31)/(K31-I31))*30.43)+((((G31-E31)/(K31-I31))*30.43)*Q9)</f>
        <v>832.97945054945046</v>
      </c>
      <c r="N31" s="55"/>
    </row>
    <row r="32" spans="1:15">
      <c r="A32" s="41" t="s">
        <v>33</v>
      </c>
      <c r="B32" s="42"/>
      <c r="C32" s="43"/>
      <c r="D32" s="27"/>
      <c r="E32" s="49"/>
      <c r="F32" s="50"/>
      <c r="G32" s="49"/>
      <c r="H32" s="50"/>
      <c r="I32" s="78"/>
      <c r="J32" s="79"/>
      <c r="K32" s="78"/>
      <c r="L32" s="79"/>
      <c r="M32" s="84"/>
      <c r="N32" s="85"/>
    </row>
    <row r="33" spans="1:14">
      <c r="A33" s="44"/>
      <c r="B33" s="45"/>
      <c r="C33" s="46"/>
      <c r="D33" s="26" t="s">
        <v>23</v>
      </c>
      <c r="E33" s="51">
        <v>0</v>
      </c>
      <c r="F33" s="52"/>
      <c r="G33" s="51">
        <v>1500</v>
      </c>
      <c r="H33" s="52"/>
      <c r="I33" s="80"/>
      <c r="J33" s="81"/>
      <c r="K33" s="80"/>
      <c r="L33" s="81"/>
      <c r="M33" s="82">
        <f>+(((G33-E33)/(K31-I31))*30.43)+((((G33-E33)/(K31-I31))*30.43)*Q9)</f>
        <v>71.65620094191523</v>
      </c>
      <c r="N33" s="57"/>
    </row>
    <row r="34" spans="1:14" ht="15" customHeight="1">
      <c r="A34" s="38" t="s">
        <v>35</v>
      </c>
      <c r="B34" s="39"/>
      <c r="C34" s="40"/>
      <c r="D34" s="25" t="s">
        <v>4</v>
      </c>
      <c r="E34" s="47">
        <v>5000</v>
      </c>
      <c r="F34" s="48"/>
      <c r="G34" s="47">
        <v>18000</v>
      </c>
      <c r="H34" s="48"/>
      <c r="I34" s="76">
        <v>43102</v>
      </c>
      <c r="J34" s="77"/>
      <c r="K34" s="76">
        <v>43739</v>
      </c>
      <c r="L34" s="77"/>
      <c r="M34" s="83">
        <f>(((G34-E34)/(K34-I34))*30.43)+((((G34-E34)/(K34-I34))*30.43)*Q9)</f>
        <v>621.0204081632653</v>
      </c>
      <c r="N34" s="55"/>
    </row>
    <row r="35" spans="1:14">
      <c r="A35" s="41" t="s">
        <v>33</v>
      </c>
      <c r="B35" s="42"/>
      <c r="C35" s="43"/>
      <c r="D35" s="27"/>
      <c r="E35" s="49"/>
      <c r="F35" s="50"/>
      <c r="G35" s="49"/>
      <c r="H35" s="50"/>
      <c r="I35" s="78"/>
      <c r="J35" s="79"/>
      <c r="K35" s="78"/>
      <c r="L35" s="79"/>
      <c r="M35" s="84"/>
      <c r="N35" s="85"/>
    </row>
    <row r="36" spans="1:14">
      <c r="A36" s="44"/>
      <c r="B36" s="45"/>
      <c r="C36" s="46"/>
      <c r="D36" s="26" t="s">
        <v>23</v>
      </c>
      <c r="E36" s="51">
        <v>6250</v>
      </c>
      <c r="F36" s="52"/>
      <c r="G36" s="51">
        <v>85000</v>
      </c>
      <c r="H36" s="52"/>
      <c r="I36" s="80"/>
      <c r="J36" s="81"/>
      <c r="K36" s="80"/>
      <c r="L36" s="81"/>
      <c r="M36" s="82">
        <f>+(((G36-E36)/(K34-I34))*30.43)+((((G36-E36)/(K34-I34))*30.43)*Q9)</f>
        <v>3761.9505494505493</v>
      </c>
      <c r="N36" s="57"/>
    </row>
    <row r="37" spans="1:14" ht="15" customHeight="1">
      <c r="A37" s="38" t="s">
        <v>35</v>
      </c>
      <c r="B37" s="39"/>
      <c r="C37" s="40"/>
      <c r="D37" s="33" t="s">
        <v>4</v>
      </c>
      <c r="E37" s="47">
        <v>0</v>
      </c>
      <c r="F37" s="48"/>
      <c r="G37" s="47">
        <v>5430</v>
      </c>
      <c r="H37" s="48"/>
      <c r="I37" s="76">
        <v>43102</v>
      </c>
      <c r="J37" s="77"/>
      <c r="K37" s="76">
        <v>43739</v>
      </c>
      <c r="L37" s="77"/>
      <c r="M37" s="83">
        <f>(((G37-E37)/(K37-I37))*30.43)+((((G37-E37)/(K37-I37))*30.43)*Q9)</f>
        <v>259.39544740973309</v>
      </c>
      <c r="N37" s="55"/>
    </row>
    <row r="38" spans="1:14">
      <c r="A38" s="41" t="s">
        <v>33</v>
      </c>
      <c r="B38" s="42"/>
      <c r="C38" s="43"/>
      <c r="D38" s="31"/>
      <c r="E38" s="49"/>
      <c r="F38" s="50"/>
      <c r="G38" s="49"/>
      <c r="H38" s="50"/>
      <c r="I38" s="78"/>
      <c r="J38" s="79"/>
      <c r="K38" s="78"/>
      <c r="L38" s="79"/>
      <c r="M38" s="84"/>
      <c r="N38" s="85"/>
    </row>
    <row r="39" spans="1:14">
      <c r="A39" s="44"/>
      <c r="B39" s="45"/>
      <c r="C39" s="46"/>
      <c r="D39" s="32" t="s">
        <v>23</v>
      </c>
      <c r="E39" s="51">
        <v>0</v>
      </c>
      <c r="F39" s="52"/>
      <c r="G39" s="51">
        <v>9521</v>
      </c>
      <c r="H39" s="52"/>
      <c r="I39" s="80"/>
      <c r="J39" s="81"/>
      <c r="K39" s="80"/>
      <c r="L39" s="81"/>
      <c r="M39" s="82">
        <f>+(((G39-E39)/(K37-I37))*30.43)+((((G39-E39)/(K37-I37))*30.43)*Q9)</f>
        <v>454.82579277864988</v>
      </c>
      <c r="N39" s="57"/>
    </row>
    <row r="40" spans="1:14" ht="15" customHeight="1">
      <c r="A40" s="38" t="s">
        <v>35</v>
      </c>
      <c r="B40" s="39"/>
      <c r="C40" s="40"/>
      <c r="D40" s="33" t="s">
        <v>4</v>
      </c>
      <c r="E40" s="47">
        <v>0</v>
      </c>
      <c r="F40" s="48"/>
      <c r="G40" s="47">
        <v>18056</v>
      </c>
      <c r="H40" s="48"/>
      <c r="I40" s="76">
        <v>43102</v>
      </c>
      <c r="J40" s="77"/>
      <c r="K40" s="76">
        <v>43739</v>
      </c>
      <c r="L40" s="77"/>
      <c r="M40" s="83">
        <f>(((G40-E40)/(K40-I40))*30.43)+((((G40-E40)/(K40-I40))*30.43)*Q9)</f>
        <v>862.54957613814747</v>
      </c>
      <c r="N40" s="55"/>
    </row>
    <row r="41" spans="1:14">
      <c r="A41" s="41" t="s">
        <v>33</v>
      </c>
      <c r="B41" s="42"/>
      <c r="C41" s="43"/>
      <c r="D41" s="31"/>
      <c r="E41" s="49"/>
      <c r="F41" s="50"/>
      <c r="G41" s="49"/>
      <c r="H41" s="50"/>
      <c r="I41" s="78"/>
      <c r="J41" s="79"/>
      <c r="K41" s="78"/>
      <c r="L41" s="79"/>
      <c r="M41" s="84"/>
      <c r="N41" s="85"/>
    </row>
    <row r="42" spans="1:14">
      <c r="A42" s="44"/>
      <c r="B42" s="45"/>
      <c r="C42" s="46"/>
      <c r="D42" s="32" t="s">
        <v>23</v>
      </c>
      <c r="E42" s="51">
        <v>0</v>
      </c>
      <c r="F42" s="52"/>
      <c r="G42" s="51">
        <v>15264</v>
      </c>
      <c r="H42" s="52"/>
      <c r="I42" s="80"/>
      <c r="J42" s="81"/>
      <c r="K42" s="80"/>
      <c r="L42" s="81"/>
      <c r="M42" s="82">
        <f>+(((G42-E42)/(K40-I40))*30.43)+((((G42-E42)/(K40-I40))*30.43)*Q9)</f>
        <v>729.17350078492939</v>
      </c>
      <c r="N42" s="57"/>
    </row>
  </sheetData>
  <mergeCells count="132">
    <mergeCell ref="A40:C40"/>
    <mergeCell ref="E40:F40"/>
    <mergeCell ref="G40:H40"/>
    <mergeCell ref="I40:J42"/>
    <mergeCell ref="K40:L42"/>
    <mergeCell ref="M40:N40"/>
    <mergeCell ref="A41:C42"/>
    <mergeCell ref="E41:F41"/>
    <mergeCell ref="G41:H41"/>
    <mergeCell ref="M41:N41"/>
    <mergeCell ref="E42:F42"/>
    <mergeCell ref="G42:H42"/>
    <mergeCell ref="M42:N42"/>
    <mergeCell ref="M37:N37"/>
    <mergeCell ref="A38:C39"/>
    <mergeCell ref="E38:F38"/>
    <mergeCell ref="G38:H38"/>
    <mergeCell ref="M38:N38"/>
    <mergeCell ref="E39:F39"/>
    <mergeCell ref="G39:H39"/>
    <mergeCell ref="M39:N39"/>
    <mergeCell ref="A37:C37"/>
    <mergeCell ref="E37:F37"/>
    <mergeCell ref="G37:H37"/>
    <mergeCell ref="I37:J39"/>
    <mergeCell ref="K37:L39"/>
    <mergeCell ref="M34:N34"/>
    <mergeCell ref="A35:C36"/>
    <mergeCell ref="E35:F35"/>
    <mergeCell ref="G35:H35"/>
    <mergeCell ref="M35:N35"/>
    <mergeCell ref="E36:F36"/>
    <mergeCell ref="G36:H36"/>
    <mergeCell ref="M36:N36"/>
    <mergeCell ref="A34:C34"/>
    <mergeCell ref="E34:F34"/>
    <mergeCell ref="G34:H34"/>
    <mergeCell ref="I34:J36"/>
    <mergeCell ref="K34:L36"/>
    <mergeCell ref="A26:C27"/>
    <mergeCell ref="A25:C25"/>
    <mergeCell ref="M31:N31"/>
    <mergeCell ref="A32:C33"/>
    <mergeCell ref="E32:F32"/>
    <mergeCell ref="G32:H32"/>
    <mergeCell ref="M32:N32"/>
    <mergeCell ref="E33:F33"/>
    <mergeCell ref="G33:H33"/>
    <mergeCell ref="M33:N33"/>
    <mergeCell ref="A31:C31"/>
    <mergeCell ref="E31:F31"/>
    <mergeCell ref="G31:H31"/>
    <mergeCell ref="I31:J33"/>
    <mergeCell ref="K31:L33"/>
    <mergeCell ref="M28:N28"/>
    <mergeCell ref="A29:C30"/>
    <mergeCell ref="E29:F29"/>
    <mergeCell ref="G29:H29"/>
    <mergeCell ref="M29:N29"/>
    <mergeCell ref="E30:F30"/>
    <mergeCell ref="G30:H30"/>
    <mergeCell ref="M30:N30"/>
    <mergeCell ref="A28:C28"/>
    <mergeCell ref="E28:F28"/>
    <mergeCell ref="G28:H28"/>
    <mergeCell ref="I28:J30"/>
    <mergeCell ref="K28:L30"/>
    <mergeCell ref="M27:N27"/>
    <mergeCell ref="M24:N24"/>
    <mergeCell ref="M21:N21"/>
    <mergeCell ref="M19:N19"/>
    <mergeCell ref="G27:H27"/>
    <mergeCell ref="G21:H21"/>
    <mergeCell ref="E27:F27"/>
    <mergeCell ref="E21:F21"/>
    <mergeCell ref="E25:F25"/>
    <mergeCell ref="E22:F22"/>
    <mergeCell ref="G22:H22"/>
    <mergeCell ref="G19:H19"/>
    <mergeCell ref="I25:J27"/>
    <mergeCell ref="E26:F26"/>
    <mergeCell ref="M26:N26"/>
    <mergeCell ref="M23:N23"/>
    <mergeCell ref="M20:N20"/>
    <mergeCell ref="G26:H26"/>
    <mergeCell ref="M22:N22"/>
    <mergeCell ref="G24:H24"/>
    <mergeCell ref="M25:N25"/>
    <mergeCell ref="G25:H25"/>
    <mergeCell ref="K25:L27"/>
    <mergeCell ref="A19:C19"/>
    <mergeCell ref="A22:C22"/>
    <mergeCell ref="E20:F20"/>
    <mergeCell ref="A23:C24"/>
    <mergeCell ref="A20:C21"/>
    <mergeCell ref="I19:J21"/>
    <mergeCell ref="K19:L21"/>
    <mergeCell ref="K22:L24"/>
    <mergeCell ref="I22:J24"/>
    <mergeCell ref="E23:F23"/>
    <mergeCell ref="E24:F24"/>
    <mergeCell ref="G23:H23"/>
    <mergeCell ref="G20:H20"/>
    <mergeCell ref="E19:F19"/>
    <mergeCell ref="A6:N8"/>
    <mergeCell ref="A9:N10"/>
    <mergeCell ref="A11:C12"/>
    <mergeCell ref="D11:D12"/>
    <mergeCell ref="E11:F12"/>
    <mergeCell ref="G11:H12"/>
    <mergeCell ref="I11:J12"/>
    <mergeCell ref="K11:L12"/>
    <mergeCell ref="M11:N12"/>
    <mergeCell ref="M13:N13"/>
    <mergeCell ref="M15:N15"/>
    <mergeCell ref="G13:H13"/>
    <mergeCell ref="G15:H15"/>
    <mergeCell ref="I13:J15"/>
    <mergeCell ref="K13:L15"/>
    <mergeCell ref="M16:N18"/>
    <mergeCell ref="G16:H18"/>
    <mergeCell ref="E16:F18"/>
    <mergeCell ref="A13:C13"/>
    <mergeCell ref="A14:C15"/>
    <mergeCell ref="E13:F13"/>
    <mergeCell ref="E14:F14"/>
    <mergeCell ref="E15:F15"/>
    <mergeCell ref="K16:L18"/>
    <mergeCell ref="I16:J18"/>
    <mergeCell ref="A16:C16"/>
    <mergeCell ref="A17:C18"/>
    <mergeCell ref="D16:D18"/>
  </mergeCells>
  <conditionalFormatting sqref="A13:A14">
    <cfRule type="expression" dxfId="152" priority="221">
      <formula>ISBLANK(A13)</formula>
    </cfRule>
  </conditionalFormatting>
  <conditionalFormatting sqref="E13">
    <cfRule type="expression" dxfId="151" priority="212">
      <formula>ISBLANK(E13)</formula>
    </cfRule>
  </conditionalFormatting>
  <conditionalFormatting sqref="G13">
    <cfRule type="expression" dxfId="150" priority="211">
      <formula>ISBLANK(G13)</formula>
    </cfRule>
  </conditionalFormatting>
  <conditionalFormatting sqref="I13">
    <cfRule type="expression" dxfId="149" priority="176">
      <formula>ISBLANK(I13)</formula>
    </cfRule>
  </conditionalFormatting>
  <conditionalFormatting sqref="K13 K16 K19 K22">
    <cfRule type="expression" dxfId="148" priority="175">
      <formula>ISBLANK(K13)</formula>
    </cfRule>
  </conditionalFormatting>
  <conditionalFormatting sqref="A16:A17">
    <cfRule type="expression" dxfId="147" priority="158">
      <formula>ISBLANK(A16)</formula>
    </cfRule>
  </conditionalFormatting>
  <conditionalFormatting sqref="E16">
    <cfRule type="expression" dxfId="146" priority="157">
      <formula>ISBLANK(E16)</formula>
    </cfRule>
  </conditionalFormatting>
  <conditionalFormatting sqref="G16">
    <cfRule type="expression" dxfId="145" priority="156">
      <formula>ISBLANK(G16)</formula>
    </cfRule>
  </conditionalFormatting>
  <conditionalFormatting sqref="I16">
    <cfRule type="expression" dxfId="144" priority="153">
      <formula>ISBLANK(I16)</formula>
    </cfRule>
  </conditionalFormatting>
  <conditionalFormatting sqref="A19:A20">
    <cfRule type="expression" dxfId="143" priority="151">
      <formula>ISBLANK(A19)</formula>
    </cfRule>
  </conditionalFormatting>
  <conditionalFormatting sqref="E19">
    <cfRule type="expression" dxfId="142" priority="150">
      <formula>ISBLANK(E19)</formula>
    </cfRule>
  </conditionalFormatting>
  <conditionalFormatting sqref="G19">
    <cfRule type="expression" dxfId="141" priority="149">
      <formula>ISBLANK(G19)</formula>
    </cfRule>
  </conditionalFormatting>
  <conditionalFormatting sqref="I19:J21">
    <cfRule type="expression" dxfId="140" priority="146">
      <formula>ISBLANK(I19)</formula>
    </cfRule>
  </conditionalFormatting>
  <conditionalFormatting sqref="A22:A23">
    <cfRule type="expression" dxfId="139" priority="144">
      <formula>ISBLANK(A22)</formula>
    </cfRule>
  </conditionalFormatting>
  <conditionalFormatting sqref="E22">
    <cfRule type="expression" dxfId="138" priority="143">
      <formula>ISBLANK(E22)</formula>
    </cfRule>
  </conditionalFormatting>
  <conditionalFormatting sqref="G22">
    <cfRule type="expression" dxfId="137" priority="142">
      <formula>ISBLANK(G22)</formula>
    </cfRule>
  </conditionalFormatting>
  <conditionalFormatting sqref="I22:J24">
    <cfRule type="expression" dxfId="136" priority="139">
      <formula>ISBLANK(I22)</formula>
    </cfRule>
  </conditionalFormatting>
  <conditionalFormatting sqref="I25:J27">
    <cfRule type="expression" dxfId="135" priority="26">
      <formula>ISBLANK(I25)</formula>
    </cfRule>
  </conditionalFormatting>
  <conditionalFormatting sqref="I34:J36">
    <cfRule type="expression" dxfId="134" priority="11">
      <formula>ISBLANK(I34)</formula>
    </cfRule>
  </conditionalFormatting>
  <conditionalFormatting sqref="I37:J39">
    <cfRule type="expression" dxfId="133" priority="6">
      <formula>ISBLANK(I37)</formula>
    </cfRule>
  </conditionalFormatting>
  <conditionalFormatting sqref="K25">
    <cfRule type="expression" dxfId="132" priority="30">
      <formula>ISBLANK(K25)</formula>
    </cfRule>
  </conditionalFormatting>
  <conditionalFormatting sqref="A25:A26">
    <cfRule type="expression" dxfId="131" priority="29">
      <formula>ISBLANK(A25)</formula>
    </cfRule>
  </conditionalFormatting>
  <conditionalFormatting sqref="E25">
    <cfRule type="expression" dxfId="130" priority="28">
      <formula>ISBLANK(E25)</formula>
    </cfRule>
  </conditionalFormatting>
  <conditionalFormatting sqref="G25">
    <cfRule type="expression" dxfId="129" priority="27">
      <formula>ISBLANK(G25)</formula>
    </cfRule>
  </conditionalFormatting>
  <conditionalFormatting sqref="K28">
    <cfRule type="expression" dxfId="128" priority="25">
      <formula>ISBLANK(K28)</formula>
    </cfRule>
  </conditionalFormatting>
  <conditionalFormatting sqref="A28:A29">
    <cfRule type="expression" dxfId="127" priority="24">
      <formula>ISBLANK(A28)</formula>
    </cfRule>
  </conditionalFormatting>
  <conditionalFormatting sqref="E28">
    <cfRule type="expression" dxfId="126" priority="23">
      <formula>ISBLANK(E28)</formula>
    </cfRule>
  </conditionalFormatting>
  <conditionalFormatting sqref="G28">
    <cfRule type="expression" dxfId="125" priority="22">
      <formula>ISBLANK(G28)</formula>
    </cfRule>
  </conditionalFormatting>
  <conditionalFormatting sqref="I28:J30">
    <cfRule type="expression" dxfId="124" priority="21">
      <formula>ISBLANK(I28)</formula>
    </cfRule>
  </conditionalFormatting>
  <conditionalFormatting sqref="I31:J33">
    <cfRule type="expression" dxfId="123" priority="16">
      <formula>ISBLANK(I31)</formula>
    </cfRule>
  </conditionalFormatting>
  <conditionalFormatting sqref="K31">
    <cfRule type="expression" dxfId="122" priority="20">
      <formula>ISBLANK(K31)</formula>
    </cfRule>
  </conditionalFormatting>
  <conditionalFormatting sqref="A31:A32">
    <cfRule type="expression" dxfId="121" priority="19">
      <formula>ISBLANK(A31)</formula>
    </cfRule>
  </conditionalFormatting>
  <conditionalFormatting sqref="E31">
    <cfRule type="expression" dxfId="120" priority="18">
      <formula>ISBLANK(E31)</formula>
    </cfRule>
  </conditionalFormatting>
  <conditionalFormatting sqref="G31">
    <cfRule type="expression" dxfId="119" priority="17">
      <formula>ISBLANK(G31)</formula>
    </cfRule>
  </conditionalFormatting>
  <conditionalFormatting sqref="K34">
    <cfRule type="expression" dxfId="118" priority="15">
      <formula>ISBLANK(K34)</formula>
    </cfRule>
  </conditionalFormatting>
  <conditionalFormatting sqref="A34:A35">
    <cfRule type="expression" dxfId="117" priority="14">
      <formula>ISBLANK(A34)</formula>
    </cfRule>
  </conditionalFormatting>
  <conditionalFormatting sqref="E34">
    <cfRule type="expression" dxfId="116" priority="13">
      <formula>ISBLANK(E34)</formula>
    </cfRule>
  </conditionalFormatting>
  <conditionalFormatting sqref="G34">
    <cfRule type="expression" dxfId="115" priority="12">
      <formula>ISBLANK(G34)</formula>
    </cfRule>
  </conditionalFormatting>
  <conditionalFormatting sqref="K37">
    <cfRule type="expression" dxfId="114" priority="10">
      <formula>ISBLANK(K37)</formula>
    </cfRule>
  </conditionalFormatting>
  <conditionalFormatting sqref="A37:A38">
    <cfRule type="expression" dxfId="113" priority="9">
      <formula>ISBLANK(A37)</formula>
    </cfRule>
  </conditionalFormatting>
  <conditionalFormatting sqref="E37">
    <cfRule type="expression" dxfId="112" priority="8">
      <formula>ISBLANK(E37)</formula>
    </cfRule>
  </conditionalFormatting>
  <conditionalFormatting sqref="G37">
    <cfRule type="expression" dxfId="111" priority="7">
      <formula>ISBLANK(G37)</formula>
    </cfRule>
  </conditionalFormatting>
  <conditionalFormatting sqref="I40:J42">
    <cfRule type="expression" dxfId="110" priority="1">
      <formula>ISBLANK(I40)</formula>
    </cfRule>
  </conditionalFormatting>
  <conditionalFormatting sqref="K40">
    <cfRule type="expression" dxfId="109" priority="5">
      <formula>ISBLANK(K40)</formula>
    </cfRule>
  </conditionalFormatting>
  <conditionalFormatting sqref="A40:A41">
    <cfRule type="expression" dxfId="108" priority="4">
      <formula>ISBLANK(A40)</formula>
    </cfRule>
  </conditionalFormatting>
  <conditionalFormatting sqref="E40">
    <cfRule type="expression" dxfId="107" priority="3">
      <formula>ISBLANK(E40)</formula>
    </cfRule>
  </conditionalFormatting>
  <conditionalFormatting sqref="G40">
    <cfRule type="expression" dxfId="106" priority="2">
      <formula>ISBLANK(G40)</formula>
    </cfRule>
  </conditionalFormatting>
  <pageMargins left="0.70866141732283472" right="0.70866141732283472" top="0.74803149606299213" bottom="0.74803149606299213" header="0.31496062992125984" footer="0.31496062992125984"/>
  <pageSetup paperSize="9" scale="80" fitToHeight="0" orientation="landscape" horizontalDpi="4294967295" verticalDpi="4294967295" r:id="rId1"/>
  <headerFooter>
    <oddHeader>&amp;C&amp;G</oddHead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O46"/>
  <sheetViews>
    <sheetView zoomScaleSheetLayoutView="100" workbookViewId="0">
      <selection activeCell="K23" sqref="K23:K24"/>
    </sheetView>
  </sheetViews>
  <sheetFormatPr baseColWidth="10" defaultRowHeight="14.4"/>
  <cols>
    <col min="6" max="6" width="14.6640625" customWidth="1"/>
    <col min="8" max="8" width="14.5546875" customWidth="1"/>
  </cols>
  <sheetData>
    <row r="1" spans="1:14" ht="11.25" customHeight="1">
      <c r="A1" s="110" t="str">
        <f>VOLUME!A6</f>
        <v>NOM DU CLIENT</v>
      </c>
      <c r="B1" s="111"/>
      <c r="C1" s="111"/>
      <c r="D1" s="111"/>
      <c r="E1" s="111"/>
      <c r="F1" s="111"/>
      <c r="G1" s="111"/>
      <c r="H1" s="111"/>
      <c r="I1" s="111"/>
      <c r="J1" s="111"/>
      <c r="K1" s="111"/>
      <c r="L1" s="111"/>
      <c r="M1" s="111"/>
      <c r="N1" s="112"/>
    </row>
    <row r="2" spans="1:14" ht="11.25" customHeight="1">
      <c r="A2" s="110"/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2"/>
    </row>
    <row r="3" spans="1:14" ht="9" customHeight="1">
      <c r="A3" s="122" t="s">
        <v>31</v>
      </c>
      <c r="B3" s="123"/>
      <c r="C3" s="123"/>
      <c r="D3" s="123"/>
      <c r="E3" s="123"/>
      <c r="F3" s="123"/>
      <c r="G3" s="123"/>
      <c r="H3" s="123"/>
      <c r="I3" s="123"/>
      <c r="J3" s="123"/>
      <c r="K3" s="123"/>
      <c r="L3" s="123"/>
      <c r="M3" s="123"/>
      <c r="N3" s="124"/>
    </row>
    <row r="4" spans="1:14" ht="9" customHeight="1">
      <c r="A4" s="122"/>
      <c r="B4" s="123"/>
      <c r="C4" s="123"/>
      <c r="D4" s="123"/>
      <c r="E4" s="123"/>
      <c r="F4" s="123"/>
      <c r="G4" s="123"/>
      <c r="H4" s="123"/>
      <c r="I4" s="123"/>
      <c r="J4" s="123"/>
      <c r="K4" s="123"/>
      <c r="L4" s="123"/>
      <c r="M4" s="123"/>
      <c r="N4" s="124"/>
    </row>
    <row r="5" spans="1:14" ht="6.75" customHeight="1">
      <c r="A5" s="67" t="s">
        <v>29</v>
      </c>
      <c r="B5" s="99"/>
      <c r="C5" s="99"/>
      <c r="D5" s="99" t="s">
        <v>8</v>
      </c>
      <c r="E5" s="99" t="s">
        <v>9</v>
      </c>
      <c r="F5" s="99" t="s">
        <v>10</v>
      </c>
      <c r="G5" s="99" t="s">
        <v>15</v>
      </c>
      <c r="H5" s="99" t="s">
        <v>16</v>
      </c>
      <c r="I5" s="99" t="s">
        <v>7</v>
      </c>
      <c r="J5" s="9"/>
      <c r="K5" s="99" t="s">
        <v>17</v>
      </c>
      <c r="L5" s="99" t="s">
        <v>18</v>
      </c>
      <c r="M5" s="99" t="s">
        <v>19</v>
      </c>
      <c r="N5" s="69" t="s">
        <v>20</v>
      </c>
    </row>
    <row r="6" spans="1:14" ht="6.75" customHeight="1">
      <c r="A6" s="67"/>
      <c r="B6" s="99"/>
      <c r="C6" s="99"/>
      <c r="D6" s="99"/>
      <c r="E6" s="99"/>
      <c r="F6" s="99"/>
      <c r="G6" s="99"/>
      <c r="H6" s="99"/>
      <c r="I6" s="99"/>
      <c r="J6" s="9"/>
      <c r="K6" s="99"/>
      <c r="L6" s="99"/>
      <c r="M6" s="99"/>
      <c r="N6" s="69"/>
    </row>
    <row r="7" spans="1:14">
      <c r="A7" s="113" t="str">
        <f>+VOLUME!A13</f>
        <v>imprimante couleur</v>
      </c>
      <c r="B7" s="114"/>
      <c r="C7" s="115"/>
      <c r="D7" s="87">
        <f>245/24</f>
        <v>10.208333333333334</v>
      </c>
      <c r="E7" s="90">
        <v>0</v>
      </c>
      <c r="F7" s="2" t="s">
        <v>11</v>
      </c>
      <c r="G7" s="5">
        <v>173.05</v>
      </c>
      <c r="H7" s="6">
        <v>6500</v>
      </c>
      <c r="I7" s="93">
        <v>0.05</v>
      </c>
      <c r="J7" s="100" t="s">
        <v>4</v>
      </c>
      <c r="K7" s="125">
        <f>+((G7/H7)*I7/5%)+((G9/H9)*I7/5%)+((G10/H10)*I7/5%)</f>
        <v>2.8423010256410263E-2</v>
      </c>
      <c r="L7" s="54">
        <f>+VOLUME!M13</f>
        <v>1744.105045045045</v>
      </c>
      <c r="M7" s="106">
        <f>+K7*L7</f>
        <v>49.572715583572197</v>
      </c>
      <c r="N7" s="86">
        <f>+M7+M9+D7+E7</f>
        <v>347.80806334297938</v>
      </c>
    </row>
    <row r="8" spans="1:14">
      <c r="A8" s="116"/>
      <c r="B8" s="117"/>
      <c r="C8" s="118"/>
      <c r="D8" s="88"/>
      <c r="E8" s="91"/>
      <c r="F8" s="2" t="s">
        <v>12</v>
      </c>
      <c r="G8" s="3">
        <f>224.66*3</f>
        <v>673.98</v>
      </c>
      <c r="H8" s="4">
        <v>5000</v>
      </c>
      <c r="I8" s="94"/>
      <c r="J8" s="101"/>
      <c r="K8" s="126"/>
      <c r="L8" s="104"/>
      <c r="M8" s="107"/>
      <c r="N8" s="86"/>
    </row>
    <row r="9" spans="1:14">
      <c r="A9" s="116" t="str">
        <f>VOLUME!A14</f>
        <v>Emplacement</v>
      </c>
      <c r="B9" s="117"/>
      <c r="C9" s="118"/>
      <c r="D9" s="88"/>
      <c r="E9" s="91"/>
      <c r="F9" s="2" t="s">
        <v>13</v>
      </c>
      <c r="G9" s="3">
        <v>0</v>
      </c>
      <c r="H9" s="4">
        <v>1</v>
      </c>
      <c r="I9" s="94"/>
      <c r="J9" s="102" t="s">
        <v>30</v>
      </c>
      <c r="K9" s="127">
        <f>+((G8/H8)*I7/5%)+K7</f>
        <v>0.16321901025641025</v>
      </c>
      <c r="L9" s="105">
        <f>VOLUME!M15</f>
        <v>1764.6658558558559</v>
      </c>
      <c r="M9" s="108">
        <f>+K9*L9</f>
        <v>288.02701442607389</v>
      </c>
      <c r="N9" s="86"/>
    </row>
    <row r="10" spans="1:14">
      <c r="A10" s="119"/>
      <c r="B10" s="120"/>
      <c r="C10" s="121"/>
      <c r="D10" s="89"/>
      <c r="E10" s="92"/>
      <c r="F10" s="2" t="s">
        <v>14</v>
      </c>
      <c r="G10" s="7">
        <v>269.99</v>
      </c>
      <c r="H10" s="8">
        <v>150000</v>
      </c>
      <c r="I10" s="95"/>
      <c r="J10" s="103"/>
      <c r="K10" s="128"/>
      <c r="L10" s="56"/>
      <c r="M10" s="109"/>
      <c r="N10" s="86"/>
    </row>
    <row r="11" spans="1:14">
      <c r="A11" s="113" t="str">
        <f>+VOLUME!A16</f>
        <v>imprimante monochrome</v>
      </c>
      <c r="B11" s="114"/>
      <c r="C11" s="115"/>
      <c r="D11" s="87">
        <f>119.95/36</f>
        <v>3.3319444444444444</v>
      </c>
      <c r="E11" s="90">
        <v>0</v>
      </c>
      <c r="F11" s="2" t="s">
        <v>11</v>
      </c>
      <c r="G11" s="5">
        <v>21.96</v>
      </c>
      <c r="H11" s="6">
        <v>401</v>
      </c>
      <c r="I11" s="93">
        <v>0.05</v>
      </c>
      <c r="J11" s="100" t="s">
        <v>4</v>
      </c>
      <c r="K11" s="125">
        <f>+((G11/H11)*I11/5%)+((G13/H13)*I11/5%)+((G14/H14)*I11/5%)</f>
        <v>5.4763092269326692E-2</v>
      </c>
      <c r="L11" s="54">
        <f>+VOLUME!M16</f>
        <v>937.35864992150709</v>
      </c>
      <c r="M11" s="106">
        <f>+K11*L11</f>
        <v>51.33265823510299</v>
      </c>
      <c r="N11" s="86">
        <f>+M11+M13+D11+E11</f>
        <v>54.664602679547436</v>
      </c>
    </row>
    <row r="12" spans="1:14">
      <c r="A12" s="116"/>
      <c r="B12" s="117"/>
      <c r="C12" s="118"/>
      <c r="D12" s="88"/>
      <c r="E12" s="91"/>
      <c r="F12" s="2" t="s">
        <v>12</v>
      </c>
      <c r="G12" s="3">
        <v>30.28</v>
      </c>
      <c r="H12" s="4">
        <v>349</v>
      </c>
      <c r="I12" s="94"/>
      <c r="J12" s="101"/>
      <c r="K12" s="126"/>
      <c r="L12" s="104"/>
      <c r="M12" s="107"/>
      <c r="N12" s="86"/>
    </row>
    <row r="13" spans="1:14">
      <c r="A13" s="116" t="str">
        <f>VOLUME!A17</f>
        <v>Emplacement</v>
      </c>
      <c r="B13" s="117"/>
      <c r="C13" s="118"/>
      <c r="D13" s="88"/>
      <c r="E13" s="91"/>
      <c r="F13" s="2" t="s">
        <v>13</v>
      </c>
      <c r="G13" s="3">
        <v>0</v>
      </c>
      <c r="H13" s="4">
        <v>1</v>
      </c>
      <c r="I13" s="94"/>
      <c r="J13" s="101"/>
      <c r="K13" s="126"/>
      <c r="L13" s="104"/>
      <c r="M13" s="107"/>
      <c r="N13" s="86"/>
    </row>
    <row r="14" spans="1:14">
      <c r="A14" s="119"/>
      <c r="B14" s="120"/>
      <c r="C14" s="121"/>
      <c r="D14" s="89"/>
      <c r="E14" s="92"/>
      <c r="F14" s="2" t="s">
        <v>14</v>
      </c>
      <c r="G14" s="7">
        <v>0</v>
      </c>
      <c r="H14" s="8">
        <v>1</v>
      </c>
      <c r="I14" s="95"/>
      <c r="J14" s="103"/>
      <c r="K14" s="128"/>
      <c r="L14" s="56"/>
      <c r="M14" s="109"/>
      <c r="N14" s="86"/>
    </row>
    <row r="15" spans="1:14">
      <c r="A15" s="113" t="str">
        <f>VOLUME!A19</f>
        <v>Référence Machine Client</v>
      </c>
      <c r="B15" s="114"/>
      <c r="C15" s="115"/>
      <c r="D15" s="96">
        <f>149/36</f>
        <v>4.1388888888888893</v>
      </c>
      <c r="E15" s="90">
        <v>0</v>
      </c>
      <c r="F15" s="2" t="s">
        <v>11</v>
      </c>
      <c r="G15" s="5">
        <v>70</v>
      </c>
      <c r="H15" s="6">
        <v>1600</v>
      </c>
      <c r="I15" s="93">
        <v>0.05</v>
      </c>
      <c r="J15" s="100" t="s">
        <v>4</v>
      </c>
      <c r="K15" s="125">
        <f>+((G15/H15)*I15/5%)+((G17/H17)*I15/5%)+((G18/H18)*I15/5%)</f>
        <v>4.4409999999999991E-2</v>
      </c>
      <c r="L15" s="54">
        <f>+VOLUME!M19</f>
        <v>1452.2323390894819</v>
      </c>
      <c r="M15" s="106">
        <f>+K15*L15</f>
        <v>64.493638178963877</v>
      </c>
      <c r="N15" s="86">
        <f>+M15+M17+D15+E15</f>
        <v>141.57455872667012</v>
      </c>
    </row>
    <row r="16" spans="1:14">
      <c r="A16" s="116"/>
      <c r="B16" s="117"/>
      <c r="C16" s="118"/>
      <c r="D16" s="97"/>
      <c r="E16" s="91"/>
      <c r="F16" s="2" t="s">
        <v>12</v>
      </c>
      <c r="G16" s="3">
        <v>25</v>
      </c>
      <c r="H16" s="4">
        <v>1500</v>
      </c>
      <c r="I16" s="94"/>
      <c r="J16" s="101"/>
      <c r="K16" s="126"/>
      <c r="L16" s="104"/>
      <c r="M16" s="107"/>
      <c r="N16" s="86"/>
    </row>
    <row r="17" spans="1:15">
      <c r="A17" s="116" t="str">
        <f>VOLUME!A20</f>
        <v>Emplacement</v>
      </c>
      <c r="B17" s="117"/>
      <c r="C17" s="118"/>
      <c r="D17" s="97"/>
      <c r="E17" s="91"/>
      <c r="F17" s="2" t="s">
        <v>13</v>
      </c>
      <c r="G17" s="3">
        <v>0</v>
      </c>
      <c r="H17" s="4">
        <v>1</v>
      </c>
      <c r="I17" s="94"/>
      <c r="J17" s="102" t="s">
        <v>30</v>
      </c>
      <c r="K17" s="127">
        <f>+((G16/H16)*I15/5%)+K15</f>
        <v>6.1076666666666654E-2</v>
      </c>
      <c r="L17" s="105">
        <f>VOLUME!M21</f>
        <v>1194.270015698587</v>
      </c>
      <c r="M17" s="108">
        <f>+K17*L17</f>
        <v>72.942031658817356</v>
      </c>
      <c r="N17" s="86"/>
    </row>
    <row r="18" spans="1:15">
      <c r="A18" s="119"/>
      <c r="B18" s="120"/>
      <c r="C18" s="121"/>
      <c r="D18" s="98"/>
      <c r="E18" s="92"/>
      <c r="F18" s="2" t="s">
        <v>14</v>
      </c>
      <c r="G18" s="7">
        <v>99</v>
      </c>
      <c r="H18" s="8">
        <v>150000</v>
      </c>
      <c r="I18" s="95"/>
      <c r="J18" s="103"/>
      <c r="K18" s="128"/>
      <c r="L18" s="56"/>
      <c r="M18" s="109"/>
      <c r="N18" s="86"/>
    </row>
    <row r="19" spans="1:15">
      <c r="A19" s="113" t="str">
        <f>+VOLUME!A22</f>
        <v>Référence Machine Client</v>
      </c>
      <c r="B19" s="114"/>
      <c r="C19" s="115"/>
      <c r="D19" s="87">
        <f>119/36</f>
        <v>3.3055555555555554</v>
      </c>
      <c r="E19" s="90">
        <v>0</v>
      </c>
      <c r="F19" s="2" t="s">
        <v>11</v>
      </c>
      <c r="G19" s="5">
        <v>82</v>
      </c>
      <c r="H19" s="6">
        <v>2000</v>
      </c>
      <c r="I19" s="93">
        <v>0.05</v>
      </c>
      <c r="J19" s="100" t="s">
        <v>4</v>
      </c>
      <c r="K19" s="125">
        <f>+((G19/H19)*I19/5%)+((G21/H21)*I19/5%)+((G22/H22)*I19/5%)</f>
        <v>4.1660000000000003E-2</v>
      </c>
      <c r="L19" s="54">
        <f>+VOLUME!M22</f>
        <v>859.87441130298271</v>
      </c>
      <c r="M19" s="106">
        <f>+K19*L19</f>
        <v>35.822367974882262</v>
      </c>
      <c r="N19" s="86">
        <f>+M19+M21+D19+E19</f>
        <v>64.814521669771494</v>
      </c>
      <c r="O19" s="10"/>
    </row>
    <row r="20" spans="1:15">
      <c r="A20" s="116"/>
      <c r="B20" s="117"/>
      <c r="C20" s="118"/>
      <c r="D20" s="88"/>
      <c r="E20" s="91"/>
      <c r="F20" s="2" t="s">
        <v>12</v>
      </c>
      <c r="G20" s="3">
        <v>26</v>
      </c>
      <c r="H20" s="4">
        <v>1800</v>
      </c>
      <c r="I20" s="94"/>
      <c r="J20" s="101"/>
      <c r="K20" s="126"/>
      <c r="L20" s="104"/>
      <c r="M20" s="107"/>
      <c r="N20" s="86"/>
    </row>
    <row r="21" spans="1:15">
      <c r="A21" s="116" t="str">
        <f>VOLUME!A23</f>
        <v>Emplacement</v>
      </c>
      <c r="B21" s="117"/>
      <c r="C21" s="118"/>
      <c r="D21" s="88"/>
      <c r="E21" s="91"/>
      <c r="F21" s="2" t="s">
        <v>13</v>
      </c>
      <c r="G21" s="3">
        <v>0</v>
      </c>
      <c r="H21" s="4">
        <v>1</v>
      </c>
      <c r="I21" s="94"/>
      <c r="J21" s="102" t="s">
        <v>30</v>
      </c>
      <c r="K21" s="127">
        <f>((G20/H20)*I19/5%)+K19</f>
        <v>5.6104444444444443E-2</v>
      </c>
      <c r="L21" s="105">
        <f>VOLUME!M24</f>
        <v>457.8353532182104</v>
      </c>
      <c r="M21" s="108">
        <f>+K21*L21</f>
        <v>25.686598139333682</v>
      </c>
      <c r="N21" s="86"/>
    </row>
    <row r="22" spans="1:15">
      <c r="A22" s="119"/>
      <c r="B22" s="120"/>
      <c r="C22" s="121"/>
      <c r="D22" s="89"/>
      <c r="E22" s="92"/>
      <c r="F22" s="2" t="s">
        <v>14</v>
      </c>
      <c r="G22" s="7">
        <v>99</v>
      </c>
      <c r="H22" s="8">
        <v>150000</v>
      </c>
      <c r="I22" s="95"/>
      <c r="J22" s="103"/>
      <c r="K22" s="128"/>
      <c r="L22" s="56"/>
      <c r="M22" s="109"/>
      <c r="N22" s="86"/>
    </row>
    <row r="23" spans="1:15">
      <c r="A23" s="113" t="str">
        <f>VOLUME!A25</f>
        <v>Référence Machine Client</v>
      </c>
      <c r="B23" s="114"/>
      <c r="C23" s="115"/>
      <c r="D23" s="87">
        <f>119/36</f>
        <v>3.3055555555555554</v>
      </c>
      <c r="E23" s="90">
        <v>0</v>
      </c>
      <c r="F23" s="2" t="s">
        <v>11</v>
      </c>
      <c r="G23" s="5">
        <v>150</v>
      </c>
      <c r="H23" s="6">
        <v>2000</v>
      </c>
      <c r="I23" s="93">
        <v>0.05</v>
      </c>
      <c r="J23" s="100" t="s">
        <v>4</v>
      </c>
      <c r="K23" s="125">
        <f>+((G23/H23)*I23/5%)+((G25/H25)*I23/5%)+((G26/H26)*I23/5%)</f>
        <v>7.5659999999999991E-2</v>
      </c>
      <c r="L23" s="54">
        <f>VOLUME!M25</f>
        <v>859.87441130298271</v>
      </c>
      <c r="M23" s="106">
        <f>+K23*L23</f>
        <v>65.058097959183669</v>
      </c>
      <c r="N23" s="86">
        <f>+M23+M25+D23+E23</f>
        <v>478.44423734875272</v>
      </c>
      <c r="O23" s="30"/>
    </row>
    <row r="24" spans="1:15">
      <c r="A24" s="116"/>
      <c r="B24" s="117"/>
      <c r="C24" s="118"/>
      <c r="D24" s="88"/>
      <c r="E24" s="91"/>
      <c r="F24" s="2" t="s">
        <v>12</v>
      </c>
      <c r="G24" s="3">
        <v>25</v>
      </c>
      <c r="H24" s="4">
        <v>1800</v>
      </c>
      <c r="I24" s="94"/>
      <c r="J24" s="101"/>
      <c r="K24" s="126"/>
      <c r="L24" s="104"/>
      <c r="M24" s="107"/>
      <c r="N24" s="86"/>
    </row>
    <row r="25" spans="1:15">
      <c r="A25" s="116" t="str">
        <f>VOLUME!A26</f>
        <v>Emplacement</v>
      </c>
      <c r="B25" s="117"/>
      <c r="C25" s="118"/>
      <c r="D25" s="88"/>
      <c r="E25" s="91"/>
      <c r="F25" s="2" t="s">
        <v>13</v>
      </c>
      <c r="G25" s="3">
        <v>0</v>
      </c>
      <c r="H25" s="4">
        <v>1</v>
      </c>
      <c r="I25" s="94"/>
      <c r="J25" s="102" t="s">
        <v>30</v>
      </c>
      <c r="K25" s="127">
        <f>+((G24/H24)*I23/5%)+K23</f>
        <v>8.9548888888888872E-2</v>
      </c>
      <c r="L25" s="105">
        <f>VOLUME!M27</f>
        <v>4579.4044897959184</v>
      </c>
      <c r="M25" s="108">
        <f>+K25*L25</f>
        <v>410.08058383401351</v>
      </c>
      <c r="N25" s="86"/>
    </row>
    <row r="26" spans="1:15">
      <c r="A26" s="119"/>
      <c r="B26" s="120"/>
      <c r="C26" s="121"/>
      <c r="D26" s="89"/>
      <c r="E26" s="92"/>
      <c r="F26" s="2" t="s">
        <v>14</v>
      </c>
      <c r="G26" s="7">
        <v>99</v>
      </c>
      <c r="H26" s="8">
        <v>150000</v>
      </c>
      <c r="I26" s="95"/>
      <c r="J26" s="103"/>
      <c r="K26" s="128"/>
      <c r="L26" s="56"/>
      <c r="M26" s="109"/>
      <c r="N26" s="86"/>
    </row>
    <row r="27" spans="1:15">
      <c r="A27" s="113" t="str">
        <f>VOLUME!A28</f>
        <v>Référence Machine Client</v>
      </c>
      <c r="B27" s="114"/>
      <c r="C27" s="115"/>
      <c r="D27" s="87">
        <f>199/36</f>
        <v>5.5277777777777777</v>
      </c>
      <c r="E27" s="90">
        <v>0</v>
      </c>
      <c r="F27" s="2" t="s">
        <v>11</v>
      </c>
      <c r="G27" s="5">
        <v>82</v>
      </c>
      <c r="H27" s="6">
        <v>2000</v>
      </c>
      <c r="I27" s="93">
        <v>0.05</v>
      </c>
      <c r="J27" s="100" t="s">
        <v>4</v>
      </c>
      <c r="K27" s="125">
        <f>+((G27/H27)*I27/5%)+((G29/H29)*I27/5%)+((G30/H30)*I27/5%)</f>
        <v>4.1660000000000003E-2</v>
      </c>
      <c r="L27" s="54">
        <f>VOLUME!M28</f>
        <v>582.80376766091047</v>
      </c>
      <c r="M27" s="106">
        <f>+K27*L27</f>
        <v>24.279604960753531</v>
      </c>
      <c r="N27" s="86">
        <f>+M27+M29+D27+E27</f>
        <v>63.9893702098029</v>
      </c>
      <c r="O27" s="30"/>
    </row>
    <row r="28" spans="1:15">
      <c r="A28" s="116"/>
      <c r="B28" s="117"/>
      <c r="C28" s="118"/>
      <c r="D28" s="88"/>
      <c r="E28" s="91"/>
      <c r="F28" s="2" t="s">
        <v>12</v>
      </c>
      <c r="G28" s="3">
        <v>66</v>
      </c>
      <c r="H28" s="4">
        <v>2000</v>
      </c>
      <c r="I28" s="94"/>
      <c r="J28" s="101"/>
      <c r="K28" s="126"/>
      <c r="L28" s="104"/>
      <c r="M28" s="107"/>
      <c r="N28" s="86"/>
    </row>
    <row r="29" spans="1:15">
      <c r="A29" s="116" t="str">
        <f>VOLUME!A29</f>
        <v>Emplacement</v>
      </c>
      <c r="B29" s="117"/>
      <c r="C29" s="118"/>
      <c r="D29" s="88"/>
      <c r="E29" s="91"/>
      <c r="F29" s="2" t="s">
        <v>13</v>
      </c>
      <c r="G29" s="3">
        <v>0</v>
      </c>
      <c r="H29" s="4">
        <v>1</v>
      </c>
      <c r="I29" s="94"/>
      <c r="J29" s="102" t="s">
        <v>30</v>
      </c>
      <c r="K29" s="127">
        <f>+((G28/H28)*I27/5%)+K27</f>
        <v>7.4660000000000004E-2</v>
      </c>
      <c r="L29" s="105">
        <f>VOLUME!M30</f>
        <v>457.8353532182104</v>
      </c>
      <c r="M29" s="108">
        <f>+K29*L29</f>
        <v>34.18198747127159</v>
      </c>
      <c r="N29" s="86"/>
    </row>
    <row r="30" spans="1:15">
      <c r="A30" s="119"/>
      <c r="B30" s="120"/>
      <c r="C30" s="121"/>
      <c r="D30" s="89"/>
      <c r="E30" s="92"/>
      <c r="F30" s="2" t="s">
        <v>14</v>
      </c>
      <c r="G30" s="7">
        <v>99</v>
      </c>
      <c r="H30" s="8">
        <v>150000</v>
      </c>
      <c r="I30" s="95"/>
      <c r="J30" s="103"/>
      <c r="K30" s="128"/>
      <c r="L30" s="56"/>
      <c r="M30" s="109"/>
      <c r="N30" s="86"/>
    </row>
    <row r="31" spans="1:15">
      <c r="A31" s="113" t="str">
        <f>VOLUME!A31</f>
        <v>Référence Machine Client</v>
      </c>
      <c r="B31" s="114"/>
      <c r="C31" s="115"/>
      <c r="D31" s="87">
        <f>299/36</f>
        <v>8.3055555555555554</v>
      </c>
      <c r="E31" s="90">
        <v>0</v>
      </c>
      <c r="F31" s="2" t="s">
        <v>11</v>
      </c>
      <c r="G31" s="5">
        <v>96</v>
      </c>
      <c r="H31" s="6">
        <v>2000</v>
      </c>
      <c r="I31" s="93">
        <v>0.05</v>
      </c>
      <c r="J31" s="100" t="s">
        <v>4</v>
      </c>
      <c r="K31" s="125">
        <f>+((G31/H31)*I31/5%)+((G33/H33)*I31/5%)+((G34/H34)*I31/5%)</f>
        <v>4.8660000000000002E-2</v>
      </c>
      <c r="L31" s="54">
        <f>VOLUME!M31</f>
        <v>832.97945054945046</v>
      </c>
      <c r="M31" s="106">
        <f>+K31*L31</f>
        <v>40.532780063736261</v>
      </c>
      <c r="N31" s="86">
        <f>+M31+M33+D31+E31</f>
        <v>56.931596417677106</v>
      </c>
      <c r="O31" s="30"/>
    </row>
    <row r="32" spans="1:15">
      <c r="A32" s="116"/>
      <c r="B32" s="117"/>
      <c r="C32" s="118"/>
      <c r="D32" s="88"/>
      <c r="E32" s="91"/>
      <c r="F32" s="2" t="s">
        <v>12</v>
      </c>
      <c r="G32" s="3">
        <v>90</v>
      </c>
      <c r="H32" s="4">
        <v>1400</v>
      </c>
      <c r="I32" s="94"/>
      <c r="J32" s="101"/>
      <c r="K32" s="126"/>
      <c r="L32" s="104"/>
      <c r="M32" s="107"/>
      <c r="N32" s="86"/>
    </row>
    <row r="33" spans="1:15">
      <c r="A33" s="116" t="str">
        <f>VOLUME!A32</f>
        <v>Emplacement</v>
      </c>
      <c r="B33" s="117"/>
      <c r="C33" s="118"/>
      <c r="D33" s="88"/>
      <c r="E33" s="91"/>
      <c r="F33" s="2" t="s">
        <v>13</v>
      </c>
      <c r="G33" s="3">
        <v>0</v>
      </c>
      <c r="H33" s="4">
        <v>1</v>
      </c>
      <c r="I33" s="94"/>
      <c r="J33" s="102" t="s">
        <v>30</v>
      </c>
      <c r="K33" s="127">
        <f>+((G32/H32)*I31/5%)+K31</f>
        <v>0.11294571428571429</v>
      </c>
      <c r="L33" s="105">
        <f>VOLUME!M33</f>
        <v>71.65620094191523</v>
      </c>
      <c r="M33" s="108">
        <f>+K33*L33</f>
        <v>8.0932607983852893</v>
      </c>
      <c r="N33" s="86"/>
    </row>
    <row r="34" spans="1:15">
      <c r="A34" s="119"/>
      <c r="B34" s="120"/>
      <c r="C34" s="121"/>
      <c r="D34" s="89"/>
      <c r="E34" s="92"/>
      <c r="F34" s="2" t="s">
        <v>14</v>
      </c>
      <c r="G34" s="7">
        <v>99</v>
      </c>
      <c r="H34" s="8">
        <v>150000</v>
      </c>
      <c r="I34" s="95"/>
      <c r="J34" s="103"/>
      <c r="K34" s="128"/>
      <c r="L34" s="56"/>
      <c r="M34" s="109"/>
      <c r="N34" s="86"/>
    </row>
    <row r="35" spans="1:15">
      <c r="A35" s="113" t="str">
        <f>VOLUME!A34</f>
        <v>Référence Machine Client</v>
      </c>
      <c r="B35" s="114"/>
      <c r="C35" s="115"/>
      <c r="D35" s="87">
        <f>99/36</f>
        <v>2.75</v>
      </c>
      <c r="E35" s="90">
        <v>0</v>
      </c>
      <c r="F35" s="2" t="s">
        <v>11</v>
      </c>
      <c r="G35" s="5">
        <v>66</v>
      </c>
      <c r="H35" s="6">
        <v>2000</v>
      </c>
      <c r="I35" s="93">
        <v>0.05</v>
      </c>
      <c r="J35" s="100" t="s">
        <v>4</v>
      </c>
      <c r="K35" s="125">
        <f>+((G35/H35)*I35/5%)+((G37/H37)*I35/5%)+((G38/H38)*I35/5%)</f>
        <v>3.3660000000000002E-2</v>
      </c>
      <c r="L35" s="54">
        <f>VOLUME!M34</f>
        <v>621.0204081632653</v>
      </c>
      <c r="M35" s="106">
        <f>+K35*L35</f>
        <v>20.903546938775513</v>
      </c>
      <c r="N35" s="86">
        <f>+M35+M37+D35+E35</f>
        <v>295.74289034536895</v>
      </c>
      <c r="O35" s="30"/>
    </row>
    <row r="36" spans="1:15">
      <c r="A36" s="116"/>
      <c r="B36" s="117"/>
      <c r="C36" s="118"/>
      <c r="D36" s="88"/>
      <c r="E36" s="91"/>
      <c r="F36" s="2" t="s">
        <v>12</v>
      </c>
      <c r="G36" s="3">
        <v>58</v>
      </c>
      <c r="H36" s="4">
        <v>1500</v>
      </c>
      <c r="I36" s="94"/>
      <c r="J36" s="101"/>
      <c r="K36" s="126"/>
      <c r="L36" s="104"/>
      <c r="M36" s="107"/>
      <c r="N36" s="86"/>
    </row>
    <row r="37" spans="1:15">
      <c r="A37" s="116" t="str">
        <f>VOLUME!A35</f>
        <v>Emplacement</v>
      </c>
      <c r="B37" s="117"/>
      <c r="C37" s="118"/>
      <c r="D37" s="88"/>
      <c r="E37" s="91"/>
      <c r="F37" s="2" t="s">
        <v>13</v>
      </c>
      <c r="G37" s="3">
        <v>0</v>
      </c>
      <c r="H37" s="4">
        <v>1</v>
      </c>
      <c r="I37" s="94"/>
      <c r="J37" s="102" t="s">
        <v>30</v>
      </c>
      <c r="K37" s="127">
        <f>+((G36/H36)*I35/5%)+K35</f>
        <v>7.2326666666666678E-2</v>
      </c>
      <c r="L37" s="105">
        <f>VOLUME!M36</f>
        <v>3761.9505494505493</v>
      </c>
      <c r="M37" s="108">
        <f>+K37*L37</f>
        <v>272.08934340659346</v>
      </c>
      <c r="N37" s="86"/>
    </row>
    <row r="38" spans="1:15">
      <c r="A38" s="119"/>
      <c r="B38" s="120"/>
      <c r="C38" s="121"/>
      <c r="D38" s="89"/>
      <c r="E38" s="92"/>
      <c r="F38" s="2" t="s">
        <v>14</v>
      </c>
      <c r="G38" s="7">
        <v>99</v>
      </c>
      <c r="H38" s="8">
        <v>150000</v>
      </c>
      <c r="I38" s="95"/>
      <c r="J38" s="103"/>
      <c r="K38" s="128"/>
      <c r="L38" s="56"/>
      <c r="M38" s="109"/>
      <c r="N38" s="86"/>
    </row>
    <row r="39" spans="1:15">
      <c r="A39" s="113" t="str">
        <f>VOLUME!A37</f>
        <v>Référence Machine Client</v>
      </c>
      <c r="B39" s="114"/>
      <c r="C39" s="115"/>
      <c r="D39" s="87">
        <f>499/36</f>
        <v>13.861111111111111</v>
      </c>
      <c r="E39" s="90">
        <v>0</v>
      </c>
      <c r="F39" s="2" t="s">
        <v>11</v>
      </c>
      <c r="G39" s="5">
        <v>102</v>
      </c>
      <c r="H39" s="6">
        <v>2000</v>
      </c>
      <c r="I39" s="93">
        <v>0.05</v>
      </c>
      <c r="J39" s="100" t="s">
        <v>4</v>
      </c>
      <c r="K39" s="125">
        <f>+((G39/H39)*I39/5%)+((G41/H41)*I39/5%)+((G42/H42)*I39/5%)</f>
        <v>5.1660000000000005E-2</v>
      </c>
      <c r="L39" s="54">
        <f>VOLUME!M37</f>
        <v>259.39544740973309</v>
      </c>
      <c r="M39" s="106">
        <f>+K39*L39</f>
        <v>13.400368813186812</v>
      </c>
      <c r="N39" s="86">
        <f>+M39+M41+D39+E39</f>
        <v>78.44282863533472</v>
      </c>
      <c r="O39" s="30"/>
    </row>
    <row r="40" spans="1:15">
      <c r="A40" s="116"/>
      <c r="B40" s="117"/>
      <c r="C40" s="118"/>
      <c r="D40" s="88"/>
      <c r="E40" s="91"/>
      <c r="F40" s="2" t="s">
        <v>12</v>
      </c>
      <c r="G40" s="3">
        <v>140</v>
      </c>
      <c r="H40" s="4">
        <v>2300</v>
      </c>
      <c r="I40" s="94"/>
      <c r="J40" s="101"/>
      <c r="K40" s="126"/>
      <c r="L40" s="104"/>
      <c r="M40" s="107"/>
      <c r="N40" s="86"/>
    </row>
    <row r="41" spans="1:15">
      <c r="A41" s="116" t="str">
        <f>VOLUME!A38</f>
        <v>Emplacement</v>
      </c>
      <c r="B41" s="117"/>
      <c r="C41" s="118"/>
      <c r="D41" s="88"/>
      <c r="E41" s="91"/>
      <c r="F41" s="2" t="s">
        <v>13</v>
      </c>
      <c r="G41" s="3">
        <v>0</v>
      </c>
      <c r="H41" s="4">
        <v>1</v>
      </c>
      <c r="I41" s="94"/>
      <c r="J41" s="102" t="s">
        <v>30</v>
      </c>
      <c r="K41" s="127">
        <f>+((G40/H40)*I39/5%)+K39</f>
        <v>0.11252956521739131</v>
      </c>
      <c r="L41" s="105">
        <f>VOLUME!M39</f>
        <v>454.82579277864988</v>
      </c>
      <c r="M41" s="108">
        <f>K41*L41</f>
        <v>51.18134871103679</v>
      </c>
      <c r="N41" s="86"/>
    </row>
    <row r="42" spans="1:15">
      <c r="A42" s="119"/>
      <c r="B42" s="120"/>
      <c r="C42" s="121"/>
      <c r="D42" s="89"/>
      <c r="E42" s="92"/>
      <c r="F42" s="2" t="s">
        <v>14</v>
      </c>
      <c r="G42" s="7">
        <v>99</v>
      </c>
      <c r="H42" s="8">
        <v>150000</v>
      </c>
      <c r="I42" s="95"/>
      <c r="J42" s="103"/>
      <c r="K42" s="128"/>
      <c r="L42" s="56"/>
      <c r="M42" s="109"/>
      <c r="N42" s="86"/>
    </row>
    <row r="43" spans="1:15">
      <c r="A43" s="113" t="str">
        <f>VOLUME!A40</f>
        <v>Référence Machine Client</v>
      </c>
      <c r="B43" s="114"/>
      <c r="C43" s="115"/>
      <c r="D43" s="87">
        <f>499/36</f>
        <v>13.861111111111111</v>
      </c>
      <c r="E43" s="90">
        <v>0</v>
      </c>
      <c r="F43" s="2" t="s">
        <v>11</v>
      </c>
      <c r="G43" s="5">
        <v>102</v>
      </c>
      <c r="H43" s="6">
        <v>2000</v>
      </c>
      <c r="I43" s="93">
        <v>0.05</v>
      </c>
      <c r="J43" s="100" t="s">
        <v>4</v>
      </c>
      <c r="K43" s="125">
        <f>+((G43/H43)*I43/5%)+((G45/H45)*I43/5%)+((G46/H46)*I43/5%)</f>
        <v>5.1660000000000005E-2</v>
      </c>
      <c r="L43" s="54">
        <f>VOLUME!M40</f>
        <v>862.54957613814747</v>
      </c>
      <c r="M43" s="106">
        <f>+K43*L43</f>
        <v>44.5593111032967</v>
      </c>
      <c r="N43" s="86">
        <f>+M43+M45+D43+E43</f>
        <v>140.47399922577907</v>
      </c>
      <c r="O43" s="30"/>
    </row>
    <row r="44" spans="1:15">
      <c r="A44" s="116"/>
      <c r="B44" s="117"/>
      <c r="C44" s="118"/>
      <c r="D44" s="88"/>
      <c r="E44" s="91"/>
      <c r="F44" s="2" t="s">
        <v>12</v>
      </c>
      <c r="G44" s="3">
        <v>140</v>
      </c>
      <c r="H44" s="4">
        <v>2300</v>
      </c>
      <c r="I44" s="94"/>
      <c r="J44" s="101"/>
      <c r="K44" s="126"/>
      <c r="L44" s="104"/>
      <c r="M44" s="107"/>
      <c r="N44" s="86"/>
    </row>
    <row r="45" spans="1:15">
      <c r="A45" s="116" t="str">
        <f>VOLUME!A41</f>
        <v>Emplacement</v>
      </c>
      <c r="B45" s="117"/>
      <c r="C45" s="118"/>
      <c r="D45" s="88"/>
      <c r="E45" s="91"/>
      <c r="F45" s="2" t="s">
        <v>13</v>
      </c>
      <c r="G45" s="3">
        <v>0</v>
      </c>
      <c r="H45" s="4">
        <v>1</v>
      </c>
      <c r="I45" s="94"/>
      <c r="J45" s="102" t="s">
        <v>30</v>
      </c>
      <c r="K45" s="127">
        <f>+((G44/H44)*I43/5%)+K43</f>
        <v>0.11252956521739131</v>
      </c>
      <c r="L45" s="105">
        <f>VOLUME!M42</f>
        <v>729.17350078492939</v>
      </c>
      <c r="M45" s="108">
        <f>K45*L45</f>
        <v>82.053577011371246</v>
      </c>
      <c r="N45" s="86"/>
    </row>
    <row r="46" spans="1:15">
      <c r="A46" s="119"/>
      <c r="B46" s="120"/>
      <c r="C46" s="121"/>
      <c r="D46" s="89"/>
      <c r="E46" s="92"/>
      <c r="F46" s="2" t="s">
        <v>14</v>
      </c>
      <c r="G46" s="7">
        <v>99</v>
      </c>
      <c r="H46" s="8">
        <v>150000</v>
      </c>
      <c r="I46" s="95"/>
      <c r="J46" s="103"/>
      <c r="K46" s="128"/>
      <c r="L46" s="56"/>
      <c r="M46" s="109"/>
      <c r="N46" s="86"/>
    </row>
  </sheetData>
  <mergeCells count="149">
    <mergeCell ref="M11:M14"/>
    <mergeCell ref="L11:L14"/>
    <mergeCell ref="K11:K14"/>
    <mergeCell ref="A43:C44"/>
    <mergeCell ref="D43:D46"/>
    <mergeCell ref="E43:E46"/>
    <mergeCell ref="I43:I46"/>
    <mergeCell ref="J43:J44"/>
    <mergeCell ref="K43:K44"/>
    <mergeCell ref="L43:L44"/>
    <mergeCell ref="M43:M44"/>
    <mergeCell ref="N43:N46"/>
    <mergeCell ref="A45:C46"/>
    <mergeCell ref="J45:J46"/>
    <mergeCell ref="K45:K46"/>
    <mergeCell ref="L45:L46"/>
    <mergeCell ref="M45:M46"/>
    <mergeCell ref="K39:K40"/>
    <mergeCell ref="L39:L40"/>
    <mergeCell ref="M39:M40"/>
    <mergeCell ref="N39:N42"/>
    <mergeCell ref="A41:C42"/>
    <mergeCell ref="J41:J42"/>
    <mergeCell ref="K41:K42"/>
    <mergeCell ref="L41:L42"/>
    <mergeCell ref="M41:M42"/>
    <mergeCell ref="A39:C40"/>
    <mergeCell ref="D39:D42"/>
    <mergeCell ref="E39:E42"/>
    <mergeCell ref="I39:I42"/>
    <mergeCell ref="J39:J40"/>
    <mergeCell ref="K35:K36"/>
    <mergeCell ref="L35:L36"/>
    <mergeCell ref="M35:M36"/>
    <mergeCell ref="N35:N38"/>
    <mergeCell ref="A37:C38"/>
    <mergeCell ref="J37:J38"/>
    <mergeCell ref="K37:K38"/>
    <mergeCell ref="L37:L38"/>
    <mergeCell ref="M37:M38"/>
    <mergeCell ref="A35:C36"/>
    <mergeCell ref="D35:D38"/>
    <mergeCell ref="E35:E38"/>
    <mergeCell ref="I35:I38"/>
    <mergeCell ref="J35:J36"/>
    <mergeCell ref="N31:N34"/>
    <mergeCell ref="A33:C34"/>
    <mergeCell ref="J33:J34"/>
    <mergeCell ref="K33:K34"/>
    <mergeCell ref="L33:L34"/>
    <mergeCell ref="M33:M34"/>
    <mergeCell ref="I31:I34"/>
    <mergeCell ref="J31:J32"/>
    <mergeCell ref="K31:K32"/>
    <mergeCell ref="L31:L32"/>
    <mergeCell ref="M31:M32"/>
    <mergeCell ref="M15:M16"/>
    <mergeCell ref="L15:L16"/>
    <mergeCell ref="A27:C28"/>
    <mergeCell ref="D27:D30"/>
    <mergeCell ref="E27:E30"/>
    <mergeCell ref="I27:I30"/>
    <mergeCell ref="J27:J28"/>
    <mergeCell ref="K27:K28"/>
    <mergeCell ref="L27:L28"/>
    <mergeCell ref="M27:M28"/>
    <mergeCell ref="A29:C30"/>
    <mergeCell ref="J29:J30"/>
    <mergeCell ref="K29:K30"/>
    <mergeCell ref="L29:L30"/>
    <mergeCell ref="M29:M30"/>
    <mergeCell ref="J15:J16"/>
    <mergeCell ref="J17:J18"/>
    <mergeCell ref="J19:J20"/>
    <mergeCell ref="J21:J22"/>
    <mergeCell ref="J23:J24"/>
    <mergeCell ref="N23:N26"/>
    <mergeCell ref="A25:C26"/>
    <mergeCell ref="J25:J26"/>
    <mergeCell ref="K25:K26"/>
    <mergeCell ref="K23:K24"/>
    <mergeCell ref="M25:M26"/>
    <mergeCell ref="L25:L26"/>
    <mergeCell ref="M23:M24"/>
    <mergeCell ref="L23:L24"/>
    <mergeCell ref="N27:N30"/>
    <mergeCell ref="A31:C32"/>
    <mergeCell ref="D31:D34"/>
    <mergeCell ref="E31:E34"/>
    <mergeCell ref="A23:C24"/>
    <mergeCell ref="D23:D26"/>
    <mergeCell ref="E23:E26"/>
    <mergeCell ref="I23:I26"/>
    <mergeCell ref="K15:K16"/>
    <mergeCell ref="K17:K18"/>
    <mergeCell ref="K21:K22"/>
    <mergeCell ref="K19:K20"/>
    <mergeCell ref="M21:M22"/>
    <mergeCell ref="L21:L22"/>
    <mergeCell ref="M19:M20"/>
    <mergeCell ref="L19:L20"/>
    <mergeCell ref="M17:M18"/>
    <mergeCell ref="L17:L18"/>
    <mergeCell ref="A15:C16"/>
    <mergeCell ref="A17:C18"/>
    <mergeCell ref="A19:C20"/>
    <mergeCell ref="A21:C22"/>
    <mergeCell ref="A1:N2"/>
    <mergeCell ref="A7:C8"/>
    <mergeCell ref="A9:C10"/>
    <mergeCell ref="A11:C12"/>
    <mergeCell ref="A13:C14"/>
    <mergeCell ref="N11:N14"/>
    <mergeCell ref="D7:D10"/>
    <mergeCell ref="E5:E6"/>
    <mergeCell ref="F5:F6"/>
    <mergeCell ref="E7:E10"/>
    <mergeCell ref="D5:D6"/>
    <mergeCell ref="D11:D14"/>
    <mergeCell ref="E11:E14"/>
    <mergeCell ref="I11:I14"/>
    <mergeCell ref="A3:N4"/>
    <mergeCell ref="G5:G6"/>
    <mergeCell ref="A5:C6"/>
    <mergeCell ref="K7:K8"/>
    <mergeCell ref="K9:K10"/>
    <mergeCell ref="J11:J14"/>
    <mergeCell ref="N15:N18"/>
    <mergeCell ref="N19:N22"/>
    <mergeCell ref="D19:D22"/>
    <mergeCell ref="E19:E22"/>
    <mergeCell ref="I19:I22"/>
    <mergeCell ref="D15:D18"/>
    <mergeCell ref="E15:E18"/>
    <mergeCell ref="I15:I18"/>
    <mergeCell ref="M5:M6"/>
    <mergeCell ref="N5:N6"/>
    <mergeCell ref="N7:N10"/>
    <mergeCell ref="J7:J8"/>
    <mergeCell ref="J9:J10"/>
    <mergeCell ref="L7:L8"/>
    <mergeCell ref="L9:L10"/>
    <mergeCell ref="M7:M8"/>
    <mergeCell ref="M9:M10"/>
    <mergeCell ref="H5:H6"/>
    <mergeCell ref="I5:I6"/>
    <mergeCell ref="I7:I10"/>
    <mergeCell ref="K5:K6"/>
    <mergeCell ref="L5:L6"/>
  </mergeCells>
  <conditionalFormatting sqref="D7:E7">
    <cfRule type="expression" dxfId="105" priority="370">
      <formula>ISBLANK(D7:E10)</formula>
    </cfRule>
  </conditionalFormatting>
  <conditionalFormatting sqref="G7">
    <cfRule type="expression" dxfId="104" priority="361">
      <formula>ISBLANK(G7)</formula>
    </cfRule>
  </conditionalFormatting>
  <conditionalFormatting sqref="H7">
    <cfRule type="expression" dxfId="103" priority="360">
      <formula>ISBLANK(H7)</formula>
    </cfRule>
  </conditionalFormatting>
  <conditionalFormatting sqref="G8">
    <cfRule type="expression" dxfId="102" priority="359">
      <formula>ISBLANK(G8)</formula>
    </cfRule>
  </conditionalFormatting>
  <conditionalFormatting sqref="H8">
    <cfRule type="expression" dxfId="101" priority="358">
      <formula>ISBLANK(H8)</formula>
    </cfRule>
  </conditionalFormatting>
  <conditionalFormatting sqref="G9">
    <cfRule type="expression" dxfId="100" priority="357">
      <formula>ISBLANK(G9)</formula>
    </cfRule>
  </conditionalFormatting>
  <conditionalFormatting sqref="H9">
    <cfRule type="expression" dxfId="99" priority="356">
      <formula>ISBLANK(H9)</formula>
    </cfRule>
  </conditionalFormatting>
  <conditionalFormatting sqref="G10">
    <cfRule type="expression" dxfId="98" priority="355">
      <formula>ISBLANK(G10)</formula>
    </cfRule>
  </conditionalFormatting>
  <conditionalFormatting sqref="H10">
    <cfRule type="expression" dxfId="97" priority="354">
      <formula>ISBLANK(H10)</formula>
    </cfRule>
  </conditionalFormatting>
  <conditionalFormatting sqref="D8:E10 D20:E20">
    <cfRule type="expression" dxfId="96" priority="372">
      <formula>ISBLANK(D8:E10)</formula>
    </cfRule>
  </conditionalFormatting>
  <conditionalFormatting sqref="D11:E11">
    <cfRule type="expression" dxfId="95" priority="279">
      <formula>ISBLANK(D11:E14)</formula>
    </cfRule>
  </conditionalFormatting>
  <conditionalFormatting sqref="G11">
    <cfRule type="expression" dxfId="94" priority="278">
      <formula>ISBLANK(G11)</formula>
    </cfRule>
  </conditionalFormatting>
  <conditionalFormatting sqref="H11">
    <cfRule type="expression" dxfId="93" priority="277">
      <formula>ISBLANK(H11)</formula>
    </cfRule>
  </conditionalFormatting>
  <conditionalFormatting sqref="G12">
    <cfRule type="expression" dxfId="92" priority="276">
      <formula>ISBLANK(G12)</formula>
    </cfRule>
  </conditionalFormatting>
  <conditionalFormatting sqref="H12">
    <cfRule type="expression" dxfId="91" priority="275">
      <formula>ISBLANK(H12)</formula>
    </cfRule>
  </conditionalFormatting>
  <conditionalFormatting sqref="G13">
    <cfRule type="expression" dxfId="90" priority="274">
      <formula>ISBLANK(G13)</formula>
    </cfRule>
  </conditionalFormatting>
  <conditionalFormatting sqref="H13">
    <cfRule type="expression" dxfId="89" priority="273">
      <formula>ISBLANK(H13)</formula>
    </cfRule>
  </conditionalFormatting>
  <conditionalFormatting sqref="G14">
    <cfRule type="expression" dxfId="88" priority="272">
      <formula>ISBLANK(G14)</formula>
    </cfRule>
  </conditionalFormatting>
  <conditionalFormatting sqref="H14">
    <cfRule type="expression" dxfId="87" priority="271">
      <formula>ISBLANK(H14)</formula>
    </cfRule>
  </conditionalFormatting>
  <conditionalFormatting sqref="D12:E14">
    <cfRule type="expression" dxfId="86" priority="280">
      <formula>ISBLANK(D12:E14)</formula>
    </cfRule>
  </conditionalFormatting>
  <conditionalFormatting sqref="D15:E15">
    <cfRule type="expression" dxfId="85" priority="269">
      <formula>ISBLANK(D15:E18)</formula>
    </cfRule>
  </conditionalFormatting>
  <conditionalFormatting sqref="G15">
    <cfRule type="expression" dxfId="84" priority="268">
      <formula>ISBLANK(G15)</formula>
    </cfRule>
  </conditionalFormatting>
  <conditionalFormatting sqref="H15">
    <cfRule type="expression" dxfId="83" priority="267">
      <formula>ISBLANK(H15)</formula>
    </cfRule>
  </conditionalFormatting>
  <conditionalFormatting sqref="G16">
    <cfRule type="expression" dxfId="82" priority="266">
      <formula>ISBLANK(G16)</formula>
    </cfRule>
  </conditionalFormatting>
  <conditionalFormatting sqref="H16">
    <cfRule type="expression" dxfId="81" priority="265">
      <formula>ISBLANK(H16)</formula>
    </cfRule>
  </conditionalFormatting>
  <conditionalFormatting sqref="G17">
    <cfRule type="expression" dxfId="80" priority="264">
      <formula>ISBLANK(G17)</formula>
    </cfRule>
  </conditionalFormatting>
  <conditionalFormatting sqref="H17">
    <cfRule type="expression" dxfId="79" priority="263">
      <formula>ISBLANK(H17)</formula>
    </cfRule>
  </conditionalFormatting>
  <conditionalFormatting sqref="G18">
    <cfRule type="expression" dxfId="78" priority="262">
      <formula>ISBLANK(G18)</formula>
    </cfRule>
  </conditionalFormatting>
  <conditionalFormatting sqref="H18">
    <cfRule type="expression" dxfId="77" priority="261">
      <formula>ISBLANK(H18)</formula>
    </cfRule>
  </conditionalFormatting>
  <conditionalFormatting sqref="D16:E18">
    <cfRule type="expression" dxfId="76" priority="270">
      <formula>ISBLANK(D16:E18)</formula>
    </cfRule>
  </conditionalFormatting>
  <conditionalFormatting sqref="D19:E19">
    <cfRule type="expression" dxfId="75" priority="259">
      <formula>ISBLANK(D19:E22)</formula>
    </cfRule>
  </conditionalFormatting>
  <conditionalFormatting sqref="G19">
    <cfRule type="expression" dxfId="74" priority="258">
      <formula>ISBLANK(G19)</formula>
    </cfRule>
  </conditionalFormatting>
  <conditionalFormatting sqref="H19">
    <cfRule type="expression" dxfId="73" priority="257">
      <formula>ISBLANK(H19)</formula>
    </cfRule>
  </conditionalFormatting>
  <conditionalFormatting sqref="G20">
    <cfRule type="expression" dxfId="72" priority="256">
      <formula>ISBLANK(G20)</formula>
    </cfRule>
  </conditionalFormatting>
  <conditionalFormatting sqref="H20">
    <cfRule type="expression" dxfId="71" priority="255">
      <formula>ISBLANK(H20)</formula>
    </cfRule>
  </conditionalFormatting>
  <conditionalFormatting sqref="G21">
    <cfRule type="expression" dxfId="70" priority="254">
      <formula>ISBLANK(G21)</formula>
    </cfRule>
  </conditionalFormatting>
  <conditionalFormatting sqref="H21">
    <cfRule type="expression" dxfId="69" priority="253">
      <formula>ISBLANK(H21)</formula>
    </cfRule>
  </conditionalFormatting>
  <conditionalFormatting sqref="G22">
    <cfRule type="expression" dxfId="68" priority="252">
      <formula>ISBLANK(G22)</formula>
    </cfRule>
  </conditionalFormatting>
  <conditionalFormatting sqref="H22">
    <cfRule type="expression" dxfId="67" priority="251">
      <formula>ISBLANK(H22)</formula>
    </cfRule>
  </conditionalFormatting>
  <conditionalFormatting sqref="D21:E22">
    <cfRule type="expression" dxfId="66" priority="374">
      <formula>ISBLANK(D21:E22)</formula>
    </cfRule>
  </conditionalFormatting>
  <conditionalFormatting sqref="H26">
    <cfRule type="expression" dxfId="65" priority="56">
      <formula>ISBLANK(H26)</formula>
    </cfRule>
  </conditionalFormatting>
  <conditionalFormatting sqref="H42">
    <cfRule type="expression" dxfId="64" priority="12">
      <formula>ISBLANK(H42)</formula>
    </cfRule>
  </conditionalFormatting>
  <conditionalFormatting sqref="D24:E24">
    <cfRule type="expression" dxfId="63" priority="65">
      <formula>ISBLANK(D24:E26)</formula>
    </cfRule>
  </conditionalFormatting>
  <conditionalFormatting sqref="D23:E23">
    <cfRule type="expression" dxfId="62" priority="64">
      <formula>ISBLANK(D23:E26)</formula>
    </cfRule>
  </conditionalFormatting>
  <conditionalFormatting sqref="G23">
    <cfRule type="expression" dxfId="61" priority="63">
      <formula>ISBLANK(G23)</formula>
    </cfRule>
  </conditionalFormatting>
  <conditionalFormatting sqref="H23">
    <cfRule type="expression" dxfId="60" priority="62">
      <formula>ISBLANK(H23)</formula>
    </cfRule>
  </conditionalFormatting>
  <conditionalFormatting sqref="G24">
    <cfRule type="expression" dxfId="59" priority="61">
      <formula>ISBLANK(G24)</formula>
    </cfRule>
  </conditionalFormatting>
  <conditionalFormatting sqref="H24">
    <cfRule type="expression" dxfId="58" priority="60">
      <formula>ISBLANK(H24)</formula>
    </cfRule>
  </conditionalFormatting>
  <conditionalFormatting sqref="G25">
    <cfRule type="expression" dxfId="57" priority="59">
      <formula>ISBLANK(G25)</formula>
    </cfRule>
  </conditionalFormatting>
  <conditionalFormatting sqref="H25">
    <cfRule type="expression" dxfId="56" priority="58">
      <formula>ISBLANK(H25)</formula>
    </cfRule>
  </conditionalFormatting>
  <conditionalFormatting sqref="G26">
    <cfRule type="expression" dxfId="55" priority="57">
      <formula>ISBLANK(G26)</formula>
    </cfRule>
  </conditionalFormatting>
  <conditionalFormatting sqref="D25:E26">
    <cfRule type="expression" dxfId="54" priority="66">
      <formula>ISBLANK(D25:E26)</formula>
    </cfRule>
  </conditionalFormatting>
  <conditionalFormatting sqref="H30">
    <cfRule type="expression" dxfId="53" priority="45">
      <formula>ISBLANK(H30)</formula>
    </cfRule>
  </conditionalFormatting>
  <conditionalFormatting sqref="D28:E28">
    <cfRule type="expression" dxfId="52" priority="54">
      <formula>ISBLANK(D28:E30)</formula>
    </cfRule>
  </conditionalFormatting>
  <conditionalFormatting sqref="D27:E27">
    <cfRule type="expression" dxfId="51" priority="53">
      <formula>ISBLANK(D27:E30)</formula>
    </cfRule>
  </conditionalFormatting>
  <conditionalFormatting sqref="G27">
    <cfRule type="expression" dxfId="50" priority="52">
      <formula>ISBLANK(G27)</formula>
    </cfRule>
  </conditionalFormatting>
  <conditionalFormatting sqref="H27">
    <cfRule type="expression" dxfId="49" priority="51">
      <formula>ISBLANK(H27)</formula>
    </cfRule>
  </conditionalFormatting>
  <conditionalFormatting sqref="G28">
    <cfRule type="expression" dxfId="48" priority="50">
      <formula>ISBLANK(G28)</formula>
    </cfRule>
  </conditionalFormatting>
  <conditionalFormatting sqref="H28">
    <cfRule type="expression" dxfId="47" priority="49">
      <formula>ISBLANK(H28)</formula>
    </cfRule>
  </conditionalFormatting>
  <conditionalFormatting sqref="G29">
    <cfRule type="expression" dxfId="46" priority="48">
      <formula>ISBLANK(G29)</formula>
    </cfRule>
  </conditionalFormatting>
  <conditionalFormatting sqref="H29">
    <cfRule type="expression" dxfId="45" priority="47">
      <formula>ISBLANK(H29)</formula>
    </cfRule>
  </conditionalFormatting>
  <conditionalFormatting sqref="G30">
    <cfRule type="expression" dxfId="44" priority="46">
      <formula>ISBLANK(G30)</formula>
    </cfRule>
  </conditionalFormatting>
  <conditionalFormatting sqref="D29:E30">
    <cfRule type="expression" dxfId="43" priority="55">
      <formula>ISBLANK(D29:E30)</formula>
    </cfRule>
  </conditionalFormatting>
  <conditionalFormatting sqref="H34">
    <cfRule type="expression" dxfId="42" priority="34">
      <formula>ISBLANK(H34)</formula>
    </cfRule>
  </conditionalFormatting>
  <conditionalFormatting sqref="D32:E32">
    <cfRule type="expression" dxfId="41" priority="43">
      <formula>ISBLANK(D32:E34)</formula>
    </cfRule>
  </conditionalFormatting>
  <conditionalFormatting sqref="D31:E31">
    <cfRule type="expression" dxfId="40" priority="42">
      <formula>ISBLANK(D31:E34)</formula>
    </cfRule>
  </conditionalFormatting>
  <conditionalFormatting sqref="G31">
    <cfRule type="expression" dxfId="39" priority="41">
      <formula>ISBLANK(G31)</formula>
    </cfRule>
  </conditionalFormatting>
  <conditionalFormatting sqref="H31">
    <cfRule type="expression" dxfId="38" priority="40">
      <formula>ISBLANK(H31)</formula>
    </cfRule>
  </conditionalFormatting>
  <conditionalFormatting sqref="G32">
    <cfRule type="expression" dxfId="37" priority="39">
      <formula>ISBLANK(G32)</formula>
    </cfRule>
  </conditionalFormatting>
  <conditionalFormatting sqref="H32">
    <cfRule type="expression" dxfId="36" priority="38">
      <formula>ISBLANK(H32)</formula>
    </cfRule>
  </conditionalFormatting>
  <conditionalFormatting sqref="G33">
    <cfRule type="expression" dxfId="35" priority="37">
      <formula>ISBLANK(G33)</formula>
    </cfRule>
  </conditionalFormatting>
  <conditionalFormatting sqref="H33">
    <cfRule type="expression" dxfId="34" priority="36">
      <formula>ISBLANK(H33)</formula>
    </cfRule>
  </conditionalFormatting>
  <conditionalFormatting sqref="G34">
    <cfRule type="expression" dxfId="33" priority="35">
      <formula>ISBLANK(G34)</formula>
    </cfRule>
  </conditionalFormatting>
  <conditionalFormatting sqref="D33:E34">
    <cfRule type="expression" dxfId="32" priority="44">
      <formula>ISBLANK(D33:E34)</formula>
    </cfRule>
  </conditionalFormatting>
  <conditionalFormatting sqref="H38">
    <cfRule type="expression" dxfId="31" priority="23">
      <formula>ISBLANK(H38)</formula>
    </cfRule>
  </conditionalFormatting>
  <conditionalFormatting sqref="D36:E36">
    <cfRule type="expression" dxfId="30" priority="32">
      <formula>ISBLANK(D36:E38)</formula>
    </cfRule>
  </conditionalFormatting>
  <conditionalFormatting sqref="D35:E35">
    <cfRule type="expression" dxfId="29" priority="31">
      <formula>ISBLANK(D35:E38)</formula>
    </cfRule>
  </conditionalFormatting>
  <conditionalFormatting sqref="G35">
    <cfRule type="expression" dxfId="28" priority="30">
      <formula>ISBLANK(G35)</formula>
    </cfRule>
  </conditionalFormatting>
  <conditionalFormatting sqref="H35">
    <cfRule type="expression" dxfId="27" priority="29">
      <formula>ISBLANK(H35)</formula>
    </cfRule>
  </conditionalFormatting>
  <conditionalFormatting sqref="G36">
    <cfRule type="expression" dxfId="26" priority="28">
      <formula>ISBLANK(G36)</formula>
    </cfRule>
  </conditionalFormatting>
  <conditionalFormatting sqref="H36">
    <cfRule type="expression" dxfId="25" priority="27">
      <formula>ISBLANK(H36)</formula>
    </cfRule>
  </conditionalFormatting>
  <conditionalFormatting sqref="G37">
    <cfRule type="expression" dxfId="24" priority="26">
      <formula>ISBLANK(G37)</formula>
    </cfRule>
  </conditionalFormatting>
  <conditionalFormatting sqref="H37">
    <cfRule type="expression" dxfId="23" priority="25">
      <formula>ISBLANK(H37)</formula>
    </cfRule>
  </conditionalFormatting>
  <conditionalFormatting sqref="G38">
    <cfRule type="expression" dxfId="22" priority="24">
      <formula>ISBLANK(G38)</formula>
    </cfRule>
  </conditionalFormatting>
  <conditionalFormatting sqref="D37:E38">
    <cfRule type="expression" dxfId="21" priority="33">
      <formula>ISBLANK(D37:E38)</formula>
    </cfRule>
  </conditionalFormatting>
  <conditionalFormatting sqref="D40:E40">
    <cfRule type="expression" dxfId="20" priority="21">
      <formula>ISBLANK(D40:E42)</formula>
    </cfRule>
  </conditionalFormatting>
  <conditionalFormatting sqref="D39:E39">
    <cfRule type="expression" dxfId="19" priority="20">
      <formula>ISBLANK(D39:E42)</formula>
    </cfRule>
  </conditionalFormatting>
  <conditionalFormatting sqref="G39">
    <cfRule type="expression" dxfId="18" priority="19">
      <formula>ISBLANK(G39)</formula>
    </cfRule>
  </conditionalFormatting>
  <conditionalFormatting sqref="H39">
    <cfRule type="expression" dxfId="17" priority="18">
      <formula>ISBLANK(H39)</formula>
    </cfRule>
  </conditionalFormatting>
  <conditionalFormatting sqref="G40">
    <cfRule type="expression" dxfId="16" priority="17">
      <formula>ISBLANK(G40)</formula>
    </cfRule>
  </conditionalFormatting>
  <conditionalFormatting sqref="H40">
    <cfRule type="expression" dxfId="15" priority="16">
      <formula>ISBLANK(H40)</formula>
    </cfRule>
  </conditionalFormatting>
  <conditionalFormatting sqref="G41">
    <cfRule type="expression" dxfId="14" priority="15">
      <formula>ISBLANK(G41)</formula>
    </cfRule>
  </conditionalFormatting>
  <conditionalFormatting sqref="H41">
    <cfRule type="expression" dxfId="13" priority="14">
      <formula>ISBLANK(H41)</formula>
    </cfRule>
  </conditionalFormatting>
  <conditionalFormatting sqref="G42">
    <cfRule type="expression" dxfId="12" priority="13">
      <formula>ISBLANK(G42)</formula>
    </cfRule>
  </conditionalFormatting>
  <conditionalFormatting sqref="D41:E42">
    <cfRule type="expression" dxfId="11" priority="22">
      <formula>ISBLANK(D41:E42)</formula>
    </cfRule>
  </conditionalFormatting>
  <conditionalFormatting sqref="H46">
    <cfRule type="expression" dxfId="10" priority="1">
      <formula>ISBLANK(H46)</formula>
    </cfRule>
  </conditionalFormatting>
  <conditionalFormatting sqref="D44:E44">
    <cfRule type="expression" dxfId="9" priority="10">
      <formula>ISBLANK(D44:E46)</formula>
    </cfRule>
  </conditionalFormatting>
  <conditionalFormatting sqref="D43:E43">
    <cfRule type="expression" dxfId="8" priority="9">
      <formula>ISBLANK(D43:E46)</formula>
    </cfRule>
  </conditionalFormatting>
  <conditionalFormatting sqref="G43">
    <cfRule type="expression" dxfId="7" priority="8">
      <formula>ISBLANK(G43)</formula>
    </cfRule>
  </conditionalFormatting>
  <conditionalFormatting sqref="H43">
    <cfRule type="expression" dxfId="6" priority="7">
      <formula>ISBLANK(H43)</formula>
    </cfRule>
  </conditionalFormatting>
  <conditionalFormatting sqref="G44">
    <cfRule type="expression" dxfId="5" priority="6">
      <formula>ISBLANK(G44)</formula>
    </cfRule>
  </conditionalFormatting>
  <conditionalFormatting sqref="H44">
    <cfRule type="expression" dxfId="4" priority="5">
      <formula>ISBLANK(H44)</formula>
    </cfRule>
  </conditionalFormatting>
  <conditionalFormatting sqref="G45">
    <cfRule type="expression" dxfId="3" priority="4">
      <formula>ISBLANK(G45)</formula>
    </cfRule>
  </conditionalFormatting>
  <conditionalFormatting sqref="H45">
    <cfRule type="expression" dxfId="2" priority="3">
      <formula>ISBLANK(H45)</formula>
    </cfRule>
  </conditionalFormatting>
  <conditionalFormatting sqref="G46">
    <cfRule type="expression" dxfId="1" priority="2">
      <formula>ISBLANK(G46)</formula>
    </cfRule>
  </conditionalFormatting>
  <conditionalFormatting sqref="D45:E46">
    <cfRule type="expression" dxfId="0" priority="11">
      <formula>ISBLANK(D45:E46)</formula>
    </cfRule>
  </conditionalFormatting>
  <pageMargins left="0.70866141732283472" right="0.70866141732283472" top="0.74803149606299213" bottom="0.74803149606299213" header="0.31496062992125984" footer="0.31496062992125984"/>
  <pageSetup paperSize="9" scale="77" fitToHeight="0" orientation="landscape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A15:O41"/>
  <sheetViews>
    <sheetView topLeftCell="A13" zoomScaleSheetLayoutView="85" workbookViewId="0">
      <selection activeCell="F29" sqref="F29"/>
    </sheetView>
  </sheetViews>
  <sheetFormatPr baseColWidth="10" defaultRowHeight="14.4"/>
  <cols>
    <col min="2" max="2" width="17.6640625" bestFit="1" customWidth="1"/>
    <col min="4" max="4" width="11.44140625" customWidth="1"/>
    <col min="5" max="5" width="21.5546875" customWidth="1"/>
    <col min="7" max="7" width="14.5546875" customWidth="1"/>
    <col min="8" max="8" width="10.5546875" customWidth="1"/>
    <col min="15" max="15" width="16.44140625" customWidth="1"/>
    <col min="18" max="19" width="11.5546875" bestFit="1" customWidth="1"/>
    <col min="20" max="20" width="16.88671875" customWidth="1"/>
    <col min="21" max="21" width="12.109375" bestFit="1" customWidth="1"/>
  </cols>
  <sheetData>
    <row r="15" spans="1:15" ht="15" customHeight="1">
      <c r="A15" s="131" t="str">
        <f>+VOLUME!A6</f>
        <v>NOM DU CLIENT</v>
      </c>
      <c r="B15" s="132"/>
      <c r="C15" s="132"/>
      <c r="D15" s="132"/>
      <c r="E15" s="132"/>
      <c r="F15" s="132"/>
      <c r="G15" s="132"/>
      <c r="H15" s="132"/>
      <c r="I15" s="132"/>
      <c r="J15" s="132"/>
      <c r="K15" s="132"/>
      <c r="L15" s="132"/>
      <c r="M15" s="132"/>
      <c r="N15" s="132"/>
      <c r="O15" s="133"/>
    </row>
    <row r="16" spans="1:15">
      <c r="A16" s="134"/>
      <c r="B16" s="135"/>
      <c r="C16" s="135"/>
      <c r="D16" s="135"/>
      <c r="E16" s="135"/>
      <c r="F16" s="135"/>
      <c r="G16" s="135"/>
      <c r="H16" s="135"/>
      <c r="I16" s="135"/>
      <c r="J16" s="135"/>
      <c r="K16" s="135"/>
      <c r="L16" s="135"/>
      <c r="M16" s="135"/>
      <c r="N16" s="135"/>
      <c r="O16" s="136"/>
    </row>
    <row r="17" spans="1:15">
      <c r="A17" s="134"/>
      <c r="B17" s="135"/>
      <c r="C17" s="135"/>
      <c r="D17" s="135"/>
      <c r="E17" s="135"/>
      <c r="F17" s="135"/>
      <c r="G17" s="135"/>
      <c r="H17" s="135"/>
      <c r="I17" s="135"/>
      <c r="J17" s="135"/>
      <c r="K17" s="135"/>
      <c r="L17" s="135"/>
      <c r="M17" s="135"/>
      <c r="N17" s="135"/>
      <c r="O17" s="136"/>
    </row>
    <row r="18" spans="1:15">
      <c r="A18" s="137" t="s">
        <v>24</v>
      </c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9"/>
    </row>
    <row r="19" spans="1:15">
      <c r="A19" s="137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9"/>
    </row>
    <row r="20" spans="1:15">
      <c r="A20" s="67" t="s">
        <v>29</v>
      </c>
      <c r="B20" s="68"/>
      <c r="C20" s="68"/>
      <c r="D20" s="68" t="s">
        <v>8</v>
      </c>
      <c r="E20" s="68" t="s">
        <v>9</v>
      </c>
      <c r="F20" s="68" t="s">
        <v>21</v>
      </c>
      <c r="G20" s="68"/>
      <c r="H20" s="68" t="s">
        <v>22</v>
      </c>
      <c r="I20" s="68"/>
      <c r="J20" s="68" t="s">
        <v>25</v>
      </c>
      <c r="K20" s="68" t="s">
        <v>26</v>
      </c>
      <c r="L20" s="68" t="s">
        <v>27</v>
      </c>
      <c r="M20" s="68"/>
      <c r="N20" s="68" t="s">
        <v>28</v>
      </c>
      <c r="O20" s="69"/>
    </row>
    <row r="21" spans="1:15">
      <c r="A21" s="72"/>
      <c r="B21" s="73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/>
    </row>
    <row r="22" spans="1:15" ht="15" customHeight="1">
      <c r="A22" s="113" t="str">
        <f>VOLUME!A13</f>
        <v>imprimante couleur</v>
      </c>
      <c r="B22" s="114"/>
      <c r="C22" s="114"/>
      <c r="D22" s="146">
        <f>COUT!D7</f>
        <v>10.208333333333334</v>
      </c>
      <c r="E22" s="146">
        <f>+COUT!E7</f>
        <v>0</v>
      </c>
      <c r="F22" s="14" t="s">
        <v>4</v>
      </c>
      <c r="G22" s="28">
        <v>0</v>
      </c>
      <c r="H22" s="14" t="s">
        <v>4</v>
      </c>
      <c r="I22" s="34">
        <f>+VOLUME!M13</f>
        <v>1744.105045045045</v>
      </c>
      <c r="J22" s="34">
        <f>+I22-G22</f>
        <v>1744.105045045045</v>
      </c>
      <c r="K22" s="29">
        <f>COUT!K7</f>
        <v>2.8423010256410263E-2</v>
      </c>
      <c r="L22" s="146">
        <f>+J22*K22</f>
        <v>49.572715583572197</v>
      </c>
      <c r="M22" s="146"/>
      <c r="N22" s="140">
        <f>+SUM(D22:D41)+SUM(E22:E41)+SUM(L22:M41)</f>
        <v>1717.144101207725</v>
      </c>
      <c r="O22" s="141"/>
    </row>
    <row r="23" spans="1:15" ht="15" customHeight="1">
      <c r="A23" s="119" t="str">
        <f>VOLUME!A14</f>
        <v>Emplacement</v>
      </c>
      <c r="B23" s="120"/>
      <c r="C23" s="120"/>
      <c r="D23" s="59"/>
      <c r="E23" s="59"/>
      <c r="F23" s="17" t="s">
        <v>23</v>
      </c>
      <c r="G23" s="18">
        <v>0</v>
      </c>
      <c r="H23" s="17" t="s">
        <v>23</v>
      </c>
      <c r="I23" s="19">
        <f>VOLUME!M15</f>
        <v>1764.6658558558559</v>
      </c>
      <c r="J23" s="19">
        <f>+I23-G23</f>
        <v>1764.6658558558559</v>
      </c>
      <c r="K23" s="20">
        <f>COUT!K9</f>
        <v>0.16321901025641025</v>
      </c>
      <c r="L23" s="130">
        <f>+J23*K23</f>
        <v>288.02701442607389</v>
      </c>
      <c r="M23" s="130"/>
      <c r="N23" s="142"/>
      <c r="O23" s="143"/>
    </row>
    <row r="24" spans="1:15" ht="15" customHeight="1">
      <c r="A24" s="113" t="str">
        <f>VOLUME!A16</f>
        <v>imprimante monochrome</v>
      </c>
      <c r="B24" s="114"/>
      <c r="C24" s="114"/>
      <c r="D24" s="146">
        <f>COUT!D11</f>
        <v>3.3319444444444444</v>
      </c>
      <c r="E24" s="146">
        <f>+COUT!E9</f>
        <v>0</v>
      </c>
      <c r="F24" s="150" t="s">
        <v>4</v>
      </c>
      <c r="G24" s="58">
        <v>0</v>
      </c>
      <c r="H24" s="150" t="s">
        <v>4</v>
      </c>
      <c r="I24" s="54">
        <f>VOLUME!M16</f>
        <v>937.35864992150709</v>
      </c>
      <c r="J24" s="54">
        <f>+I24-G24</f>
        <v>937.35864992150709</v>
      </c>
      <c r="K24" s="148">
        <f>COUT!K11</f>
        <v>5.4763092269326692E-2</v>
      </c>
      <c r="L24" s="146">
        <f>+J24*K24</f>
        <v>51.33265823510299</v>
      </c>
      <c r="M24" s="146"/>
      <c r="N24" s="142"/>
      <c r="O24" s="143"/>
    </row>
    <row r="25" spans="1:15" ht="15" customHeight="1">
      <c r="A25" s="119" t="str">
        <f>VOLUME!A17</f>
        <v>Emplacement</v>
      </c>
      <c r="B25" s="120"/>
      <c r="C25" s="120"/>
      <c r="D25" s="59"/>
      <c r="E25" s="59"/>
      <c r="F25" s="151"/>
      <c r="G25" s="59"/>
      <c r="H25" s="151"/>
      <c r="I25" s="56"/>
      <c r="J25" s="56"/>
      <c r="K25" s="149"/>
      <c r="L25" s="147"/>
      <c r="M25" s="147"/>
      <c r="N25" s="142"/>
      <c r="O25" s="143"/>
    </row>
    <row r="26" spans="1:15" ht="15" customHeight="1">
      <c r="A26" s="113" t="str">
        <f>VOLUME!A19</f>
        <v>Référence Machine Client</v>
      </c>
      <c r="B26" s="114"/>
      <c r="C26" s="114"/>
      <c r="D26" s="146">
        <f>COUT!D15</f>
        <v>4.1388888888888893</v>
      </c>
      <c r="E26" s="146">
        <f>+COUT!E11</f>
        <v>0</v>
      </c>
      <c r="F26" s="14" t="s">
        <v>4</v>
      </c>
      <c r="G26" s="28">
        <v>0</v>
      </c>
      <c r="H26" s="14" t="s">
        <v>4</v>
      </c>
      <c r="I26" s="34">
        <f>VOLUME!M19</f>
        <v>1452.2323390894819</v>
      </c>
      <c r="J26" s="34">
        <f t="shared" ref="J26" si="0">+I26-G26</f>
        <v>1452.2323390894819</v>
      </c>
      <c r="K26" s="29">
        <f>COUT!K15</f>
        <v>4.4409999999999991E-2</v>
      </c>
      <c r="L26" s="146">
        <f t="shared" ref="L26" si="1">+J26*K26</f>
        <v>64.493638178963877</v>
      </c>
      <c r="M26" s="146"/>
      <c r="N26" s="142"/>
      <c r="O26" s="143"/>
    </row>
    <row r="27" spans="1:15" ht="15" customHeight="1">
      <c r="A27" s="119" t="str">
        <f>VOLUME!A20</f>
        <v>Emplacement</v>
      </c>
      <c r="B27" s="120"/>
      <c r="C27" s="120"/>
      <c r="D27" s="59"/>
      <c r="E27" s="59"/>
      <c r="F27" s="17" t="s">
        <v>23</v>
      </c>
      <c r="G27" s="18">
        <v>0</v>
      </c>
      <c r="H27" s="17" t="s">
        <v>23</v>
      </c>
      <c r="I27" s="19">
        <f>VOLUME!M21</f>
        <v>1194.270015698587</v>
      </c>
      <c r="J27" s="19">
        <f>+I27-G27</f>
        <v>1194.270015698587</v>
      </c>
      <c r="K27" s="20">
        <f>COUT!K17</f>
        <v>6.1076666666666654E-2</v>
      </c>
      <c r="L27" s="130">
        <f>+J27*K27</f>
        <v>72.942031658817356</v>
      </c>
      <c r="M27" s="130"/>
      <c r="N27" s="142"/>
      <c r="O27" s="143"/>
    </row>
    <row r="28" spans="1:15" ht="15" customHeight="1">
      <c r="A28" s="113" t="str">
        <f>VOLUME!A22</f>
        <v>Référence Machine Client</v>
      </c>
      <c r="B28" s="114"/>
      <c r="C28" s="114"/>
      <c r="D28" s="146">
        <f>COUT!D19</f>
        <v>3.3055555555555554</v>
      </c>
      <c r="E28" s="146">
        <f>+COUT!E13</f>
        <v>0</v>
      </c>
      <c r="F28" s="21" t="s">
        <v>4</v>
      </c>
      <c r="G28" s="22">
        <v>0</v>
      </c>
      <c r="H28" s="21" t="s">
        <v>4</v>
      </c>
      <c r="I28" s="23">
        <f>VOLUME!M22</f>
        <v>859.87441130298271</v>
      </c>
      <c r="J28" s="23">
        <f t="shared" ref="J28" si="2">+I28-G28</f>
        <v>859.87441130298271</v>
      </c>
      <c r="K28" s="24">
        <f>COUT!K19</f>
        <v>4.1660000000000003E-2</v>
      </c>
      <c r="L28" s="129">
        <f>+J28*K28</f>
        <v>35.822367974882262</v>
      </c>
      <c r="M28" s="129"/>
      <c r="N28" s="142"/>
      <c r="O28" s="143"/>
    </row>
    <row r="29" spans="1:15" ht="15" customHeight="1">
      <c r="A29" s="119" t="str">
        <f>VOLUME!A23</f>
        <v>Emplacement</v>
      </c>
      <c r="B29" s="120"/>
      <c r="C29" s="120"/>
      <c r="D29" s="59"/>
      <c r="E29" s="59"/>
      <c r="F29" s="17" t="s">
        <v>23</v>
      </c>
      <c r="G29" s="18">
        <v>0</v>
      </c>
      <c r="H29" s="17" t="s">
        <v>23</v>
      </c>
      <c r="I29" s="19">
        <f>VOLUME!M24</f>
        <v>457.8353532182104</v>
      </c>
      <c r="J29" s="19">
        <f>+I29-G29</f>
        <v>457.8353532182104</v>
      </c>
      <c r="K29" s="20">
        <f>COUT!K21</f>
        <v>5.6104444444444443E-2</v>
      </c>
      <c r="L29" s="130">
        <f>+J29*K29</f>
        <v>25.686598139333682</v>
      </c>
      <c r="M29" s="130"/>
      <c r="N29" s="142"/>
      <c r="O29" s="143"/>
    </row>
    <row r="30" spans="1:15" ht="15" customHeight="1">
      <c r="A30" s="113" t="str">
        <f>VOLUME!A25</f>
        <v>Référence Machine Client</v>
      </c>
      <c r="B30" s="114"/>
      <c r="C30" s="114"/>
      <c r="D30" s="146">
        <f>COUT!D23</f>
        <v>3.3055555555555554</v>
      </c>
      <c r="E30" s="146">
        <f>+COUT!E15</f>
        <v>0</v>
      </c>
      <c r="F30" s="14" t="s">
        <v>4</v>
      </c>
      <c r="G30" s="28">
        <v>0</v>
      </c>
      <c r="H30" s="14" t="s">
        <v>4</v>
      </c>
      <c r="I30" s="34">
        <f>VOLUME!M25</f>
        <v>859.87441130298271</v>
      </c>
      <c r="J30" s="34">
        <f t="shared" ref="J30" si="3">+I30-G30</f>
        <v>859.87441130298271</v>
      </c>
      <c r="K30" s="29">
        <f>COUT!K23</f>
        <v>7.5659999999999991E-2</v>
      </c>
      <c r="L30" s="146">
        <f>+J30*K30</f>
        <v>65.058097959183669</v>
      </c>
      <c r="M30" s="146"/>
      <c r="N30" s="142"/>
      <c r="O30" s="143"/>
    </row>
    <row r="31" spans="1:15" ht="15" customHeight="1">
      <c r="A31" s="119" t="str">
        <f>VOLUME!A26</f>
        <v>Emplacement</v>
      </c>
      <c r="B31" s="120"/>
      <c r="C31" s="120"/>
      <c r="D31" s="59"/>
      <c r="E31" s="59"/>
      <c r="F31" s="17" t="s">
        <v>23</v>
      </c>
      <c r="G31" s="18">
        <v>0</v>
      </c>
      <c r="H31" s="17" t="s">
        <v>23</v>
      </c>
      <c r="I31" s="19">
        <f>VOLUME!M27</f>
        <v>4579.4044897959184</v>
      </c>
      <c r="J31" s="19">
        <f>+I31-G31</f>
        <v>4579.4044897959184</v>
      </c>
      <c r="K31" s="20">
        <f>COUT!K25</f>
        <v>8.9548888888888872E-2</v>
      </c>
      <c r="L31" s="130">
        <f>+J31*K31</f>
        <v>410.08058383401351</v>
      </c>
      <c r="M31" s="130"/>
      <c r="N31" s="142"/>
      <c r="O31" s="143"/>
    </row>
    <row r="32" spans="1:15" ht="15" customHeight="1">
      <c r="A32" s="113" t="str">
        <f>VOLUME!A28</f>
        <v>Référence Machine Client</v>
      </c>
      <c r="B32" s="114"/>
      <c r="C32" s="114"/>
      <c r="D32" s="146">
        <f>COUT!D27</f>
        <v>5.5277777777777777</v>
      </c>
      <c r="E32" s="146">
        <f>+COUT!E17</f>
        <v>0</v>
      </c>
      <c r="F32" s="21" t="s">
        <v>4</v>
      </c>
      <c r="G32" s="22">
        <v>0</v>
      </c>
      <c r="H32" s="21" t="s">
        <v>4</v>
      </c>
      <c r="I32" s="23">
        <f>VOLUME!M28</f>
        <v>582.80376766091047</v>
      </c>
      <c r="J32" s="23">
        <f>+I32-G32</f>
        <v>582.80376766091047</v>
      </c>
      <c r="K32" s="24">
        <f>COUT!K27</f>
        <v>4.1660000000000003E-2</v>
      </c>
      <c r="L32" s="129">
        <f t="shared" ref="L32:L38" si="4">+J32*K32</f>
        <v>24.279604960753531</v>
      </c>
      <c r="M32" s="129"/>
      <c r="N32" s="142"/>
      <c r="O32" s="143"/>
    </row>
    <row r="33" spans="1:15" ht="15" customHeight="1">
      <c r="A33" s="119" t="str">
        <f>VOLUME!A26</f>
        <v>Emplacement</v>
      </c>
      <c r="B33" s="120"/>
      <c r="C33" s="120"/>
      <c r="D33" s="59"/>
      <c r="E33" s="59"/>
      <c r="F33" s="17" t="s">
        <v>23</v>
      </c>
      <c r="G33" s="18">
        <v>0</v>
      </c>
      <c r="H33" s="17" t="s">
        <v>23</v>
      </c>
      <c r="I33" s="19">
        <f>VOLUME!M30</f>
        <v>457.8353532182104</v>
      </c>
      <c r="J33" s="19">
        <f>+I33-G33</f>
        <v>457.8353532182104</v>
      </c>
      <c r="K33" s="20">
        <f>COUT!K29</f>
        <v>7.4660000000000004E-2</v>
      </c>
      <c r="L33" s="130">
        <f t="shared" si="4"/>
        <v>34.18198747127159</v>
      </c>
      <c r="M33" s="130"/>
      <c r="N33" s="142"/>
      <c r="O33" s="143"/>
    </row>
    <row r="34" spans="1:15" ht="15" customHeight="1">
      <c r="A34" s="113" t="str">
        <f>VOLUME!A31</f>
        <v>Référence Machine Client</v>
      </c>
      <c r="B34" s="114"/>
      <c r="C34" s="114"/>
      <c r="D34" s="146">
        <f>COUT!D31</f>
        <v>8.3055555555555554</v>
      </c>
      <c r="E34" s="146">
        <f>+COUT!E19</f>
        <v>0</v>
      </c>
      <c r="F34" s="14" t="s">
        <v>4</v>
      </c>
      <c r="G34" s="28">
        <v>0</v>
      </c>
      <c r="H34" s="14" t="s">
        <v>4</v>
      </c>
      <c r="I34" s="34">
        <f>VOLUME!M31</f>
        <v>832.97945054945046</v>
      </c>
      <c r="J34" s="34">
        <f t="shared" ref="J34" si="5">+I34-G34</f>
        <v>832.97945054945046</v>
      </c>
      <c r="K34" s="29">
        <f>COUT!K31</f>
        <v>4.8660000000000002E-2</v>
      </c>
      <c r="L34" s="146">
        <f t="shared" si="4"/>
        <v>40.532780063736261</v>
      </c>
      <c r="M34" s="146"/>
      <c r="N34" s="142"/>
      <c r="O34" s="143"/>
    </row>
    <row r="35" spans="1:15" ht="15" customHeight="1">
      <c r="A35" s="119" t="str">
        <f>VOLUME!A32</f>
        <v>Emplacement</v>
      </c>
      <c r="B35" s="120"/>
      <c r="C35" s="120"/>
      <c r="D35" s="59"/>
      <c r="E35" s="59"/>
      <c r="F35" s="17" t="s">
        <v>23</v>
      </c>
      <c r="G35" s="18">
        <v>0</v>
      </c>
      <c r="H35" s="17" t="s">
        <v>23</v>
      </c>
      <c r="I35" s="19">
        <f>VOLUME!M33</f>
        <v>71.65620094191523</v>
      </c>
      <c r="J35" s="19">
        <f>+I35-G35</f>
        <v>71.65620094191523</v>
      </c>
      <c r="K35" s="20">
        <f>COUT!K33</f>
        <v>0.11294571428571429</v>
      </c>
      <c r="L35" s="130">
        <f t="shared" si="4"/>
        <v>8.0932607983852893</v>
      </c>
      <c r="M35" s="130"/>
      <c r="N35" s="142"/>
      <c r="O35" s="143"/>
    </row>
    <row r="36" spans="1:15" ht="15" customHeight="1">
      <c r="A36" s="113" t="str">
        <f>VOLUME!A34</f>
        <v>Référence Machine Client</v>
      </c>
      <c r="B36" s="114"/>
      <c r="C36" s="114"/>
      <c r="D36" s="146">
        <f>COUT!D35</f>
        <v>2.75</v>
      </c>
      <c r="E36" s="146">
        <f>+COUT!E21</f>
        <v>0</v>
      </c>
      <c r="F36" s="21" t="s">
        <v>4</v>
      </c>
      <c r="G36" s="22">
        <v>0</v>
      </c>
      <c r="H36" s="21" t="s">
        <v>4</v>
      </c>
      <c r="I36" s="23">
        <f>VOLUME!M34</f>
        <v>621.0204081632653</v>
      </c>
      <c r="J36" s="23">
        <f t="shared" ref="J36" si="6">+I36-G36</f>
        <v>621.0204081632653</v>
      </c>
      <c r="K36" s="24">
        <f>COUT!K35</f>
        <v>3.3660000000000002E-2</v>
      </c>
      <c r="L36" s="129">
        <f t="shared" si="4"/>
        <v>20.903546938775513</v>
      </c>
      <c r="M36" s="129"/>
      <c r="N36" s="142"/>
      <c r="O36" s="143"/>
    </row>
    <row r="37" spans="1:15" ht="15" customHeight="1">
      <c r="A37" s="119" t="str">
        <f>VOLUME!A35</f>
        <v>Emplacement</v>
      </c>
      <c r="B37" s="120"/>
      <c r="C37" s="120"/>
      <c r="D37" s="59"/>
      <c r="E37" s="59"/>
      <c r="F37" s="17" t="s">
        <v>23</v>
      </c>
      <c r="G37" s="18">
        <v>0</v>
      </c>
      <c r="H37" s="17" t="s">
        <v>23</v>
      </c>
      <c r="I37" s="19">
        <f>VOLUME!M36</f>
        <v>3761.9505494505493</v>
      </c>
      <c r="J37" s="19">
        <f>+I37-G37</f>
        <v>3761.9505494505493</v>
      </c>
      <c r="K37" s="20">
        <f>COUT!K37</f>
        <v>7.2326666666666678E-2</v>
      </c>
      <c r="L37" s="130">
        <f t="shared" si="4"/>
        <v>272.08934340659346</v>
      </c>
      <c r="M37" s="130"/>
      <c r="N37" s="142"/>
      <c r="O37" s="143"/>
    </row>
    <row r="38" spans="1:15" ht="15" customHeight="1">
      <c r="A38" s="113" t="str">
        <f>VOLUME!A37</f>
        <v>Référence Machine Client</v>
      </c>
      <c r="B38" s="114"/>
      <c r="C38" s="114"/>
      <c r="D38" s="146">
        <f>COUT!D39</f>
        <v>13.861111111111111</v>
      </c>
      <c r="E38" s="146">
        <f>+COUT!E23</f>
        <v>0</v>
      </c>
      <c r="F38" s="14" t="s">
        <v>4</v>
      </c>
      <c r="G38" s="28">
        <v>0</v>
      </c>
      <c r="H38" s="14" t="s">
        <v>4</v>
      </c>
      <c r="I38" s="34">
        <f>VOLUME!M37</f>
        <v>259.39544740973309</v>
      </c>
      <c r="J38" s="34">
        <f t="shared" ref="J38" si="7">+I38-G38</f>
        <v>259.39544740973309</v>
      </c>
      <c r="K38" s="29">
        <f>COUT!K39</f>
        <v>5.1660000000000005E-2</v>
      </c>
      <c r="L38" s="146">
        <f t="shared" si="4"/>
        <v>13.400368813186812</v>
      </c>
      <c r="M38" s="146"/>
      <c r="N38" s="142"/>
      <c r="O38" s="143"/>
    </row>
    <row r="39" spans="1:15" ht="15" customHeight="1">
      <c r="A39" s="119" t="str">
        <f>VOLUME!A38</f>
        <v>Emplacement</v>
      </c>
      <c r="B39" s="120"/>
      <c r="C39" s="120"/>
      <c r="D39" s="59"/>
      <c r="E39" s="59"/>
      <c r="F39" s="17" t="s">
        <v>23</v>
      </c>
      <c r="G39" s="18">
        <v>0</v>
      </c>
      <c r="H39" s="17" t="s">
        <v>23</v>
      </c>
      <c r="I39" s="19">
        <f>VOLUME!M39</f>
        <v>454.82579277864988</v>
      </c>
      <c r="J39" s="19">
        <f t="shared" ref="J39" si="8">I39-G39</f>
        <v>454.82579277864988</v>
      </c>
      <c r="K39" s="20">
        <f>COUT!K41</f>
        <v>0.11252956521739131</v>
      </c>
      <c r="L39" s="130">
        <f>J39*K39</f>
        <v>51.18134871103679</v>
      </c>
      <c r="M39" s="130"/>
      <c r="N39" s="142"/>
      <c r="O39" s="143"/>
    </row>
    <row r="40" spans="1:15" ht="15" customHeight="1">
      <c r="A40" s="113">
        <f>VOLUME!A39</f>
        <v>0</v>
      </c>
      <c r="B40" s="114"/>
      <c r="C40" s="114"/>
      <c r="D40" s="146">
        <f>COUT!D41</f>
        <v>0</v>
      </c>
      <c r="E40" s="146">
        <f>+COUT!E25</f>
        <v>0</v>
      </c>
      <c r="F40" s="14" t="s">
        <v>4</v>
      </c>
      <c r="G40" s="28">
        <v>0</v>
      </c>
      <c r="H40" s="14" t="s">
        <v>4</v>
      </c>
      <c r="I40" s="34">
        <f>VOLUME!M40</f>
        <v>862.54957613814747</v>
      </c>
      <c r="J40" s="34">
        <f t="shared" ref="J40" si="9">+I40-G40</f>
        <v>862.54957613814747</v>
      </c>
      <c r="K40" s="29">
        <f>COUT!K41</f>
        <v>0.11252956521739131</v>
      </c>
      <c r="L40" s="146">
        <f t="shared" ref="L40" si="10">+J40*K40</f>
        <v>97.062328781270892</v>
      </c>
      <c r="M40" s="146"/>
      <c r="N40" s="142"/>
      <c r="O40" s="143"/>
    </row>
    <row r="41" spans="1:15" ht="15" customHeight="1">
      <c r="A41" s="119" t="str">
        <f>VOLUME!A40</f>
        <v>Référence Machine Client</v>
      </c>
      <c r="B41" s="120"/>
      <c r="C41" s="120"/>
      <c r="D41" s="59"/>
      <c r="E41" s="59"/>
      <c r="F41" s="17" t="s">
        <v>23</v>
      </c>
      <c r="G41" s="18">
        <v>0</v>
      </c>
      <c r="H41" s="17" t="s">
        <v>23</v>
      </c>
      <c r="I41" s="19">
        <f>VOLUME!M42</f>
        <v>729.17350078492939</v>
      </c>
      <c r="J41" s="19">
        <f t="shared" ref="J41" si="11">I41-G41</f>
        <v>729.17350078492939</v>
      </c>
      <c r="K41" s="20">
        <f>COUT!K43</f>
        <v>5.1660000000000005E-2</v>
      </c>
      <c r="L41" s="130">
        <f>J41*K41</f>
        <v>37.669103050549452</v>
      </c>
      <c r="M41" s="130"/>
      <c r="N41" s="144"/>
      <c r="O41" s="145"/>
    </row>
  </sheetData>
  <mergeCells count="77">
    <mergeCell ref="F24:F25"/>
    <mergeCell ref="L24:M25"/>
    <mergeCell ref="K24:K25"/>
    <mergeCell ref="J24:J25"/>
    <mergeCell ref="I24:I25"/>
    <mergeCell ref="H24:H25"/>
    <mergeCell ref="G24:G25"/>
    <mergeCell ref="A40:C40"/>
    <mergeCell ref="D40:D41"/>
    <mergeCell ref="E40:E41"/>
    <mergeCell ref="L40:M40"/>
    <mergeCell ref="A41:C41"/>
    <mergeCell ref="L41:M41"/>
    <mergeCell ref="A38:C38"/>
    <mergeCell ref="D38:D39"/>
    <mergeCell ref="E38:E39"/>
    <mergeCell ref="L38:M38"/>
    <mergeCell ref="A39:C39"/>
    <mergeCell ref="L39:M39"/>
    <mergeCell ref="A36:C36"/>
    <mergeCell ref="D36:D37"/>
    <mergeCell ref="E36:E37"/>
    <mergeCell ref="L36:M36"/>
    <mergeCell ref="A37:C37"/>
    <mergeCell ref="L37:M37"/>
    <mergeCell ref="A34:C34"/>
    <mergeCell ref="D34:D35"/>
    <mergeCell ref="E34:E35"/>
    <mergeCell ref="L34:M34"/>
    <mergeCell ref="A35:C35"/>
    <mergeCell ref="L35:M35"/>
    <mergeCell ref="A32:C32"/>
    <mergeCell ref="D32:D33"/>
    <mergeCell ref="E32:E33"/>
    <mergeCell ref="L32:M32"/>
    <mergeCell ref="A33:C33"/>
    <mergeCell ref="L33:M33"/>
    <mergeCell ref="L26:M26"/>
    <mergeCell ref="A30:C30"/>
    <mergeCell ref="D30:D31"/>
    <mergeCell ref="E30:E31"/>
    <mergeCell ref="A31:C31"/>
    <mergeCell ref="L31:M31"/>
    <mergeCell ref="L30:M30"/>
    <mergeCell ref="L29:M29"/>
    <mergeCell ref="L28:M28"/>
    <mergeCell ref="L27:M27"/>
    <mergeCell ref="E24:E25"/>
    <mergeCell ref="D28:D29"/>
    <mergeCell ref="E28:E29"/>
    <mergeCell ref="D26:D27"/>
    <mergeCell ref="A28:C28"/>
    <mergeCell ref="A29:C29"/>
    <mergeCell ref="A27:C27"/>
    <mergeCell ref="D24:D25"/>
    <mergeCell ref="A24:C24"/>
    <mergeCell ref="A25:C25"/>
    <mergeCell ref="D22:D23"/>
    <mergeCell ref="E22:E23"/>
    <mergeCell ref="A22:C22"/>
    <mergeCell ref="L22:M22"/>
    <mergeCell ref="L23:M23"/>
    <mergeCell ref="A23:C23"/>
    <mergeCell ref="A15:O17"/>
    <mergeCell ref="A18:O19"/>
    <mergeCell ref="A20:C21"/>
    <mergeCell ref="D20:D21"/>
    <mergeCell ref="E20:E21"/>
    <mergeCell ref="J20:J21"/>
    <mergeCell ref="H20:I21"/>
    <mergeCell ref="F20:G21"/>
    <mergeCell ref="K20:K21"/>
    <mergeCell ref="L20:M21"/>
    <mergeCell ref="N20:O21"/>
    <mergeCell ref="N22:O41"/>
    <mergeCell ref="E26:E27"/>
    <mergeCell ref="A26:C26"/>
  </mergeCells>
  <pageMargins left="0.70866141732283472" right="0.70866141732283472" top="0.74803149606299213" bottom="0.74803149606299213" header="0.31496062992125984" footer="0.31496062992125984"/>
  <pageSetup paperSize="9" scale="65" fitToHeight="0" orientation="landscape" horizontalDpi="4294967295" verticalDpi="4294967295" r:id="rId1"/>
  <headerFooter>
    <oddHeader>&amp;C&amp;G</oddHead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21</vt:i4>
      </vt:variant>
    </vt:vector>
  </HeadingPairs>
  <TitlesOfParts>
    <vt:vector size="24" baseType="lpstr">
      <vt:lpstr>VOLUME</vt:lpstr>
      <vt:lpstr>COUT</vt:lpstr>
      <vt:lpstr>SYNTHESE</vt:lpstr>
      <vt:lpstr>Moyenne1</vt:lpstr>
      <vt:lpstr>Moyenne10</vt:lpstr>
      <vt:lpstr>Moyenne11</vt:lpstr>
      <vt:lpstr>Moyenne12</vt:lpstr>
      <vt:lpstr>Moyenne13</vt:lpstr>
      <vt:lpstr>Moyenne14</vt:lpstr>
      <vt:lpstr>Moyenne15</vt:lpstr>
      <vt:lpstr>Moyenne16</vt:lpstr>
      <vt:lpstr>Moyenne17</vt:lpstr>
      <vt:lpstr>Moyenne18</vt:lpstr>
      <vt:lpstr>Moyenne2</vt:lpstr>
      <vt:lpstr>Moyenne3</vt:lpstr>
      <vt:lpstr>Moyenne4</vt:lpstr>
      <vt:lpstr>Moyenne5</vt:lpstr>
      <vt:lpstr>Moyenne6</vt:lpstr>
      <vt:lpstr>Moyenne7</vt:lpstr>
      <vt:lpstr>Moyenne8</vt:lpstr>
      <vt:lpstr>Moyenne9</vt:lpstr>
      <vt:lpstr>COUT!Zone_d_impression</vt:lpstr>
      <vt:lpstr>SYNTHESE!Zone_d_impression</vt:lpstr>
      <vt:lpstr>VOLUME!Zone_d_impression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PELAYO</dc:creator>
  <cp:lastModifiedBy>Christophe</cp:lastModifiedBy>
  <cp:lastPrinted>2020-03-04T13:12:55Z</cp:lastPrinted>
  <dcterms:created xsi:type="dcterms:W3CDTF">2018-01-05T10:51:35Z</dcterms:created>
  <dcterms:modified xsi:type="dcterms:W3CDTF">2020-12-05T12:38:23Z</dcterms:modified>
</cp:coreProperties>
</file>