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fabie\Desktop\"/>
    </mc:Choice>
  </mc:AlternateContent>
  <xr:revisionPtr revIDLastSave="0" documentId="13_ncr:1_{F3846BEF-D860-4E12-AE88-22DECB0F88FB}" xr6:coauthVersionLast="45" xr6:coauthVersionMax="45" xr10:uidLastSave="{00000000-0000-0000-0000-000000000000}"/>
  <bookViews>
    <workbookView xWindow="-110" yWindow="-110" windowWidth="21820" windowHeight="14020" xr2:uid="{5CEE518C-6BEC-4D4E-B29E-CA5EED06B571}"/>
  </bookViews>
  <sheets>
    <sheet name="Rapports d'Activité" sheetId="6" r:id="rId1"/>
    <sheet name="SYNTHESE" sheetId="2" r:id="rId2"/>
    <sheet name="Exemple forme SYNTHESE avec TCD" sheetId="4" r:id="rId3"/>
    <sheet name="SOURCE" sheetId="5" r:id="rId4"/>
  </sheets>
  <definedNames>
    <definedName name="_xlnm._FilterDatabase" localSheetId="0" hidden="1">'Rapports d''Activité'!$A$1:$E$1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V49" i="4" l="1"/>
  <c r="U49" i="4"/>
  <c r="T49" i="4"/>
  <c r="S49" i="4"/>
  <c r="O49" i="4"/>
  <c r="N49" i="4"/>
  <c r="M49" i="4"/>
  <c r="L49" i="4"/>
  <c r="W48" i="4"/>
  <c r="V48" i="4"/>
  <c r="U48" i="4"/>
  <c r="T48" i="4"/>
  <c r="S48" i="4"/>
  <c r="P48" i="4"/>
  <c r="O48" i="4"/>
  <c r="N48" i="4"/>
  <c r="M48" i="4"/>
  <c r="L48" i="4"/>
  <c r="AC37" i="4"/>
  <c r="AB37" i="4"/>
  <c r="AA37" i="4"/>
  <c r="Z37" i="4"/>
  <c r="V37" i="4"/>
  <c r="U37" i="4"/>
  <c r="T37" i="4"/>
  <c r="S37" i="4"/>
  <c r="O37" i="4"/>
  <c r="N37" i="4"/>
  <c r="M37" i="4"/>
  <c r="L37" i="4"/>
  <c r="AD36" i="4"/>
  <c r="AC36" i="4"/>
  <c r="AB36" i="4"/>
  <c r="AA36" i="4"/>
  <c r="Z36" i="4"/>
  <c r="W36" i="4"/>
  <c r="V36" i="4"/>
  <c r="U36" i="4"/>
  <c r="T36" i="4"/>
  <c r="S36" i="4"/>
  <c r="P36" i="4"/>
  <c r="O36" i="4"/>
  <c r="N36" i="4"/>
  <c r="M36" i="4"/>
  <c r="L36" i="4"/>
  <c r="BA28" i="4"/>
  <c r="AZ28" i="4"/>
  <c r="AY28" i="4"/>
  <c r="AX28" i="4"/>
  <c r="AW28" i="4"/>
  <c r="AT28" i="4"/>
  <c r="AS28" i="4"/>
  <c r="AR28" i="4"/>
  <c r="AQ28" i="4"/>
  <c r="AP28" i="4"/>
  <c r="BA27" i="4"/>
  <c r="AZ27" i="4"/>
  <c r="AY27" i="4"/>
  <c r="AX27" i="4"/>
  <c r="AW27" i="4"/>
  <c r="AT27" i="4"/>
  <c r="AS27" i="4"/>
  <c r="AR27" i="4"/>
  <c r="AQ27" i="4"/>
  <c r="AP27" i="4"/>
  <c r="BA26" i="4"/>
  <c r="AZ26" i="4"/>
  <c r="AY26" i="4"/>
  <c r="AX26" i="4"/>
  <c r="AW26" i="4"/>
  <c r="AT26" i="4"/>
  <c r="AS26" i="4"/>
  <c r="AR26" i="4"/>
  <c r="AQ26" i="4"/>
  <c r="AP26" i="4"/>
  <c r="AC25" i="4"/>
  <c r="AB25" i="4"/>
  <c r="AA25" i="4"/>
  <c r="Z25" i="4"/>
  <c r="V25" i="4"/>
  <c r="U25" i="4"/>
  <c r="T25" i="4"/>
  <c r="S25" i="4"/>
  <c r="O25" i="4"/>
  <c r="N25" i="4"/>
  <c r="M25" i="4"/>
  <c r="L25" i="4"/>
  <c r="AD24" i="4"/>
  <c r="AC24" i="4"/>
  <c r="AB24" i="4"/>
  <c r="AA24" i="4"/>
  <c r="Z24" i="4"/>
  <c r="W24" i="4"/>
  <c r="V24" i="4"/>
  <c r="U24" i="4"/>
  <c r="T24" i="4"/>
  <c r="S24" i="4"/>
  <c r="P24" i="4"/>
  <c r="O24" i="4"/>
  <c r="N24" i="4"/>
  <c r="M24" i="4"/>
  <c r="L24" i="4"/>
  <c r="CC20" i="4"/>
  <c r="CB20" i="4"/>
  <c r="CA20" i="4"/>
  <c r="BZ20" i="4"/>
  <c r="BY20" i="4"/>
  <c r="BU20" i="4"/>
  <c r="BT20" i="4"/>
  <c r="BS20" i="4"/>
  <c r="BR20" i="4"/>
  <c r="BQ20" i="4"/>
  <c r="BM20" i="4"/>
  <c r="BL20" i="4"/>
  <c r="BK20" i="4"/>
  <c r="BJ20" i="4"/>
  <c r="BI20" i="4"/>
  <c r="CF19" i="4"/>
  <c r="CC19" i="4"/>
  <c r="CB19" i="4"/>
  <c r="CA19" i="4"/>
  <c r="BZ19" i="4"/>
  <c r="BY19" i="4"/>
  <c r="BX19" i="4"/>
  <c r="BT19" i="4"/>
  <c r="BS19" i="4"/>
  <c r="BR19" i="4"/>
  <c r="BQ19" i="4"/>
  <c r="BP19" i="4"/>
  <c r="BM19" i="4"/>
  <c r="BL19" i="4"/>
  <c r="BK19" i="4"/>
  <c r="BJ19" i="4"/>
  <c r="BI19" i="4"/>
  <c r="BH19" i="4"/>
  <c r="CC18" i="4"/>
  <c r="CB18" i="4"/>
  <c r="CA18" i="4"/>
  <c r="BZ18" i="4"/>
  <c r="BY18" i="4"/>
  <c r="BU18" i="4"/>
  <c r="BT18" i="4"/>
  <c r="BS18" i="4"/>
  <c r="BR18" i="4"/>
  <c r="BQ18" i="4"/>
  <c r="BP18" i="4"/>
  <c r="BM18" i="4"/>
  <c r="BL18" i="4"/>
  <c r="BK18" i="4"/>
  <c r="BJ18" i="4"/>
  <c r="BI18" i="4"/>
  <c r="BA14" i="4"/>
  <c r="AZ14" i="4"/>
  <c r="AY14" i="4"/>
  <c r="AX14" i="4"/>
  <c r="AW14" i="4"/>
  <c r="AT14" i="4"/>
  <c r="AS14" i="4"/>
  <c r="AR14" i="4"/>
  <c r="AQ14" i="4"/>
  <c r="AP14" i="4"/>
  <c r="AM14" i="4"/>
  <c r="AL14" i="4"/>
  <c r="AK14" i="4"/>
  <c r="AJ14" i="4"/>
  <c r="AI14" i="4"/>
  <c r="BA13" i="4"/>
  <c r="AZ13" i="4"/>
  <c r="AY13" i="4"/>
  <c r="AX13" i="4"/>
  <c r="AW13" i="4"/>
  <c r="AT13" i="4"/>
  <c r="AS13" i="4"/>
  <c r="AR13" i="4"/>
  <c r="AQ13" i="4"/>
  <c r="AP13" i="4"/>
  <c r="AM13" i="4"/>
  <c r="AL13" i="4"/>
  <c r="AK13" i="4"/>
  <c r="AJ13" i="4"/>
  <c r="AI13" i="4"/>
  <c r="O13" i="4"/>
  <c r="N13" i="4"/>
  <c r="M13" i="4"/>
  <c r="L13" i="4"/>
  <c r="F13" i="4"/>
  <c r="E13" i="4"/>
  <c r="D13" i="4"/>
  <c r="C13" i="4"/>
  <c r="BA12" i="4"/>
  <c r="AZ12" i="4"/>
  <c r="AY12" i="4"/>
  <c r="AX12" i="4"/>
  <c r="AW12" i="4"/>
  <c r="AT12" i="4"/>
  <c r="AS12" i="4"/>
  <c r="AR12" i="4"/>
  <c r="AQ12" i="4"/>
  <c r="AP12" i="4"/>
  <c r="AM12" i="4"/>
  <c r="AL12" i="4"/>
  <c r="AK12" i="4"/>
  <c r="AJ12" i="4"/>
  <c r="AI12" i="4"/>
  <c r="P12" i="4"/>
  <c r="O12" i="4"/>
  <c r="N12" i="4"/>
  <c r="M12" i="4"/>
  <c r="L12" i="4"/>
  <c r="G12" i="4"/>
  <c r="F12" i="4"/>
  <c r="E12" i="4"/>
  <c r="D12" i="4"/>
  <c r="C12" i="4"/>
  <c r="AT11" i="4"/>
  <c r="AS11" i="4"/>
  <c r="AR11" i="4"/>
  <c r="AQ11" i="4"/>
  <c r="AP11" i="4"/>
  <c r="AM11" i="4"/>
  <c r="AL11" i="4"/>
  <c r="AK11" i="4"/>
  <c r="AJ11" i="4"/>
  <c r="AI11" i="4"/>
  <c r="AT10" i="4"/>
  <c r="AS10" i="4"/>
  <c r="AR10" i="4"/>
  <c r="AQ10" i="4"/>
  <c r="AP10" i="4"/>
  <c r="AM10" i="4"/>
  <c r="AL10" i="4"/>
  <c r="AK10" i="4"/>
  <c r="AJ10" i="4"/>
  <c r="AI10" i="4"/>
  <c r="AT9" i="4"/>
  <c r="AS9" i="4"/>
  <c r="AR9" i="4"/>
  <c r="AQ9" i="4"/>
  <c r="AP9" i="4"/>
  <c r="AM9" i="4"/>
  <c r="AL9" i="4"/>
  <c r="AK9" i="4"/>
  <c r="AJ9" i="4"/>
  <c r="AI9" i="4"/>
  <c r="AT8" i="4"/>
  <c r="AS8" i="4"/>
  <c r="AR8" i="4"/>
  <c r="AQ8" i="4"/>
  <c r="AP8" i="4"/>
  <c r="AM8" i="4"/>
  <c r="AL8" i="4"/>
  <c r="AK8" i="4"/>
  <c r="AJ8" i="4"/>
  <c r="AI8" i="4"/>
  <c r="AT7" i="4"/>
  <c r="AS7" i="4"/>
  <c r="AR7" i="4"/>
  <c r="AQ7" i="4"/>
  <c r="AP7" i="4"/>
  <c r="AM7" i="4"/>
  <c r="AL7" i="4"/>
  <c r="AK7" i="4"/>
  <c r="AJ7" i="4"/>
  <c r="AI7" i="4"/>
  <c r="AT6" i="4"/>
  <c r="AS6" i="4"/>
  <c r="AR6" i="4"/>
  <c r="AQ6" i="4"/>
  <c r="AP6" i="4"/>
  <c r="AM6" i="4"/>
  <c r="AL6" i="4"/>
  <c r="AK6" i="4"/>
  <c r="AJ6" i="4"/>
  <c r="AI6" i="4"/>
  <c r="AU4" i="4"/>
  <c r="AN4" i="4"/>
  <c r="F18" i="2"/>
  <c r="E18" i="2"/>
  <c r="D18" i="2"/>
  <c r="C18" i="2"/>
  <c r="G17" i="2"/>
  <c r="F17" i="2"/>
  <c r="E17" i="2"/>
  <c r="D17" i="2"/>
  <c r="C17" i="2"/>
</calcChain>
</file>

<file path=xl/sharedStrings.xml><?xml version="1.0" encoding="utf-8"?>
<sst xmlns="http://schemas.openxmlformats.org/spreadsheetml/2006/main" count="1846" uniqueCount="193">
  <si>
    <t>NOM Prénom</t>
  </si>
  <si>
    <t>Groupe</t>
  </si>
  <si>
    <t>Statut</t>
  </si>
  <si>
    <t>Public.</t>
  </si>
  <si>
    <t>Vidéos</t>
  </si>
  <si>
    <t>Heures</t>
  </si>
  <si>
    <t>NV</t>
  </si>
  <si>
    <t>CB</t>
  </si>
  <si>
    <t>Remarques</t>
  </si>
  <si>
    <t>SEPTEMBRE 2020</t>
  </si>
  <si>
    <t>OCTOBRE 2020</t>
  </si>
  <si>
    <t>Proclamateurs actifs</t>
  </si>
  <si>
    <t>PA</t>
  </si>
  <si>
    <t>PP</t>
  </si>
  <si>
    <t>Inactifs</t>
  </si>
  <si>
    <t>Nombre</t>
  </si>
  <si>
    <t>SEPTEMBRE</t>
  </si>
  <si>
    <t>OCTOBRE</t>
  </si>
  <si>
    <t>NOVEMBRE</t>
  </si>
  <si>
    <t>DECEMBRE</t>
  </si>
  <si>
    <t>JANVIER</t>
  </si>
  <si>
    <t>FEVRIER</t>
  </si>
  <si>
    <t>MARS</t>
  </si>
  <si>
    <t>AVRIL</t>
  </si>
  <si>
    <t>MAI</t>
  </si>
  <si>
    <t>JUIN</t>
  </si>
  <si>
    <t>JUILLET</t>
  </si>
  <si>
    <t>AOUT</t>
  </si>
  <si>
    <t>TOTAL CUMUL</t>
  </si>
  <si>
    <t>MOYENNE par Mois</t>
  </si>
  <si>
    <t>MOYENNE par Procl. par Mois</t>
  </si>
  <si>
    <t>GROUPE A/B/C/D/ASSEMBLEE / NOM</t>
  </si>
  <si>
    <t>1 MOIS / 6 MOIS / 1 AN</t>
  </si>
  <si>
    <t>Groupe B</t>
  </si>
  <si>
    <t>Groupe C</t>
  </si>
  <si>
    <t>crédit 24h</t>
  </si>
  <si>
    <t>?</t>
  </si>
  <si>
    <t>crédit 12h</t>
  </si>
  <si>
    <t>crédit 10h</t>
  </si>
  <si>
    <t>crédit 4,5h</t>
  </si>
  <si>
    <t>crédit 2h</t>
  </si>
  <si>
    <t>crédit 7h</t>
  </si>
  <si>
    <t>crédit 59,5h</t>
  </si>
  <si>
    <t>MOYENNE</t>
  </si>
  <si>
    <t>Groupe A</t>
  </si>
  <si>
    <t>3 VP</t>
  </si>
  <si>
    <t>2 VP</t>
  </si>
  <si>
    <t>1 VP</t>
  </si>
  <si>
    <t>GROUPE B (Procl. act. + PP + PA)</t>
  </si>
  <si>
    <t>Proclamateurs actifs + PA</t>
  </si>
  <si>
    <t>MAI 2020</t>
  </si>
  <si>
    <t>1 PA</t>
  </si>
  <si>
    <t>JUIN 2020</t>
  </si>
  <si>
    <t>JUILLET 2020</t>
  </si>
  <si>
    <t>AOUT 2020</t>
  </si>
  <si>
    <t>nombre</t>
  </si>
  <si>
    <t>GROUPE</t>
  </si>
  <si>
    <t>PROCLAMATEUR</t>
  </si>
  <si>
    <t>QUOI ?:</t>
  </si>
  <si>
    <t>QUAND ?:</t>
  </si>
  <si>
    <t>Assemblée</t>
  </si>
  <si>
    <t>Groupe D</t>
  </si>
  <si>
    <t>Proclamateurs Actifs</t>
  </si>
  <si>
    <t xml:space="preserve">Nombre: </t>
  </si>
  <si>
    <t>Publics.</t>
  </si>
  <si>
    <t>TOTAL Procl.</t>
  </si>
  <si>
    <t>TOTAL</t>
  </si>
  <si>
    <t>MOYENNE / Procl.</t>
  </si>
  <si>
    <t>MOY.</t>
  </si>
  <si>
    <t>TOTAL PA</t>
  </si>
  <si>
    <t>MOYENNE / PA</t>
  </si>
  <si>
    <t>TOTAL PP</t>
  </si>
  <si>
    <t>MOYENNE / PP</t>
  </si>
  <si>
    <t>Proclamateurs Inactifs</t>
  </si>
  <si>
    <t>SYNTHESE</t>
  </si>
  <si>
    <t>Proclamateur</t>
  </si>
  <si>
    <t>D</t>
  </si>
  <si>
    <t>B</t>
  </si>
  <si>
    <t>C</t>
  </si>
  <si>
    <t>A</t>
  </si>
  <si>
    <t>BON</t>
  </si>
  <si>
    <t>ABE</t>
  </si>
  <si>
    <t>ABF</t>
  </si>
  <si>
    <t>ANG</t>
  </si>
  <si>
    <t>BAP</t>
  </si>
  <si>
    <t>BAR</t>
  </si>
  <si>
    <t>BEG</t>
  </si>
  <si>
    <t>BEM</t>
  </si>
  <si>
    <t>BEPa</t>
  </si>
  <si>
    <t>BEPh</t>
  </si>
  <si>
    <t>BOA</t>
  </si>
  <si>
    <t>BOF</t>
  </si>
  <si>
    <t>BOG</t>
  </si>
  <si>
    <t>BOL</t>
  </si>
  <si>
    <t>BOUN</t>
  </si>
  <si>
    <t>BOUR</t>
  </si>
  <si>
    <t>BOUYC</t>
  </si>
  <si>
    <t>BOUYT</t>
  </si>
  <si>
    <t>BUB</t>
  </si>
  <si>
    <t>BUPL</t>
  </si>
  <si>
    <t>BUSAM</t>
  </si>
  <si>
    <t>BUSPL</t>
  </si>
  <si>
    <t>CHAMA</t>
  </si>
  <si>
    <t>CHAMS</t>
  </si>
  <si>
    <t>CHAPC</t>
  </si>
  <si>
    <t>CHAPD</t>
  </si>
  <si>
    <t>CHAPI</t>
  </si>
  <si>
    <t>DAM</t>
  </si>
  <si>
    <t>DEFM</t>
  </si>
  <si>
    <t>DOMT</t>
  </si>
  <si>
    <t>DUA</t>
  </si>
  <si>
    <t>DUS</t>
  </si>
  <si>
    <t>FAD</t>
  </si>
  <si>
    <t>FREM</t>
  </si>
  <si>
    <t>FROC</t>
  </si>
  <si>
    <t>FROT</t>
  </si>
  <si>
    <t>FROS</t>
  </si>
  <si>
    <t>FROTho</t>
  </si>
  <si>
    <t>GAC</t>
  </si>
  <si>
    <t>GAO</t>
  </si>
  <si>
    <t>GIP</t>
  </si>
  <si>
    <t>GOM</t>
  </si>
  <si>
    <t>GOR</t>
  </si>
  <si>
    <t>JUF</t>
  </si>
  <si>
    <t>JUP</t>
  </si>
  <si>
    <t>JUS</t>
  </si>
  <si>
    <t>KIA</t>
  </si>
  <si>
    <t>KIT</t>
  </si>
  <si>
    <t>LAP</t>
  </si>
  <si>
    <t>LONC</t>
  </si>
  <si>
    <t>LONJ</t>
  </si>
  <si>
    <t>LORJ</t>
  </si>
  <si>
    <t>MARCC</t>
  </si>
  <si>
    <t>MARCR</t>
  </si>
  <si>
    <t>MANIR</t>
  </si>
  <si>
    <t>MARTA</t>
  </si>
  <si>
    <t>MARTD</t>
  </si>
  <si>
    <t>MARTG</t>
  </si>
  <si>
    <t>MARTJ</t>
  </si>
  <si>
    <t>MARTR</t>
  </si>
  <si>
    <t>MATA</t>
  </si>
  <si>
    <t>MATG</t>
  </si>
  <si>
    <t>MILJ</t>
  </si>
  <si>
    <t>MIRP</t>
  </si>
  <si>
    <t>MOLM</t>
  </si>
  <si>
    <t>MOND</t>
  </si>
  <si>
    <t>MONE</t>
  </si>
  <si>
    <t>MONF</t>
  </si>
  <si>
    <t>NUF</t>
  </si>
  <si>
    <t>PAD</t>
  </si>
  <si>
    <t>PIC</t>
  </si>
  <si>
    <t>PLD</t>
  </si>
  <si>
    <t>POAl</t>
  </si>
  <si>
    <t>POAn</t>
  </si>
  <si>
    <t>RAJP</t>
  </si>
  <si>
    <t>RAVS</t>
  </si>
  <si>
    <t>RAN</t>
  </si>
  <si>
    <t>RIT</t>
  </si>
  <si>
    <t>RIJ</t>
  </si>
  <si>
    <t>SOMO</t>
  </si>
  <si>
    <t>SOE</t>
  </si>
  <si>
    <t>SOI</t>
  </si>
  <si>
    <t>SOP</t>
  </si>
  <si>
    <t>SOW</t>
  </si>
  <si>
    <t>THE</t>
  </si>
  <si>
    <t>ZEF</t>
  </si>
  <si>
    <t>Rapports d'activité</t>
  </si>
  <si>
    <t>STATUT (Proclamateur actif / PP / PA)</t>
  </si>
  <si>
    <t>En-tête image</t>
  </si>
  <si>
    <t>Inactif</t>
  </si>
  <si>
    <t>PNB</t>
  </si>
  <si>
    <t>bloquer écriture pour permettre uniquement chiffres dans rapports</t>
  </si>
  <si>
    <t>RESTE A FAIRE:</t>
  </si>
  <si>
    <t>NOM PROCL</t>
  </si>
  <si>
    <t>NOM PP</t>
  </si>
  <si>
    <t>2VP</t>
  </si>
  <si>
    <t>1VP + 24h CDS</t>
  </si>
  <si>
    <t>14h CDS</t>
  </si>
  <si>
    <t>5VP</t>
  </si>
  <si>
    <t>PNB + restriction</t>
  </si>
  <si>
    <t>82 soutien + 1VP</t>
  </si>
  <si>
    <t>crédit CDS 2h</t>
  </si>
  <si>
    <t>crédit CDS 7h</t>
  </si>
  <si>
    <t>1VP</t>
  </si>
  <si>
    <t>Liste déroulante dynamique pour groupe et remarques ?</t>
  </si>
  <si>
    <t>bloquer la mise en page (interdire suppression cellule uniquement, largeur colonne,…)</t>
  </si>
  <si>
    <t>AUTRE / MOYENNE MENSUELLE</t>
  </si>
  <si>
    <t>protéger et masquer onglet SOURCE</t>
  </si>
  <si>
    <t>PP TOTAL</t>
  </si>
  <si>
    <t>NOM</t>
  </si>
  <si>
    <t>MOIS</t>
  </si>
  <si>
    <t>ANNEE</t>
  </si>
  <si>
    <t>bloquer écriture pour permettre uniquement MOIS dans colonne 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</si>
</sst>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;\-0;;@"/>
    <numFmt numFmtId="165" formatCode="0.0"/>
  </numFmts>
  <fonts count="16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9.5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3"/>
      <color theme="0"/>
      <name val="Calibri"/>
      <family val="2"/>
      <scheme val="minor"/>
    </font>
    <font>
      <b/>
      <sz val="11"/>
      <name val="Calibri"/>
      <family val="2"/>
      <scheme val="minor"/>
    </font>
    <font>
      <i/>
      <sz val="9"/>
      <color theme="1"/>
      <name val="Calibri"/>
      <family val="2"/>
      <scheme val="minor"/>
    </font>
    <font>
      <b/>
      <sz val="10"/>
      <color theme="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16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CCEC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660066"/>
        <bgColor indexed="64"/>
      </patternFill>
    </fill>
    <fill>
      <patternFill patternType="solid">
        <fgColor rgb="FFFF99FF"/>
        <bgColor indexed="64"/>
      </patternFill>
    </fill>
    <fill>
      <patternFill patternType="solid">
        <fgColor rgb="FFFF66FF"/>
        <bgColor indexed="64"/>
      </patternFill>
    </fill>
    <fill>
      <patternFill patternType="solid">
        <fgColor rgb="FFFF00FF"/>
        <bgColor indexed="64"/>
      </patternFill>
    </fill>
    <fill>
      <patternFill patternType="solid">
        <fgColor rgb="FFCC00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F0000"/>
        <bgColor indexed="64"/>
      </patternFill>
    </fill>
  </fills>
  <borders count="52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/>
      <diagonal/>
    </border>
    <border>
      <left style="dashed">
        <color auto="1"/>
      </left>
      <right/>
      <top style="medium">
        <color auto="1"/>
      </top>
      <bottom/>
      <diagonal/>
    </border>
    <border>
      <left style="dashed">
        <color auto="1"/>
      </left>
      <right/>
      <top/>
      <bottom/>
      <diagonal/>
    </border>
    <border>
      <left style="dashed">
        <color auto="1"/>
      </left>
      <right/>
      <top/>
      <bottom style="medium">
        <color auto="1"/>
      </bottom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/>
      <top style="thick">
        <color auto="1"/>
      </top>
      <bottom/>
      <diagonal/>
    </border>
    <border>
      <left/>
      <right style="thick">
        <color auto="1"/>
      </right>
      <top/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 style="thick">
        <color auto="1"/>
      </left>
      <right/>
      <top/>
      <bottom/>
      <diagonal/>
    </border>
    <border>
      <left style="thick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thick">
        <color auto="1"/>
      </right>
      <top style="medium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ck">
        <color auto="1"/>
      </right>
      <top style="thin">
        <color auto="1"/>
      </top>
      <bottom/>
      <diagonal/>
    </border>
    <border>
      <left style="thick">
        <color auto="1"/>
      </left>
      <right style="thick">
        <color auto="1"/>
      </right>
      <top/>
      <bottom/>
      <diagonal/>
    </border>
    <border>
      <left style="thick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ck">
        <color auto="1"/>
      </left>
      <right/>
      <top style="medium">
        <color auto="1"/>
      </top>
      <bottom style="thick">
        <color auto="1"/>
      </bottom>
      <diagonal/>
    </border>
    <border>
      <left/>
      <right/>
      <top style="medium">
        <color auto="1"/>
      </top>
      <bottom style="thick">
        <color auto="1"/>
      </bottom>
      <diagonal/>
    </border>
    <border>
      <left/>
      <right style="thick">
        <color auto="1"/>
      </right>
      <top style="medium">
        <color auto="1"/>
      </top>
      <bottom style="thick">
        <color auto="1"/>
      </bottom>
      <diagonal/>
    </border>
    <border>
      <left style="medium">
        <color auto="1"/>
      </left>
      <right style="medium">
        <color auto="1"/>
      </right>
      <top style="thick">
        <color auto="1"/>
      </top>
      <bottom style="medium">
        <color auto="1"/>
      </bottom>
      <diagonal/>
    </border>
    <border>
      <left style="medium">
        <color auto="1"/>
      </left>
      <right style="thick">
        <color auto="1"/>
      </right>
      <top style="thick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ck">
        <color auto="1"/>
      </right>
      <top/>
      <bottom style="thin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medium">
        <color auto="1"/>
      </bottom>
      <diagonal/>
    </border>
    <border>
      <left style="thin">
        <color auto="1"/>
      </left>
      <right/>
      <top style="thick">
        <color auto="1"/>
      </top>
      <bottom style="medium">
        <color auto="1"/>
      </bottom>
      <diagonal/>
    </border>
    <border>
      <left/>
      <right style="thin">
        <color auto="1"/>
      </right>
      <top style="thick">
        <color auto="1"/>
      </top>
      <bottom style="medium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130">
    <xf numFmtId="0" fontId="0" fillId="0" borderId="0" xfId="0"/>
    <xf numFmtId="0" fontId="0" fillId="0" borderId="4" xfId="0" applyBorder="1"/>
    <xf numFmtId="0" fontId="5" fillId="0" borderId="4" xfId="0" applyFont="1" applyBorder="1" applyAlignment="1">
      <alignment horizontal="center" vertical="center"/>
    </xf>
    <xf numFmtId="0" fontId="7" fillId="3" borderId="0" xfId="0" applyFont="1" applyFill="1" applyAlignment="1">
      <alignment vertical="center"/>
    </xf>
    <xf numFmtId="0" fontId="2" fillId="4" borderId="5" xfId="0" applyFont="1" applyFill="1" applyBorder="1"/>
    <xf numFmtId="0" fontId="0" fillId="4" borderId="5" xfId="0" applyFill="1" applyBorder="1"/>
    <xf numFmtId="0" fontId="8" fillId="5" borderId="0" xfId="0" applyFont="1" applyFill="1" applyAlignment="1">
      <alignment vertical="center"/>
    </xf>
    <xf numFmtId="0" fontId="0" fillId="5" borderId="0" xfId="0" applyFill="1"/>
    <xf numFmtId="2" fontId="0" fillId="5" borderId="0" xfId="0" applyNumberFormat="1" applyFill="1"/>
    <xf numFmtId="0" fontId="0" fillId="5" borderId="0" xfId="0" applyFill="1" applyAlignment="1">
      <alignment horizontal="center"/>
    </xf>
    <xf numFmtId="0" fontId="9" fillId="0" borderId="3" xfId="0" applyFont="1" applyBorder="1" applyAlignment="1">
      <alignment horizontal="right" vertical="center"/>
    </xf>
    <xf numFmtId="164" fontId="0" fillId="0" borderId="0" xfId="0" applyNumberFormat="1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0" fontId="0" fillId="4" borderId="5" xfId="0" applyFill="1" applyBorder="1" applyAlignment="1">
      <alignment horizontal="center" vertical="center"/>
    </xf>
    <xf numFmtId="0" fontId="0" fillId="5" borderId="0" xfId="0" applyFill="1" applyAlignment="1">
      <alignment horizontal="center" vertical="center"/>
    </xf>
    <xf numFmtId="0" fontId="2" fillId="0" borderId="3" xfId="0" applyFont="1" applyBorder="1" applyAlignment="1">
      <alignment horizontal="right" vertical="center"/>
    </xf>
    <xf numFmtId="0" fontId="0" fillId="0" borderId="0" xfId="0" applyAlignment="1">
      <alignment vertical="center"/>
    </xf>
    <xf numFmtId="0" fontId="2" fillId="0" borderId="3" xfId="0" applyFont="1" applyBorder="1" applyAlignment="1">
      <alignment vertical="center"/>
    </xf>
    <xf numFmtId="49" fontId="7" fillId="3" borderId="0" xfId="0" applyNumberFormat="1" applyFont="1" applyFill="1" applyAlignment="1">
      <alignment vertical="center"/>
    </xf>
    <xf numFmtId="2" fontId="0" fillId="5" borderId="0" xfId="0" applyNumberFormat="1" applyFill="1" applyAlignment="1">
      <alignment horizontal="center" vertical="center"/>
    </xf>
    <xf numFmtId="0" fontId="0" fillId="0" borderId="0" xfId="0" applyAlignment="1">
      <alignment horizontal="left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1" fillId="0" borderId="0" xfId="0" applyFont="1"/>
    <xf numFmtId="0" fontId="0" fillId="6" borderId="0" xfId="0" applyFill="1"/>
    <xf numFmtId="0" fontId="11" fillId="0" borderId="0" xfId="0" applyFont="1" applyAlignment="1">
      <alignment vertical="center"/>
    </xf>
    <xf numFmtId="0" fontId="11" fillId="0" borderId="11" xfId="0" applyFont="1" applyBorder="1" applyAlignment="1">
      <alignment vertical="center"/>
    </xf>
    <xf numFmtId="0" fontId="12" fillId="0" borderId="0" xfId="0" applyFont="1" applyAlignment="1">
      <alignment horizontal="center" vertical="center"/>
    </xf>
    <xf numFmtId="0" fontId="11" fillId="0" borderId="0" xfId="0" applyFont="1"/>
    <xf numFmtId="0" fontId="11" fillId="0" borderId="13" xfId="0" applyFont="1" applyBorder="1" applyAlignment="1">
      <alignment vertical="center"/>
    </xf>
    <xf numFmtId="0" fontId="13" fillId="0" borderId="17" xfId="0" applyFont="1" applyBorder="1" applyAlignment="1">
      <alignment horizontal="left" vertical="center"/>
    </xf>
    <xf numFmtId="0" fontId="13" fillId="0" borderId="0" xfId="0" applyFont="1" applyAlignment="1">
      <alignment vertical="center"/>
    </xf>
    <xf numFmtId="0" fontId="13" fillId="0" borderId="11" xfId="0" applyFont="1" applyBorder="1" applyAlignment="1">
      <alignment vertical="center"/>
    </xf>
    <xf numFmtId="0" fontId="13" fillId="0" borderId="0" xfId="0" applyFont="1" applyAlignment="1">
      <alignment horizontal="left" vertical="center"/>
    </xf>
    <xf numFmtId="0" fontId="13" fillId="0" borderId="0" xfId="0" applyFont="1"/>
    <xf numFmtId="0" fontId="13" fillId="0" borderId="18" xfId="0" applyFont="1" applyBorder="1" applyAlignment="1">
      <alignment horizontal="center" vertical="center"/>
    </xf>
    <xf numFmtId="0" fontId="13" fillId="0" borderId="19" xfId="0" applyFont="1" applyBorder="1" applyAlignment="1">
      <alignment horizontal="center" vertical="center"/>
    </xf>
    <xf numFmtId="0" fontId="13" fillId="0" borderId="2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3" fillId="0" borderId="21" xfId="0" applyFont="1" applyBorder="1" applyAlignment="1">
      <alignment horizontal="left" vertical="center"/>
    </xf>
    <xf numFmtId="0" fontId="13" fillId="0" borderId="22" xfId="0" applyFont="1" applyBorder="1" applyAlignment="1">
      <alignment horizontal="center" vertical="center"/>
    </xf>
    <xf numFmtId="0" fontId="13" fillId="0" borderId="23" xfId="0" applyFont="1" applyBorder="1" applyAlignment="1">
      <alignment horizontal="center" vertical="center"/>
    </xf>
    <xf numFmtId="0" fontId="13" fillId="0" borderId="24" xfId="0" applyFont="1" applyBorder="1" applyAlignment="1">
      <alignment horizontal="center" vertical="center"/>
    </xf>
    <xf numFmtId="0" fontId="13" fillId="0" borderId="13" xfId="0" applyFont="1" applyBorder="1" applyAlignment="1">
      <alignment horizontal="center" vertical="center"/>
    </xf>
    <xf numFmtId="0" fontId="13" fillId="0" borderId="21" xfId="0" applyFont="1" applyBorder="1" applyAlignment="1">
      <alignment horizontal="center" vertical="center"/>
    </xf>
    <xf numFmtId="0" fontId="13" fillId="0" borderId="25" xfId="0" applyFont="1" applyBorder="1" applyAlignment="1">
      <alignment horizontal="center" vertical="center"/>
    </xf>
    <xf numFmtId="165" fontId="13" fillId="0" borderId="26" xfId="0" applyNumberFormat="1" applyFont="1" applyBorder="1" applyAlignment="1">
      <alignment horizontal="left" vertical="center"/>
    </xf>
    <xf numFmtId="165" fontId="13" fillId="0" borderId="27" xfId="0" applyNumberFormat="1" applyFont="1" applyBorder="1" applyAlignment="1">
      <alignment horizontal="center" vertical="center"/>
    </xf>
    <xf numFmtId="165" fontId="13" fillId="0" borderId="28" xfId="0" applyNumberFormat="1" applyFont="1" applyBorder="1" applyAlignment="1">
      <alignment horizontal="center" vertical="center"/>
    </xf>
    <xf numFmtId="165" fontId="13" fillId="0" borderId="29" xfId="0" applyNumberFormat="1" applyFont="1" applyBorder="1" applyAlignment="1">
      <alignment horizontal="center" vertical="center"/>
    </xf>
    <xf numFmtId="165" fontId="13" fillId="0" borderId="13" xfId="0" applyNumberFormat="1" applyFont="1" applyBorder="1" applyAlignment="1">
      <alignment horizontal="center" vertical="center"/>
    </xf>
    <xf numFmtId="165" fontId="13" fillId="0" borderId="26" xfId="0" applyNumberFormat="1" applyFont="1" applyBorder="1" applyAlignment="1">
      <alignment horizontal="center" vertical="center"/>
    </xf>
    <xf numFmtId="165" fontId="13" fillId="0" borderId="25" xfId="0" applyNumberFormat="1" applyFont="1" applyBorder="1" applyAlignment="1">
      <alignment horizontal="center" vertical="center"/>
    </xf>
    <xf numFmtId="0" fontId="13" fillId="0" borderId="13" xfId="0" applyFont="1" applyBorder="1" applyAlignment="1">
      <alignment vertical="center"/>
    </xf>
    <xf numFmtId="0" fontId="13" fillId="0" borderId="13" xfId="0" applyFont="1" applyBorder="1" applyAlignment="1">
      <alignment horizontal="left" vertical="center"/>
    </xf>
    <xf numFmtId="0" fontId="13" fillId="0" borderId="33" xfId="0" applyFont="1" applyBorder="1" applyAlignment="1">
      <alignment horizontal="left" vertical="center"/>
    </xf>
    <xf numFmtId="0" fontId="4" fillId="0" borderId="34" xfId="0" applyFont="1" applyBorder="1" applyAlignment="1">
      <alignment vertical="center"/>
    </xf>
    <xf numFmtId="0" fontId="4" fillId="0" borderId="35" xfId="0" applyFont="1" applyBorder="1" applyAlignment="1">
      <alignment vertical="center" wrapText="1"/>
    </xf>
    <xf numFmtId="0" fontId="5" fillId="0" borderId="34" xfId="0" applyFont="1" applyBorder="1" applyAlignment="1">
      <alignment horizontal="center" vertical="center"/>
    </xf>
    <xf numFmtId="0" fontId="0" fillId="0" borderId="0" xfId="0" applyAlignment="1"/>
    <xf numFmtId="0" fontId="0" fillId="0" borderId="0" xfId="0" applyBorder="1"/>
    <xf numFmtId="0" fontId="0" fillId="0" borderId="0" xfId="0" applyBorder="1" applyAlignment="1">
      <alignment horizontal="center" vertical="center"/>
    </xf>
    <xf numFmtId="0" fontId="0" fillId="0" borderId="0" xfId="0" applyAlignment="1">
      <alignment vertical="center" wrapText="1"/>
    </xf>
    <xf numFmtId="0" fontId="0" fillId="0" borderId="0" xfId="0" applyAlignment="1">
      <alignment wrapText="1"/>
    </xf>
    <xf numFmtId="0" fontId="11" fillId="0" borderId="19" xfId="0" applyFont="1" applyBorder="1" applyAlignment="1" applyProtection="1">
      <alignment horizontal="center" vertical="center"/>
      <protection locked="0"/>
    </xf>
    <xf numFmtId="0" fontId="11" fillId="0" borderId="18" xfId="0" applyFont="1" applyBorder="1" applyAlignment="1" applyProtection="1">
      <alignment horizontal="left" vertical="center"/>
      <protection locked="0"/>
    </xf>
    <xf numFmtId="0" fontId="11" fillId="0" borderId="19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right" vertical="center"/>
    </xf>
    <xf numFmtId="0" fontId="2" fillId="0" borderId="4" xfId="0" applyFont="1" applyBorder="1" applyAlignment="1">
      <alignment horizontal="center" vertical="center"/>
    </xf>
    <xf numFmtId="0" fontId="15" fillId="0" borderId="0" xfId="0" applyFont="1"/>
    <xf numFmtId="0" fontId="11" fillId="0" borderId="36" xfId="0" applyFont="1" applyBorder="1" applyAlignment="1" applyProtection="1">
      <alignment horizontal="center" vertical="center"/>
      <protection locked="0"/>
    </xf>
    <xf numFmtId="0" fontId="11" fillId="0" borderId="37" xfId="0" applyFont="1" applyBorder="1" applyAlignment="1">
      <alignment horizontal="center" vertical="center"/>
    </xf>
    <xf numFmtId="0" fontId="11" fillId="0" borderId="20" xfId="0" applyFont="1" applyBorder="1" applyAlignment="1">
      <alignment horizontal="center" vertical="center"/>
    </xf>
    <xf numFmtId="0" fontId="11" fillId="0" borderId="38" xfId="0" applyFont="1" applyBorder="1" applyAlignment="1" applyProtection="1">
      <alignment horizontal="left" vertical="center"/>
      <protection locked="0"/>
    </xf>
    <xf numFmtId="0" fontId="11" fillId="0" borderId="39" xfId="0" applyFont="1" applyBorder="1" applyAlignment="1" applyProtection="1">
      <alignment horizontal="center" vertical="center"/>
      <protection locked="0"/>
    </xf>
    <xf numFmtId="0" fontId="11" fillId="0" borderId="40" xfId="0" applyFont="1" applyBorder="1" applyAlignment="1" applyProtection="1">
      <alignment horizontal="center" vertical="center"/>
      <protection locked="0"/>
    </xf>
    <xf numFmtId="0" fontId="11" fillId="0" borderId="41" xfId="0" applyFont="1" applyBorder="1" applyAlignment="1">
      <alignment horizontal="center" vertical="center"/>
    </xf>
    <xf numFmtId="0" fontId="11" fillId="0" borderId="39" xfId="0" applyFont="1" applyBorder="1" applyAlignment="1">
      <alignment horizontal="center" vertical="center"/>
    </xf>
    <xf numFmtId="0" fontId="11" fillId="0" borderId="42" xfId="0" applyFont="1" applyBorder="1" applyAlignment="1">
      <alignment horizontal="center" vertical="center"/>
    </xf>
    <xf numFmtId="0" fontId="12" fillId="0" borderId="46" xfId="0" applyFont="1" applyBorder="1" applyAlignment="1">
      <alignment horizontal="center" vertical="center"/>
    </xf>
    <xf numFmtId="0" fontId="12" fillId="0" borderId="44" xfId="0" applyFont="1" applyBorder="1" applyAlignment="1">
      <alignment horizontal="center" vertical="center"/>
    </xf>
    <xf numFmtId="0" fontId="12" fillId="0" borderId="47" xfId="0" applyFont="1" applyBorder="1" applyAlignment="1">
      <alignment horizontal="center" vertical="center"/>
    </xf>
    <xf numFmtId="0" fontId="2" fillId="0" borderId="43" xfId="0" applyFont="1" applyBorder="1" applyAlignment="1" applyProtection="1">
      <alignment horizontal="left" vertical="center"/>
      <protection locked="0"/>
    </xf>
    <xf numFmtId="0" fontId="2" fillId="0" borderId="44" xfId="0" applyFont="1" applyBorder="1" applyAlignment="1" applyProtection="1">
      <alignment horizontal="center" vertical="center"/>
      <protection locked="0"/>
    </xf>
    <xf numFmtId="0" fontId="2" fillId="0" borderId="45" xfId="0" applyFont="1" applyBorder="1" applyAlignment="1" applyProtection="1">
      <alignment horizontal="center" vertical="center"/>
      <protection locked="0"/>
    </xf>
    <xf numFmtId="49" fontId="2" fillId="0" borderId="34" xfId="0" applyNumberFormat="1" applyFont="1" applyBorder="1" applyAlignment="1">
      <alignment horizontal="center" vertical="center"/>
    </xf>
    <xf numFmtId="49" fontId="11" fillId="0" borderId="49" xfId="0" applyNumberFormat="1" applyFont="1" applyBorder="1" applyAlignment="1">
      <alignment horizontal="center" vertical="center"/>
    </xf>
    <xf numFmtId="49" fontId="11" fillId="0" borderId="48" xfId="0" applyNumberFormat="1" applyFont="1" applyBorder="1" applyAlignment="1">
      <alignment horizontal="center" vertical="center"/>
    </xf>
    <xf numFmtId="0" fontId="11" fillId="0" borderId="48" xfId="0" applyNumberFormat="1" applyFont="1" applyBorder="1" applyAlignment="1">
      <alignment horizontal="center" vertical="center"/>
    </xf>
    <xf numFmtId="49" fontId="11" fillId="0" borderId="50" xfId="0" applyNumberFormat="1" applyFont="1" applyBorder="1" applyAlignment="1">
      <alignment horizontal="center" vertical="center"/>
    </xf>
    <xf numFmtId="0" fontId="11" fillId="0" borderId="51" xfId="0" applyNumberFormat="1" applyFont="1" applyBorder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14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13" fillId="0" borderId="32" xfId="0" applyFont="1" applyBorder="1" applyAlignment="1">
      <alignment horizontal="right" vertical="center"/>
    </xf>
    <xf numFmtId="0" fontId="13" fillId="15" borderId="31" xfId="0" applyFont="1" applyFill="1" applyBorder="1" applyAlignment="1">
      <alignment horizontal="center" vertical="center"/>
    </xf>
    <xf numFmtId="0" fontId="13" fillId="15" borderId="32" xfId="0" applyFont="1" applyFill="1" applyBorder="1" applyAlignment="1">
      <alignment horizontal="center" vertical="center"/>
    </xf>
    <xf numFmtId="0" fontId="13" fillId="0" borderId="15" xfId="0" applyFont="1" applyBorder="1" applyAlignment="1">
      <alignment horizontal="right" vertical="center"/>
    </xf>
    <xf numFmtId="0" fontId="13" fillId="0" borderId="16" xfId="0" applyFont="1" applyBorder="1" applyAlignment="1">
      <alignment horizontal="right" vertical="center"/>
    </xf>
    <xf numFmtId="0" fontId="13" fillId="14" borderId="14" xfId="0" applyFont="1" applyFill="1" applyBorder="1" applyAlignment="1">
      <alignment horizontal="center" vertical="center"/>
    </xf>
    <xf numFmtId="0" fontId="13" fillId="14" borderId="16" xfId="0" applyFont="1" applyFill="1" applyBorder="1" applyAlignment="1">
      <alignment horizontal="center" vertical="center"/>
    </xf>
    <xf numFmtId="0" fontId="13" fillId="14" borderId="30" xfId="0" applyFont="1" applyFill="1" applyBorder="1" applyAlignment="1">
      <alignment horizontal="center" vertical="center"/>
    </xf>
    <xf numFmtId="0" fontId="13" fillId="12" borderId="14" xfId="0" applyFont="1" applyFill="1" applyBorder="1" applyAlignment="1">
      <alignment horizontal="center" vertical="center"/>
    </xf>
    <xf numFmtId="0" fontId="13" fillId="13" borderId="14" xfId="0" applyFont="1" applyFill="1" applyBorder="1" applyAlignment="1">
      <alignment horizontal="center" vertical="center"/>
    </xf>
    <xf numFmtId="0" fontId="13" fillId="13" borderId="16" xfId="0" applyFont="1" applyFill="1" applyBorder="1" applyAlignment="1">
      <alignment horizontal="center" vertical="center"/>
    </xf>
    <xf numFmtId="0" fontId="13" fillId="13" borderId="30" xfId="0" applyFont="1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12" fillId="10" borderId="9" xfId="0" applyFont="1" applyFill="1" applyBorder="1" applyAlignment="1">
      <alignment horizontal="center" vertical="center"/>
    </xf>
    <xf numFmtId="0" fontId="12" fillId="10" borderId="10" xfId="0" applyFont="1" applyFill="1" applyBorder="1" applyAlignment="1">
      <alignment horizontal="center" vertical="center"/>
    </xf>
    <xf numFmtId="0" fontId="12" fillId="10" borderId="12" xfId="0" applyFont="1" applyFill="1" applyBorder="1" applyAlignment="1">
      <alignment horizontal="center" vertical="center"/>
    </xf>
    <xf numFmtId="0" fontId="12" fillId="11" borderId="9" xfId="0" applyFont="1" applyFill="1" applyBorder="1" applyAlignment="1">
      <alignment horizontal="center" vertical="center"/>
    </xf>
    <xf numFmtId="0" fontId="12" fillId="11" borderId="10" xfId="0" applyFont="1" applyFill="1" applyBorder="1" applyAlignment="1">
      <alignment horizontal="center" vertical="center"/>
    </xf>
    <xf numFmtId="0" fontId="12" fillId="11" borderId="12" xfId="0" applyFont="1" applyFill="1" applyBorder="1" applyAlignment="1">
      <alignment horizontal="center" vertical="center"/>
    </xf>
    <xf numFmtId="0" fontId="10" fillId="7" borderId="9" xfId="0" applyFont="1" applyFill="1" applyBorder="1" applyAlignment="1">
      <alignment horizontal="center" vertical="center"/>
    </xf>
    <xf numFmtId="0" fontId="10" fillId="7" borderId="10" xfId="0" applyFont="1" applyFill="1" applyBorder="1" applyAlignment="1">
      <alignment horizontal="center" vertical="center"/>
    </xf>
    <xf numFmtId="0" fontId="12" fillId="8" borderId="9" xfId="0" applyFont="1" applyFill="1" applyBorder="1" applyAlignment="1">
      <alignment horizontal="center" vertical="center"/>
    </xf>
    <xf numFmtId="0" fontId="12" fillId="8" borderId="10" xfId="0" applyFont="1" applyFill="1" applyBorder="1" applyAlignment="1">
      <alignment horizontal="center" vertical="center"/>
    </xf>
    <xf numFmtId="0" fontId="12" fillId="8" borderId="12" xfId="0" applyFont="1" applyFill="1" applyBorder="1" applyAlignment="1">
      <alignment horizontal="center" vertical="center"/>
    </xf>
    <xf numFmtId="0" fontId="12" fillId="9" borderId="9" xfId="0" applyFont="1" applyFill="1" applyBorder="1" applyAlignment="1">
      <alignment horizontal="center" vertical="center"/>
    </xf>
    <xf numFmtId="0" fontId="12" fillId="9" borderId="10" xfId="0" applyFont="1" applyFill="1" applyBorder="1" applyAlignment="1">
      <alignment horizontal="center" vertical="center"/>
    </xf>
    <xf numFmtId="0" fontId="12" fillId="9" borderId="12" xfId="0" applyFont="1" applyFill="1" applyBorder="1" applyAlignment="1">
      <alignment horizontal="center" vertical="center"/>
    </xf>
    <xf numFmtId="0" fontId="13" fillId="12" borderId="16" xfId="0" applyFont="1" applyFill="1" applyBorder="1" applyAlignment="1">
      <alignment horizontal="center" vertical="center"/>
    </xf>
    <xf numFmtId="0" fontId="13" fillId="12" borderId="30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</cellXfs>
  <cellStyles count="1">
    <cellStyle name="Normal" xfId="0" builtinId="0"/>
  </cellStyles>
  <dxfs count="16">
    <dxf>
      <fill>
        <patternFill>
          <bgColor rgb="FFCCECFF"/>
        </patternFill>
      </fill>
    </dxf>
    <dxf>
      <fill>
        <patternFill>
          <bgColor rgb="FFFFCCFF"/>
        </patternFill>
      </fill>
    </dxf>
    <dxf>
      <fill>
        <patternFill>
          <bgColor rgb="FFFFCCCC"/>
        </patternFill>
      </fill>
    </dxf>
    <dxf>
      <fill>
        <patternFill>
          <bgColor rgb="FFFFFFCC"/>
        </patternFill>
      </fill>
    </dxf>
    <dxf>
      <fill>
        <patternFill>
          <bgColor rgb="FFCCFFCC"/>
        </patternFill>
      </fill>
    </dxf>
    <dxf>
      <fill>
        <patternFill>
          <bgColor rgb="FFCCFFFF"/>
        </patternFill>
      </fill>
    </dxf>
    <dxf>
      <fill>
        <patternFill>
          <bgColor theme="0" tint="-4.9989318521683403E-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8"/>
        </patternFill>
      </fill>
    </dxf>
    <dxf>
      <fill>
        <patternFill>
          <bgColor theme="7"/>
        </patternFill>
      </fill>
    </dxf>
    <dxf>
      <fill>
        <patternFill>
          <bgColor rgb="FFFF0000"/>
        </patternFill>
      </fill>
    </dxf>
    <dxf>
      <fill>
        <patternFill>
          <bgColor rgb="FFC00000"/>
        </patternFill>
      </fill>
    </dxf>
  </dxfs>
  <tableStyles count="0" defaultTableStyle="TableStyleMedium2" defaultPivotStyle="PivotStyleLight16"/>
  <colors>
    <mruColors>
      <color rgb="FFCCFFFF"/>
      <color rgb="FFCCFFCC"/>
      <color rgb="FFCCFF99"/>
      <color rgb="FFFFFFCC"/>
      <color rgb="FFFFCCCC"/>
      <color rgb="FFFFCCFF"/>
      <color rgb="FFCCECFF"/>
      <color rgb="FFFFCDCD"/>
      <color rgb="FFFFD9D9"/>
      <color rgb="FFE1FFE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9CA46F-E9CC-4E10-88FA-FC589C62F86B}">
  <sheetPr>
    <pageSetUpPr fitToPage="1"/>
  </sheetPr>
  <dimension ref="A1:K345"/>
  <sheetViews>
    <sheetView tabSelected="1" workbookViewId="0">
      <pane ySplit="1" topLeftCell="A2" activePane="bottomLeft" state="frozen"/>
      <selection pane="bottomLeft" activeCell="D2" sqref="D2"/>
    </sheetView>
  </sheetViews>
  <sheetFormatPr baseColWidth="10" defaultRowHeight="14.5" x14ac:dyDescent="0.35"/>
  <cols>
    <col min="1" max="1" width="22.1796875" style="67" customWidth="1"/>
    <col min="2" max="2" width="13.1796875" style="66" customWidth="1"/>
    <col min="3" max="3" width="7.54296875" style="73" customWidth="1"/>
    <col min="4" max="4" width="9.90625" style="89" bestFit="1" customWidth="1"/>
    <col min="5" max="5" width="6.54296875" style="90" bestFit="1" customWidth="1"/>
    <col min="6" max="6" width="6.6328125" style="74" customWidth="1"/>
    <col min="7" max="10" width="6.6328125" style="68" customWidth="1"/>
    <col min="11" max="11" width="14.54296875" style="75" bestFit="1" customWidth="1"/>
  </cols>
  <sheetData>
    <row r="1" spans="1:11" ht="30" customHeight="1" thickTop="1" thickBot="1" x14ac:dyDescent="0.4">
      <c r="A1" s="85" t="s">
        <v>0</v>
      </c>
      <c r="B1" s="86" t="s">
        <v>2</v>
      </c>
      <c r="C1" s="87" t="s">
        <v>1</v>
      </c>
      <c r="D1" s="88" t="s">
        <v>190</v>
      </c>
      <c r="E1" s="88" t="s">
        <v>191</v>
      </c>
      <c r="F1" s="82" t="s">
        <v>3</v>
      </c>
      <c r="G1" s="83" t="s">
        <v>4</v>
      </c>
      <c r="H1" s="83" t="s">
        <v>5</v>
      </c>
      <c r="I1" s="83" t="s">
        <v>6</v>
      </c>
      <c r="J1" s="83" t="s">
        <v>7</v>
      </c>
      <c r="K1" s="84" t="s">
        <v>8</v>
      </c>
    </row>
    <row r="2" spans="1:11" x14ac:dyDescent="0.35">
      <c r="A2" s="76" t="s">
        <v>81</v>
      </c>
      <c r="B2" s="77" t="s">
        <v>75</v>
      </c>
      <c r="C2" s="78" t="s">
        <v>76</v>
      </c>
      <c r="D2" s="92" t="s">
        <v>16</v>
      </c>
      <c r="E2" s="93">
        <v>2020</v>
      </c>
      <c r="F2" s="79"/>
      <c r="G2" s="80"/>
      <c r="H2" s="80">
        <v>9</v>
      </c>
      <c r="I2" s="80">
        <v>2</v>
      </c>
      <c r="J2" s="80"/>
      <c r="K2" s="81"/>
    </row>
    <row r="3" spans="1:11" x14ac:dyDescent="0.35">
      <c r="A3" s="67" t="s">
        <v>82</v>
      </c>
      <c r="B3" s="66" t="s">
        <v>75</v>
      </c>
      <c r="C3" s="73" t="s">
        <v>76</v>
      </c>
      <c r="D3" s="89" t="s">
        <v>16</v>
      </c>
      <c r="E3" s="91">
        <v>2020</v>
      </c>
      <c r="H3" s="68">
        <v>10</v>
      </c>
      <c r="I3" s="68">
        <v>3</v>
      </c>
      <c r="J3" s="68">
        <v>1</v>
      </c>
    </row>
    <row r="4" spans="1:11" x14ac:dyDescent="0.35">
      <c r="A4" s="67" t="s">
        <v>83</v>
      </c>
      <c r="B4" s="66" t="s">
        <v>75</v>
      </c>
      <c r="C4" s="73" t="s">
        <v>76</v>
      </c>
      <c r="D4" s="89" t="s">
        <v>16</v>
      </c>
      <c r="E4" s="91">
        <v>2020</v>
      </c>
      <c r="H4" s="68">
        <v>0</v>
      </c>
      <c r="K4" s="75" t="s">
        <v>179</v>
      </c>
    </row>
    <row r="5" spans="1:11" x14ac:dyDescent="0.35">
      <c r="A5" s="67" t="s">
        <v>84</v>
      </c>
      <c r="B5" s="66" t="s">
        <v>75</v>
      </c>
      <c r="C5" s="73" t="s">
        <v>77</v>
      </c>
      <c r="D5" s="89" t="s">
        <v>16</v>
      </c>
      <c r="E5" s="91">
        <v>2020</v>
      </c>
      <c r="H5" s="68">
        <v>6</v>
      </c>
    </row>
    <row r="6" spans="1:11" x14ac:dyDescent="0.35">
      <c r="A6" s="67" t="s">
        <v>85</v>
      </c>
      <c r="B6" s="66" t="s">
        <v>169</v>
      </c>
      <c r="C6" s="73" t="s">
        <v>77</v>
      </c>
      <c r="D6" s="89" t="s">
        <v>16</v>
      </c>
      <c r="E6" s="91">
        <v>2020</v>
      </c>
    </row>
    <row r="7" spans="1:11" x14ac:dyDescent="0.35">
      <c r="A7" s="67" t="s">
        <v>86</v>
      </c>
      <c r="B7" s="66" t="s">
        <v>169</v>
      </c>
      <c r="C7" s="73" t="s">
        <v>76</v>
      </c>
      <c r="D7" s="89" t="s">
        <v>16</v>
      </c>
      <c r="E7" s="91">
        <v>2020</v>
      </c>
    </row>
    <row r="8" spans="1:11" x14ac:dyDescent="0.35">
      <c r="A8" s="67" t="s">
        <v>87</v>
      </c>
      <c r="B8" s="66" t="s">
        <v>75</v>
      </c>
      <c r="C8" s="73" t="s">
        <v>78</v>
      </c>
      <c r="D8" s="89" t="s">
        <v>16</v>
      </c>
      <c r="E8" s="91">
        <v>2020</v>
      </c>
      <c r="H8" s="68">
        <v>3</v>
      </c>
      <c r="I8" s="68">
        <v>1</v>
      </c>
      <c r="J8" s="68">
        <v>1</v>
      </c>
    </row>
    <row r="9" spans="1:11" x14ac:dyDescent="0.35">
      <c r="A9" s="67" t="s">
        <v>88</v>
      </c>
      <c r="B9" s="66" t="s">
        <v>75</v>
      </c>
      <c r="C9" s="73" t="s">
        <v>77</v>
      </c>
      <c r="D9" s="89" t="s">
        <v>16</v>
      </c>
      <c r="E9" s="91">
        <v>2020</v>
      </c>
      <c r="H9" s="68">
        <v>1</v>
      </c>
    </row>
    <row r="10" spans="1:11" x14ac:dyDescent="0.35">
      <c r="A10" s="67" t="s">
        <v>89</v>
      </c>
      <c r="B10" s="66" t="s">
        <v>75</v>
      </c>
      <c r="C10" s="73" t="s">
        <v>77</v>
      </c>
      <c r="D10" s="89" t="s">
        <v>16</v>
      </c>
      <c r="E10" s="91">
        <v>2020</v>
      </c>
      <c r="H10" s="68">
        <v>0</v>
      </c>
    </row>
    <row r="11" spans="1:11" x14ac:dyDescent="0.35">
      <c r="A11" s="67" t="s">
        <v>90</v>
      </c>
      <c r="B11" s="66" t="s">
        <v>75</v>
      </c>
      <c r="C11" s="73" t="s">
        <v>79</v>
      </c>
      <c r="D11" s="89" t="s">
        <v>16</v>
      </c>
      <c r="E11" s="91">
        <v>2020</v>
      </c>
      <c r="H11" s="68">
        <v>8</v>
      </c>
    </row>
    <row r="12" spans="1:11" x14ac:dyDescent="0.35">
      <c r="A12" s="67" t="s">
        <v>91</v>
      </c>
      <c r="B12" s="66" t="s">
        <v>75</v>
      </c>
      <c r="C12" s="73" t="s">
        <v>79</v>
      </c>
      <c r="D12" s="89" t="s">
        <v>16</v>
      </c>
      <c r="E12" s="91">
        <v>2020</v>
      </c>
      <c r="H12" s="68">
        <v>4</v>
      </c>
      <c r="I12" s="68">
        <v>4</v>
      </c>
      <c r="J12" s="68">
        <v>1</v>
      </c>
    </row>
    <row r="13" spans="1:11" x14ac:dyDescent="0.35">
      <c r="A13" s="67" t="s">
        <v>92</v>
      </c>
      <c r="B13" s="66" t="s">
        <v>75</v>
      </c>
      <c r="C13" s="73" t="s">
        <v>76</v>
      </c>
      <c r="D13" s="89" t="s">
        <v>16</v>
      </c>
      <c r="E13" s="91">
        <v>2020</v>
      </c>
      <c r="H13" s="68">
        <v>11</v>
      </c>
      <c r="I13" s="68">
        <v>2</v>
      </c>
      <c r="K13" s="75" t="s">
        <v>46</v>
      </c>
    </row>
    <row r="14" spans="1:11" x14ac:dyDescent="0.35">
      <c r="A14" s="67" t="s">
        <v>80</v>
      </c>
      <c r="B14" s="66" t="s">
        <v>75</v>
      </c>
      <c r="C14" s="73" t="s">
        <v>76</v>
      </c>
      <c r="D14" s="89" t="s">
        <v>16</v>
      </c>
      <c r="E14" s="91">
        <v>2020</v>
      </c>
      <c r="H14" s="68">
        <v>7</v>
      </c>
      <c r="I14" s="68">
        <v>3</v>
      </c>
      <c r="J14" s="68">
        <v>1</v>
      </c>
    </row>
    <row r="15" spans="1:11" x14ac:dyDescent="0.35">
      <c r="A15" s="67" t="s">
        <v>93</v>
      </c>
      <c r="B15" s="66" t="s">
        <v>75</v>
      </c>
      <c r="C15" s="73" t="s">
        <v>77</v>
      </c>
      <c r="D15" s="89" t="s">
        <v>16</v>
      </c>
      <c r="E15" s="91">
        <v>2020</v>
      </c>
      <c r="H15" s="68">
        <v>4</v>
      </c>
    </row>
    <row r="16" spans="1:11" x14ac:dyDescent="0.35">
      <c r="A16" s="67" t="s">
        <v>94</v>
      </c>
      <c r="B16" s="66" t="s">
        <v>75</v>
      </c>
      <c r="C16" s="73" t="s">
        <v>79</v>
      </c>
      <c r="D16" s="89" t="s">
        <v>16</v>
      </c>
      <c r="E16" s="91">
        <v>2020</v>
      </c>
      <c r="F16" s="74">
        <v>1</v>
      </c>
      <c r="H16" s="68">
        <v>16</v>
      </c>
      <c r="I16" s="68">
        <v>11</v>
      </c>
    </row>
    <row r="17" spans="1:11" x14ac:dyDescent="0.35">
      <c r="A17" s="67" t="s">
        <v>95</v>
      </c>
      <c r="B17" s="66" t="s">
        <v>75</v>
      </c>
      <c r="C17" s="73" t="s">
        <v>79</v>
      </c>
      <c r="D17" s="89" t="s">
        <v>16</v>
      </c>
      <c r="E17" s="91">
        <v>2020</v>
      </c>
      <c r="H17" s="68">
        <v>13</v>
      </c>
    </row>
    <row r="18" spans="1:11" x14ac:dyDescent="0.35">
      <c r="A18" s="67" t="s">
        <v>96</v>
      </c>
      <c r="B18" s="66" t="s">
        <v>75</v>
      </c>
      <c r="C18" s="73" t="s">
        <v>77</v>
      </c>
      <c r="D18" s="89" t="s">
        <v>16</v>
      </c>
      <c r="E18" s="91">
        <v>2020</v>
      </c>
      <c r="H18" s="68">
        <v>1</v>
      </c>
      <c r="I18" s="68">
        <v>2</v>
      </c>
    </row>
    <row r="19" spans="1:11" x14ac:dyDescent="0.35">
      <c r="A19" s="67" t="s">
        <v>97</v>
      </c>
      <c r="B19" s="66" t="s">
        <v>75</v>
      </c>
      <c r="C19" s="73" t="s">
        <v>77</v>
      </c>
      <c r="D19" s="89" t="s">
        <v>16</v>
      </c>
      <c r="E19" s="91">
        <v>2020</v>
      </c>
      <c r="H19" s="68">
        <v>1</v>
      </c>
    </row>
    <row r="20" spans="1:11" x14ac:dyDescent="0.35">
      <c r="A20" s="67" t="s">
        <v>98</v>
      </c>
      <c r="B20" s="66" t="s">
        <v>75</v>
      </c>
      <c r="C20" s="73" t="s">
        <v>77</v>
      </c>
      <c r="D20" s="89" t="s">
        <v>16</v>
      </c>
      <c r="E20" s="91">
        <v>2020</v>
      </c>
      <c r="H20" s="68">
        <v>4</v>
      </c>
      <c r="I20" s="68">
        <v>1</v>
      </c>
    </row>
    <row r="21" spans="1:11" x14ac:dyDescent="0.35">
      <c r="A21" s="67" t="s">
        <v>99</v>
      </c>
      <c r="B21" s="66" t="s">
        <v>75</v>
      </c>
      <c r="C21" s="73" t="s">
        <v>77</v>
      </c>
      <c r="D21" s="89" t="s">
        <v>16</v>
      </c>
      <c r="E21" s="91">
        <v>2020</v>
      </c>
      <c r="H21" s="68">
        <v>6</v>
      </c>
    </row>
    <row r="22" spans="1:11" x14ac:dyDescent="0.35">
      <c r="A22" s="67" t="s">
        <v>100</v>
      </c>
      <c r="B22" s="66" t="s">
        <v>75</v>
      </c>
      <c r="C22" s="73" t="s">
        <v>78</v>
      </c>
      <c r="D22" s="89" t="s">
        <v>16</v>
      </c>
      <c r="E22" s="91">
        <v>2020</v>
      </c>
      <c r="F22" s="74">
        <v>1</v>
      </c>
      <c r="G22" s="68">
        <v>1</v>
      </c>
      <c r="H22" s="68">
        <v>28</v>
      </c>
      <c r="I22" s="68">
        <v>4</v>
      </c>
      <c r="J22" s="68">
        <v>1</v>
      </c>
    </row>
    <row r="23" spans="1:11" x14ac:dyDescent="0.35">
      <c r="A23" s="67" t="s">
        <v>101</v>
      </c>
      <c r="B23" s="66" t="s">
        <v>75</v>
      </c>
      <c r="C23" s="73" t="s">
        <v>78</v>
      </c>
      <c r="D23" s="89" t="s">
        <v>16</v>
      </c>
      <c r="E23" s="91">
        <v>2020</v>
      </c>
      <c r="H23" s="68">
        <v>21</v>
      </c>
      <c r="K23" s="75" t="s">
        <v>180</v>
      </c>
    </row>
    <row r="24" spans="1:11" x14ac:dyDescent="0.35">
      <c r="A24" s="67" t="s">
        <v>102</v>
      </c>
      <c r="B24" s="66" t="s">
        <v>169</v>
      </c>
      <c r="C24" s="73" t="s">
        <v>76</v>
      </c>
      <c r="D24" s="89" t="s">
        <v>16</v>
      </c>
      <c r="E24" s="91">
        <v>2020</v>
      </c>
    </row>
    <row r="25" spans="1:11" x14ac:dyDescent="0.35">
      <c r="A25" s="67" t="s">
        <v>103</v>
      </c>
      <c r="B25" s="66" t="s">
        <v>169</v>
      </c>
      <c r="C25" s="73" t="s">
        <v>76</v>
      </c>
      <c r="D25" s="89" t="s">
        <v>16</v>
      </c>
      <c r="E25" s="91">
        <v>2020</v>
      </c>
    </row>
    <row r="26" spans="1:11" x14ac:dyDescent="0.35">
      <c r="A26" s="67" t="s">
        <v>104</v>
      </c>
      <c r="B26" s="66" t="s">
        <v>75</v>
      </c>
      <c r="C26" s="73" t="s">
        <v>77</v>
      </c>
      <c r="D26" s="89" t="s">
        <v>16</v>
      </c>
      <c r="E26" s="91">
        <v>2020</v>
      </c>
      <c r="F26" s="74">
        <v>2</v>
      </c>
      <c r="G26" s="68">
        <v>1</v>
      </c>
      <c r="H26" s="68">
        <v>24</v>
      </c>
      <c r="I26" s="68">
        <v>8</v>
      </c>
    </row>
    <row r="27" spans="1:11" x14ac:dyDescent="0.35">
      <c r="A27" s="67" t="s">
        <v>105</v>
      </c>
      <c r="B27" s="66" t="s">
        <v>75</v>
      </c>
      <c r="C27" s="73" t="s">
        <v>77</v>
      </c>
      <c r="D27" s="89" t="s">
        <v>16</v>
      </c>
      <c r="E27" s="91">
        <v>2020</v>
      </c>
      <c r="H27" s="68">
        <v>10</v>
      </c>
      <c r="I27" s="68">
        <v>3</v>
      </c>
      <c r="J27" s="68">
        <v>1</v>
      </c>
      <c r="K27" s="75" t="s">
        <v>181</v>
      </c>
    </row>
    <row r="28" spans="1:11" x14ac:dyDescent="0.35">
      <c r="A28" s="67" t="s">
        <v>106</v>
      </c>
      <c r="B28" s="66" t="s">
        <v>13</v>
      </c>
      <c r="C28" s="73" t="s">
        <v>77</v>
      </c>
      <c r="D28" s="89" t="s">
        <v>16</v>
      </c>
      <c r="E28" s="91">
        <v>2020</v>
      </c>
      <c r="F28" s="74">
        <v>5</v>
      </c>
      <c r="H28" s="68">
        <v>43</v>
      </c>
      <c r="I28" s="68">
        <v>37</v>
      </c>
      <c r="J28" s="68">
        <v>6</v>
      </c>
      <c r="K28" s="75" t="s">
        <v>182</v>
      </c>
    </row>
    <row r="29" spans="1:11" x14ac:dyDescent="0.35">
      <c r="A29" s="67" t="s">
        <v>107</v>
      </c>
      <c r="B29" s="66" t="s">
        <v>75</v>
      </c>
      <c r="C29" s="73" t="s">
        <v>79</v>
      </c>
      <c r="D29" s="89" t="s">
        <v>16</v>
      </c>
      <c r="E29" s="91">
        <v>2020</v>
      </c>
      <c r="H29" s="68">
        <v>2</v>
      </c>
      <c r="I29" s="68">
        <v>1</v>
      </c>
    </row>
    <row r="30" spans="1:11" x14ac:dyDescent="0.35">
      <c r="A30" s="67" t="s">
        <v>108</v>
      </c>
      <c r="B30" s="66" t="s">
        <v>75</v>
      </c>
      <c r="C30" s="73" t="s">
        <v>78</v>
      </c>
      <c r="D30" s="89" t="s">
        <v>16</v>
      </c>
      <c r="E30" s="91">
        <v>2020</v>
      </c>
      <c r="H30" s="68">
        <v>7</v>
      </c>
    </row>
    <row r="31" spans="1:11" x14ac:dyDescent="0.35">
      <c r="A31" s="67" t="s">
        <v>109</v>
      </c>
      <c r="B31" s="66" t="s">
        <v>75</v>
      </c>
      <c r="C31" s="73" t="s">
        <v>76</v>
      </c>
      <c r="D31" s="89" t="s">
        <v>16</v>
      </c>
      <c r="E31" s="91">
        <v>2020</v>
      </c>
      <c r="H31" s="68">
        <v>14</v>
      </c>
    </row>
    <row r="32" spans="1:11" x14ac:dyDescent="0.35">
      <c r="A32" s="67" t="s">
        <v>110</v>
      </c>
      <c r="B32" s="66" t="s">
        <v>169</v>
      </c>
      <c r="C32" s="73" t="s">
        <v>76</v>
      </c>
      <c r="D32" s="89" t="s">
        <v>16</v>
      </c>
      <c r="E32" s="91">
        <v>2020</v>
      </c>
    </row>
    <row r="33" spans="1:11" x14ac:dyDescent="0.35">
      <c r="A33" s="67" t="s">
        <v>111</v>
      </c>
      <c r="B33" s="66" t="s">
        <v>169</v>
      </c>
      <c r="C33" s="73" t="s">
        <v>76</v>
      </c>
      <c r="D33" s="89" t="s">
        <v>16</v>
      </c>
      <c r="E33" s="91">
        <v>2020</v>
      </c>
    </row>
    <row r="34" spans="1:11" x14ac:dyDescent="0.35">
      <c r="A34" s="67" t="s">
        <v>112</v>
      </c>
      <c r="B34" s="66" t="s">
        <v>75</v>
      </c>
      <c r="C34" s="73" t="s">
        <v>78</v>
      </c>
      <c r="D34" s="89" t="s">
        <v>16</v>
      </c>
      <c r="E34" s="91">
        <v>2020</v>
      </c>
      <c r="H34" s="68">
        <v>2</v>
      </c>
    </row>
    <row r="35" spans="1:11" x14ac:dyDescent="0.35">
      <c r="A35" s="67" t="s">
        <v>113</v>
      </c>
      <c r="B35" s="66" t="s">
        <v>75</v>
      </c>
      <c r="C35" s="73" t="s">
        <v>79</v>
      </c>
      <c r="D35" s="89" t="s">
        <v>16</v>
      </c>
      <c r="E35" s="91">
        <v>2020</v>
      </c>
      <c r="H35" s="68">
        <v>2</v>
      </c>
    </row>
    <row r="36" spans="1:11" x14ac:dyDescent="0.35">
      <c r="A36" s="67" t="s">
        <v>114</v>
      </c>
      <c r="B36" s="66" t="s">
        <v>12</v>
      </c>
      <c r="C36" s="73" t="s">
        <v>78</v>
      </c>
      <c r="D36" s="89" t="s">
        <v>16</v>
      </c>
      <c r="E36" s="91">
        <v>2020</v>
      </c>
      <c r="F36" s="74">
        <v>6</v>
      </c>
      <c r="G36" s="68">
        <v>4</v>
      </c>
      <c r="H36" s="68">
        <v>50</v>
      </c>
      <c r="I36" s="68">
        <v>7</v>
      </c>
      <c r="J36" s="68">
        <v>1</v>
      </c>
    </row>
    <row r="37" spans="1:11" x14ac:dyDescent="0.35">
      <c r="A37" s="67" t="s">
        <v>115</v>
      </c>
      <c r="B37" s="66" t="s">
        <v>75</v>
      </c>
      <c r="C37" s="73" t="s">
        <v>78</v>
      </c>
      <c r="D37" s="89" t="s">
        <v>16</v>
      </c>
      <c r="E37" s="91">
        <v>2020</v>
      </c>
      <c r="H37" s="68">
        <v>16</v>
      </c>
      <c r="I37" s="68">
        <v>3</v>
      </c>
    </row>
    <row r="38" spans="1:11" x14ac:dyDescent="0.35">
      <c r="A38" s="67" t="s">
        <v>116</v>
      </c>
      <c r="B38" s="66" t="s">
        <v>75</v>
      </c>
      <c r="C38" s="73" t="s">
        <v>77</v>
      </c>
      <c r="D38" s="89" t="s">
        <v>16</v>
      </c>
      <c r="E38" s="91">
        <v>2020</v>
      </c>
      <c r="F38" s="74">
        <v>3</v>
      </c>
      <c r="G38" s="68">
        <v>5</v>
      </c>
      <c r="H38" s="68">
        <v>15</v>
      </c>
      <c r="I38" s="68">
        <v>6</v>
      </c>
      <c r="J38" s="68">
        <v>2</v>
      </c>
    </row>
    <row r="39" spans="1:11" x14ac:dyDescent="0.35">
      <c r="A39" s="67" t="s">
        <v>117</v>
      </c>
      <c r="B39" s="66" t="s">
        <v>75</v>
      </c>
      <c r="C39" s="73" t="s">
        <v>77</v>
      </c>
      <c r="D39" s="89" t="s">
        <v>16</v>
      </c>
      <c r="E39" s="91">
        <v>2020</v>
      </c>
      <c r="F39" s="74">
        <v>8</v>
      </c>
      <c r="G39" s="68">
        <v>3</v>
      </c>
      <c r="H39" s="68">
        <v>17</v>
      </c>
      <c r="I39" s="68">
        <v>14</v>
      </c>
      <c r="J39" s="68">
        <v>1</v>
      </c>
    </row>
    <row r="40" spans="1:11" x14ac:dyDescent="0.35">
      <c r="A40" s="67" t="s">
        <v>118</v>
      </c>
      <c r="B40" s="66" t="s">
        <v>75</v>
      </c>
      <c r="C40" s="73" t="s">
        <v>78</v>
      </c>
      <c r="D40" s="89" t="s">
        <v>16</v>
      </c>
      <c r="E40" s="91">
        <v>2020</v>
      </c>
      <c r="H40" s="68">
        <v>5</v>
      </c>
    </row>
    <row r="41" spans="1:11" x14ac:dyDescent="0.35">
      <c r="A41" s="67" t="s">
        <v>119</v>
      </c>
      <c r="B41" s="66" t="s">
        <v>13</v>
      </c>
      <c r="C41" s="73" t="s">
        <v>78</v>
      </c>
      <c r="D41" s="89" t="s">
        <v>16</v>
      </c>
      <c r="E41" s="91">
        <v>2020</v>
      </c>
      <c r="H41" s="68">
        <v>34</v>
      </c>
      <c r="I41" s="68">
        <v>2</v>
      </c>
    </row>
    <row r="42" spans="1:11" x14ac:dyDescent="0.35">
      <c r="A42" s="67" t="s">
        <v>120</v>
      </c>
      <c r="B42" s="66" t="s">
        <v>75</v>
      </c>
      <c r="C42" s="73" t="s">
        <v>78</v>
      </c>
      <c r="D42" s="89" t="s">
        <v>16</v>
      </c>
      <c r="E42" s="91">
        <v>2020</v>
      </c>
      <c r="H42" s="68">
        <v>15</v>
      </c>
    </row>
    <row r="43" spans="1:11" x14ac:dyDescent="0.35">
      <c r="A43" s="67" t="s">
        <v>121</v>
      </c>
      <c r="B43" s="66" t="s">
        <v>75</v>
      </c>
      <c r="C43" s="73" t="s">
        <v>79</v>
      </c>
      <c r="D43" s="89" t="s">
        <v>16</v>
      </c>
      <c r="E43" s="91">
        <v>2020</v>
      </c>
      <c r="H43" s="68">
        <v>5</v>
      </c>
    </row>
    <row r="44" spans="1:11" x14ac:dyDescent="0.35">
      <c r="A44" s="67" t="s">
        <v>122</v>
      </c>
      <c r="B44" s="66" t="s">
        <v>75</v>
      </c>
      <c r="C44" s="73" t="s">
        <v>79</v>
      </c>
      <c r="D44" s="89" t="s">
        <v>16</v>
      </c>
      <c r="E44" s="91">
        <v>2020</v>
      </c>
      <c r="F44" s="74">
        <v>6</v>
      </c>
      <c r="G44" s="68">
        <v>5</v>
      </c>
      <c r="H44" s="68">
        <v>7</v>
      </c>
      <c r="I44" s="68">
        <v>11</v>
      </c>
      <c r="J44" s="68">
        <v>2</v>
      </c>
      <c r="K44" s="75" t="s">
        <v>46</v>
      </c>
    </row>
    <row r="45" spans="1:11" x14ac:dyDescent="0.35">
      <c r="A45" s="67" t="s">
        <v>123</v>
      </c>
      <c r="B45" s="66" t="s">
        <v>75</v>
      </c>
      <c r="C45" s="73" t="s">
        <v>76</v>
      </c>
      <c r="D45" s="89" t="s">
        <v>16</v>
      </c>
      <c r="E45" s="91">
        <v>2020</v>
      </c>
      <c r="H45" s="68">
        <v>7</v>
      </c>
    </row>
    <row r="46" spans="1:11" x14ac:dyDescent="0.35">
      <c r="A46" s="67" t="s">
        <v>124</v>
      </c>
      <c r="B46" s="66" t="s">
        <v>75</v>
      </c>
      <c r="C46" s="73" t="s">
        <v>76</v>
      </c>
      <c r="D46" s="89" t="s">
        <v>16</v>
      </c>
      <c r="E46" s="91">
        <v>2020</v>
      </c>
      <c r="H46" s="68">
        <v>1</v>
      </c>
    </row>
    <row r="47" spans="1:11" x14ac:dyDescent="0.35">
      <c r="A47" s="67" t="s">
        <v>125</v>
      </c>
      <c r="B47" s="66" t="s">
        <v>75</v>
      </c>
      <c r="C47" s="73" t="s">
        <v>76</v>
      </c>
      <c r="D47" s="89" t="s">
        <v>16</v>
      </c>
      <c r="E47" s="91">
        <v>2020</v>
      </c>
      <c r="H47" s="68">
        <v>2</v>
      </c>
    </row>
    <row r="48" spans="1:11" x14ac:dyDescent="0.35">
      <c r="A48" s="67" t="s">
        <v>126</v>
      </c>
      <c r="B48" s="66" t="s">
        <v>13</v>
      </c>
      <c r="C48" s="73" t="s">
        <v>79</v>
      </c>
      <c r="D48" s="89" t="s">
        <v>16</v>
      </c>
      <c r="E48" s="91">
        <v>2020</v>
      </c>
      <c r="F48" s="74">
        <v>1</v>
      </c>
      <c r="H48" s="68">
        <v>29</v>
      </c>
      <c r="I48" s="68">
        <v>4</v>
      </c>
      <c r="J48" s="68">
        <v>1</v>
      </c>
    </row>
    <row r="49" spans="1:10" x14ac:dyDescent="0.35">
      <c r="A49" s="67" t="s">
        <v>127</v>
      </c>
      <c r="B49" s="66" t="s">
        <v>13</v>
      </c>
      <c r="C49" s="73" t="s">
        <v>79</v>
      </c>
      <c r="D49" s="89" t="s">
        <v>16</v>
      </c>
      <c r="E49" s="91">
        <v>2020</v>
      </c>
      <c r="G49" s="68">
        <v>2</v>
      </c>
      <c r="H49" s="68">
        <v>24</v>
      </c>
      <c r="I49" s="68">
        <v>7</v>
      </c>
      <c r="J49" s="68">
        <v>2</v>
      </c>
    </row>
    <row r="50" spans="1:10" x14ac:dyDescent="0.35">
      <c r="A50" s="67" t="s">
        <v>128</v>
      </c>
      <c r="B50" s="66" t="s">
        <v>75</v>
      </c>
      <c r="C50" s="73" t="s">
        <v>76</v>
      </c>
      <c r="D50" s="89" t="s">
        <v>16</v>
      </c>
      <c r="E50" s="91">
        <v>2020</v>
      </c>
      <c r="F50" s="74">
        <v>2</v>
      </c>
      <c r="H50" s="68">
        <v>12</v>
      </c>
    </row>
    <row r="51" spans="1:10" x14ac:dyDescent="0.35">
      <c r="A51" s="67" t="s">
        <v>129</v>
      </c>
      <c r="B51" s="66" t="s">
        <v>75</v>
      </c>
      <c r="C51" s="73" t="s">
        <v>79</v>
      </c>
      <c r="D51" s="89" t="s">
        <v>16</v>
      </c>
      <c r="E51" s="91">
        <v>2020</v>
      </c>
      <c r="H51" s="68">
        <v>5</v>
      </c>
    </row>
    <row r="52" spans="1:10" x14ac:dyDescent="0.35">
      <c r="A52" s="67" t="s">
        <v>130</v>
      </c>
      <c r="B52" s="66" t="s">
        <v>75</v>
      </c>
      <c r="C52" s="73" t="s">
        <v>79</v>
      </c>
      <c r="D52" s="89" t="s">
        <v>16</v>
      </c>
      <c r="E52" s="91">
        <v>2020</v>
      </c>
      <c r="H52" s="68">
        <v>2</v>
      </c>
      <c r="I52" s="68">
        <v>3</v>
      </c>
      <c r="J52" s="68">
        <v>2</v>
      </c>
    </row>
    <row r="53" spans="1:10" x14ac:dyDescent="0.35">
      <c r="A53" s="67" t="s">
        <v>131</v>
      </c>
      <c r="B53" s="66" t="s">
        <v>169</v>
      </c>
      <c r="C53" s="73" t="s">
        <v>76</v>
      </c>
      <c r="D53" s="89" t="s">
        <v>16</v>
      </c>
      <c r="E53" s="91">
        <v>2020</v>
      </c>
    </row>
    <row r="54" spans="1:10" x14ac:dyDescent="0.35">
      <c r="A54" s="67" t="s">
        <v>134</v>
      </c>
      <c r="B54" s="66" t="s">
        <v>169</v>
      </c>
      <c r="C54" s="73" t="s">
        <v>77</v>
      </c>
      <c r="D54" s="89" t="s">
        <v>16</v>
      </c>
      <c r="E54" s="91">
        <v>2020</v>
      </c>
    </row>
    <row r="55" spans="1:10" x14ac:dyDescent="0.35">
      <c r="A55" s="67" t="s">
        <v>132</v>
      </c>
      <c r="B55" s="66" t="s">
        <v>75</v>
      </c>
      <c r="C55" s="73" t="s">
        <v>78</v>
      </c>
      <c r="D55" s="89" t="s">
        <v>16</v>
      </c>
      <c r="E55" s="91">
        <v>2020</v>
      </c>
      <c r="H55" s="68">
        <v>4</v>
      </c>
    </row>
    <row r="56" spans="1:10" x14ac:dyDescent="0.35">
      <c r="A56" s="67" t="s">
        <v>133</v>
      </c>
      <c r="B56" s="66" t="s">
        <v>75</v>
      </c>
      <c r="C56" s="73" t="s">
        <v>78</v>
      </c>
      <c r="D56" s="89" t="s">
        <v>16</v>
      </c>
      <c r="E56" s="91">
        <v>2020</v>
      </c>
      <c r="H56" s="68">
        <v>6</v>
      </c>
      <c r="I56" s="68">
        <v>2</v>
      </c>
      <c r="J56" s="68">
        <v>1</v>
      </c>
    </row>
    <row r="57" spans="1:10" x14ac:dyDescent="0.35">
      <c r="A57" s="67" t="s">
        <v>135</v>
      </c>
      <c r="B57" s="66" t="s">
        <v>13</v>
      </c>
      <c r="C57" s="73" t="s">
        <v>78</v>
      </c>
      <c r="D57" s="89" t="s">
        <v>16</v>
      </c>
      <c r="E57" s="91">
        <v>2020</v>
      </c>
      <c r="F57" s="74">
        <v>2</v>
      </c>
      <c r="G57" s="68">
        <v>1</v>
      </c>
      <c r="H57" s="68">
        <v>37</v>
      </c>
      <c r="I57" s="68">
        <v>5</v>
      </c>
    </row>
    <row r="58" spans="1:10" x14ac:dyDescent="0.35">
      <c r="A58" s="67" t="s">
        <v>136</v>
      </c>
      <c r="B58" s="66" t="s">
        <v>75</v>
      </c>
      <c r="C58" s="73" t="s">
        <v>78</v>
      </c>
      <c r="D58" s="89" t="s">
        <v>16</v>
      </c>
      <c r="E58" s="91">
        <v>2020</v>
      </c>
      <c r="H58" s="68">
        <v>8</v>
      </c>
    </row>
    <row r="59" spans="1:10" x14ac:dyDescent="0.35">
      <c r="A59" s="67" t="s">
        <v>137</v>
      </c>
      <c r="B59" s="66" t="s">
        <v>169</v>
      </c>
      <c r="C59" s="73" t="s">
        <v>78</v>
      </c>
      <c r="D59" s="89" t="s">
        <v>16</v>
      </c>
      <c r="E59" s="91">
        <v>2020</v>
      </c>
    </row>
    <row r="60" spans="1:10" x14ac:dyDescent="0.35">
      <c r="A60" s="67" t="s">
        <v>138</v>
      </c>
      <c r="B60" s="66" t="s">
        <v>75</v>
      </c>
      <c r="C60" s="73" t="s">
        <v>79</v>
      </c>
      <c r="D60" s="89" t="s">
        <v>16</v>
      </c>
      <c r="E60" s="91">
        <v>2020</v>
      </c>
      <c r="G60" s="68">
        <v>1</v>
      </c>
      <c r="H60" s="68">
        <v>3</v>
      </c>
      <c r="I60" s="68">
        <v>1</v>
      </c>
      <c r="J60" s="68">
        <v>1</v>
      </c>
    </row>
    <row r="61" spans="1:10" x14ac:dyDescent="0.35">
      <c r="A61" s="67" t="s">
        <v>139</v>
      </c>
      <c r="B61" s="66" t="s">
        <v>75</v>
      </c>
      <c r="C61" s="73" t="s">
        <v>79</v>
      </c>
      <c r="D61" s="89" t="s">
        <v>16</v>
      </c>
      <c r="E61" s="91">
        <v>2020</v>
      </c>
      <c r="G61" s="68">
        <v>1</v>
      </c>
      <c r="H61" s="68">
        <v>3</v>
      </c>
      <c r="I61" s="68">
        <v>1</v>
      </c>
      <c r="J61" s="68">
        <v>1</v>
      </c>
    </row>
    <row r="62" spans="1:10" x14ac:dyDescent="0.35">
      <c r="A62" s="67" t="s">
        <v>140</v>
      </c>
      <c r="B62" s="66" t="s">
        <v>75</v>
      </c>
      <c r="C62" s="73" t="s">
        <v>76</v>
      </c>
      <c r="D62" s="89" t="s">
        <v>16</v>
      </c>
      <c r="E62" s="91">
        <v>2020</v>
      </c>
      <c r="H62" s="68">
        <v>11</v>
      </c>
      <c r="I62" s="68">
        <v>2</v>
      </c>
    </row>
    <row r="63" spans="1:10" x14ac:dyDescent="0.35">
      <c r="A63" s="67" t="s">
        <v>141</v>
      </c>
      <c r="B63" s="66" t="s">
        <v>75</v>
      </c>
      <c r="C63" s="73" t="s">
        <v>76</v>
      </c>
      <c r="D63" s="89" t="s">
        <v>16</v>
      </c>
      <c r="E63" s="91">
        <v>2020</v>
      </c>
      <c r="H63" s="68">
        <v>10</v>
      </c>
    </row>
    <row r="64" spans="1:10" x14ac:dyDescent="0.35">
      <c r="A64" s="67" t="s">
        <v>142</v>
      </c>
      <c r="B64" s="66" t="s">
        <v>75</v>
      </c>
      <c r="C64" s="73" t="s">
        <v>78</v>
      </c>
      <c r="D64" s="89" t="s">
        <v>16</v>
      </c>
      <c r="E64" s="91">
        <v>2020</v>
      </c>
      <c r="H64" s="68">
        <v>25</v>
      </c>
      <c r="I64" s="68">
        <v>3</v>
      </c>
    </row>
    <row r="65" spans="1:11" x14ac:dyDescent="0.35">
      <c r="A65" s="67" t="s">
        <v>143</v>
      </c>
      <c r="B65" s="66" t="s">
        <v>75</v>
      </c>
      <c r="C65" s="73" t="s">
        <v>79</v>
      </c>
      <c r="D65" s="89" t="s">
        <v>16</v>
      </c>
      <c r="E65" s="91">
        <v>2020</v>
      </c>
      <c r="F65" s="74">
        <v>1</v>
      </c>
      <c r="H65" s="68">
        <v>16</v>
      </c>
      <c r="I65" s="68">
        <v>1</v>
      </c>
    </row>
    <row r="66" spans="1:11" x14ac:dyDescent="0.35">
      <c r="A66" s="67" t="s">
        <v>144</v>
      </c>
      <c r="B66" s="66" t="s">
        <v>169</v>
      </c>
      <c r="C66" s="73" t="s">
        <v>77</v>
      </c>
      <c r="D66" s="89" t="s">
        <v>16</v>
      </c>
      <c r="E66" s="91">
        <v>2020</v>
      </c>
    </row>
    <row r="67" spans="1:11" x14ac:dyDescent="0.35">
      <c r="A67" s="67" t="s">
        <v>145</v>
      </c>
      <c r="B67" s="66" t="s">
        <v>75</v>
      </c>
      <c r="C67" s="73" t="s">
        <v>79</v>
      </c>
      <c r="D67" s="89" t="s">
        <v>16</v>
      </c>
      <c r="E67" s="91">
        <v>2020</v>
      </c>
      <c r="H67" s="68">
        <v>1</v>
      </c>
    </row>
    <row r="68" spans="1:11" x14ac:dyDescent="0.35">
      <c r="A68" s="67" t="s">
        <v>146</v>
      </c>
      <c r="B68" s="66" t="s">
        <v>13</v>
      </c>
      <c r="C68" s="73" t="s">
        <v>79</v>
      </c>
      <c r="D68" s="89" t="s">
        <v>16</v>
      </c>
      <c r="E68" s="91">
        <v>2020</v>
      </c>
      <c r="F68" s="74">
        <v>5</v>
      </c>
      <c r="G68" s="68">
        <v>2</v>
      </c>
      <c r="H68" s="68">
        <v>58</v>
      </c>
      <c r="I68" s="68">
        <v>24</v>
      </c>
    </row>
    <row r="69" spans="1:11" x14ac:dyDescent="0.35">
      <c r="A69" s="67" t="s">
        <v>147</v>
      </c>
      <c r="B69" s="66" t="s">
        <v>13</v>
      </c>
      <c r="C69" s="73" t="s">
        <v>79</v>
      </c>
      <c r="D69" s="89" t="s">
        <v>16</v>
      </c>
      <c r="E69" s="91">
        <v>2020</v>
      </c>
      <c r="F69" s="74">
        <v>5</v>
      </c>
      <c r="H69" s="68">
        <v>31</v>
      </c>
      <c r="K69" s="75" t="s">
        <v>46</v>
      </c>
    </row>
    <row r="70" spans="1:11" x14ac:dyDescent="0.35">
      <c r="A70" s="67" t="s">
        <v>148</v>
      </c>
      <c r="B70" s="66" t="s">
        <v>75</v>
      </c>
      <c r="C70" s="73" t="s">
        <v>77</v>
      </c>
      <c r="D70" s="89" t="s">
        <v>16</v>
      </c>
      <c r="E70" s="91">
        <v>2020</v>
      </c>
      <c r="G70" s="68">
        <v>3</v>
      </c>
      <c r="H70" s="68">
        <v>23</v>
      </c>
      <c r="I70" s="68">
        <v>20</v>
      </c>
      <c r="J70" s="68">
        <v>5</v>
      </c>
    </row>
    <row r="71" spans="1:11" x14ac:dyDescent="0.35">
      <c r="A71" s="67" t="s">
        <v>149</v>
      </c>
      <c r="B71" s="66" t="s">
        <v>75</v>
      </c>
      <c r="C71" s="73" t="s">
        <v>78</v>
      </c>
      <c r="D71" s="89" t="s">
        <v>16</v>
      </c>
      <c r="E71" s="91">
        <v>2020</v>
      </c>
      <c r="H71" s="68">
        <v>3</v>
      </c>
      <c r="K71" s="75" t="s">
        <v>170</v>
      </c>
    </row>
    <row r="72" spans="1:11" x14ac:dyDescent="0.35">
      <c r="A72" s="67" t="s">
        <v>150</v>
      </c>
      <c r="B72" s="66" t="s">
        <v>75</v>
      </c>
      <c r="C72" s="73" t="s">
        <v>78</v>
      </c>
      <c r="D72" s="89" t="s">
        <v>16</v>
      </c>
      <c r="E72" s="91">
        <v>2020</v>
      </c>
      <c r="H72" s="68">
        <v>4</v>
      </c>
    </row>
    <row r="73" spans="1:11" x14ac:dyDescent="0.35">
      <c r="A73" s="67" t="s">
        <v>151</v>
      </c>
      <c r="B73" s="66" t="s">
        <v>169</v>
      </c>
      <c r="C73" s="73" t="s">
        <v>77</v>
      </c>
      <c r="D73" s="89" t="s">
        <v>16</v>
      </c>
      <c r="E73" s="91">
        <v>2020</v>
      </c>
    </row>
    <row r="74" spans="1:11" x14ac:dyDescent="0.35">
      <c r="A74" s="67" t="s">
        <v>152</v>
      </c>
      <c r="B74" s="66" t="s">
        <v>75</v>
      </c>
      <c r="C74" s="73" t="s">
        <v>77</v>
      </c>
      <c r="D74" s="89" t="s">
        <v>16</v>
      </c>
      <c r="E74" s="91">
        <v>2020</v>
      </c>
      <c r="H74" s="68">
        <v>20</v>
      </c>
      <c r="I74" s="68">
        <v>3</v>
      </c>
      <c r="K74" s="75" t="s">
        <v>183</v>
      </c>
    </row>
    <row r="75" spans="1:11" x14ac:dyDescent="0.35">
      <c r="A75" s="67" t="s">
        <v>153</v>
      </c>
      <c r="B75" s="66" t="s">
        <v>75</v>
      </c>
      <c r="C75" s="73" t="s">
        <v>77</v>
      </c>
      <c r="D75" s="89" t="s">
        <v>16</v>
      </c>
      <c r="E75" s="91">
        <v>2020</v>
      </c>
      <c r="H75" s="68">
        <v>19</v>
      </c>
      <c r="I75" s="68">
        <v>2</v>
      </c>
    </row>
    <row r="76" spans="1:11" x14ac:dyDescent="0.35">
      <c r="A76" s="67" t="s">
        <v>154</v>
      </c>
      <c r="B76" s="66" t="s">
        <v>75</v>
      </c>
      <c r="C76" s="73" t="s">
        <v>76</v>
      </c>
      <c r="D76" s="89" t="s">
        <v>16</v>
      </c>
      <c r="E76" s="91">
        <v>2020</v>
      </c>
      <c r="H76" s="68">
        <v>9</v>
      </c>
      <c r="I76" s="68">
        <v>8</v>
      </c>
      <c r="J76" s="68">
        <v>2</v>
      </c>
    </row>
    <row r="77" spans="1:11" x14ac:dyDescent="0.35">
      <c r="A77" s="67" t="s">
        <v>155</v>
      </c>
      <c r="B77" s="66" t="s">
        <v>75</v>
      </c>
      <c r="C77" s="73" t="s">
        <v>76</v>
      </c>
      <c r="D77" s="89" t="s">
        <v>16</v>
      </c>
      <c r="E77" s="91">
        <v>2020</v>
      </c>
      <c r="H77" s="68">
        <v>3</v>
      </c>
      <c r="I77" s="68">
        <v>2</v>
      </c>
      <c r="J77" s="68">
        <v>1</v>
      </c>
    </row>
    <row r="78" spans="1:11" x14ac:dyDescent="0.35">
      <c r="A78" s="67" t="s">
        <v>156</v>
      </c>
      <c r="B78" s="66" t="s">
        <v>75</v>
      </c>
      <c r="C78" s="73" t="s">
        <v>76</v>
      </c>
      <c r="D78" s="89" t="s">
        <v>16</v>
      </c>
      <c r="E78" s="91">
        <v>2020</v>
      </c>
      <c r="H78" s="68">
        <v>2</v>
      </c>
    </row>
    <row r="79" spans="1:11" x14ac:dyDescent="0.35">
      <c r="A79" s="67" t="s">
        <v>157</v>
      </c>
      <c r="B79" s="66" t="s">
        <v>75</v>
      </c>
      <c r="C79" s="73" t="s">
        <v>79</v>
      </c>
      <c r="D79" s="89" t="s">
        <v>16</v>
      </c>
      <c r="E79" s="91">
        <v>2020</v>
      </c>
      <c r="F79" s="74">
        <v>7</v>
      </c>
      <c r="G79" s="68">
        <v>2</v>
      </c>
      <c r="H79" s="68">
        <v>30</v>
      </c>
      <c r="I79" s="68">
        <v>11</v>
      </c>
      <c r="J79" s="68">
        <v>1</v>
      </c>
    </row>
    <row r="80" spans="1:11" x14ac:dyDescent="0.35">
      <c r="A80" s="67" t="s">
        <v>158</v>
      </c>
      <c r="B80" s="66" t="s">
        <v>75</v>
      </c>
      <c r="C80" s="73" t="s">
        <v>79</v>
      </c>
      <c r="D80" s="89" t="s">
        <v>16</v>
      </c>
      <c r="E80" s="91">
        <v>2020</v>
      </c>
      <c r="H80" s="68">
        <v>4</v>
      </c>
    </row>
    <row r="81" spans="1:11" x14ac:dyDescent="0.35">
      <c r="A81" s="67" t="s">
        <v>159</v>
      </c>
      <c r="B81" s="66" t="s">
        <v>13</v>
      </c>
      <c r="C81" s="73" t="s">
        <v>78</v>
      </c>
      <c r="D81" s="89" t="s">
        <v>16</v>
      </c>
      <c r="E81" s="91">
        <v>2020</v>
      </c>
      <c r="F81" s="74">
        <v>2</v>
      </c>
      <c r="G81" s="68">
        <v>5</v>
      </c>
      <c r="H81" s="68">
        <v>42</v>
      </c>
      <c r="I81" s="68">
        <v>18</v>
      </c>
      <c r="J81" s="68">
        <v>4</v>
      </c>
    </row>
    <row r="82" spans="1:11" x14ac:dyDescent="0.35">
      <c r="A82" s="67" t="s">
        <v>160</v>
      </c>
      <c r="B82" s="66" t="s">
        <v>75</v>
      </c>
      <c r="C82" s="73" t="s">
        <v>79</v>
      </c>
      <c r="D82" s="89" t="s">
        <v>16</v>
      </c>
      <c r="E82" s="91">
        <v>2020</v>
      </c>
      <c r="H82" s="68">
        <v>3</v>
      </c>
      <c r="K82" s="75" t="s">
        <v>170</v>
      </c>
    </row>
    <row r="83" spans="1:11" x14ac:dyDescent="0.35">
      <c r="A83" s="67" t="s">
        <v>161</v>
      </c>
      <c r="B83" s="66" t="s">
        <v>75</v>
      </c>
      <c r="C83" s="73" t="s">
        <v>79</v>
      </c>
      <c r="D83" s="89" t="s">
        <v>16</v>
      </c>
      <c r="E83" s="91">
        <v>2020</v>
      </c>
      <c r="H83" s="68">
        <v>3</v>
      </c>
      <c r="K83" s="75" t="s">
        <v>170</v>
      </c>
    </row>
    <row r="84" spans="1:11" x14ac:dyDescent="0.35">
      <c r="A84" s="67" t="s">
        <v>162</v>
      </c>
      <c r="B84" s="66" t="s">
        <v>75</v>
      </c>
      <c r="C84" s="73" t="s">
        <v>79</v>
      </c>
      <c r="D84" s="89" t="s">
        <v>16</v>
      </c>
      <c r="E84" s="91">
        <v>2020</v>
      </c>
      <c r="H84" s="68">
        <v>7</v>
      </c>
      <c r="I84" s="68">
        <v>8</v>
      </c>
      <c r="J84" s="68">
        <v>2</v>
      </c>
    </row>
    <row r="85" spans="1:11" x14ac:dyDescent="0.35">
      <c r="A85" s="67" t="s">
        <v>163</v>
      </c>
      <c r="B85" s="66" t="s">
        <v>75</v>
      </c>
      <c r="C85" s="73" t="s">
        <v>79</v>
      </c>
      <c r="D85" s="89" t="s">
        <v>16</v>
      </c>
      <c r="E85" s="91">
        <v>2020</v>
      </c>
      <c r="H85" s="68">
        <v>3</v>
      </c>
      <c r="I85" s="68">
        <v>1</v>
      </c>
    </row>
    <row r="86" spans="1:11" x14ac:dyDescent="0.35">
      <c r="A86" s="67" t="s">
        <v>164</v>
      </c>
      <c r="B86" s="66" t="s">
        <v>75</v>
      </c>
      <c r="C86" s="73" t="s">
        <v>77</v>
      </c>
      <c r="D86" s="89" t="s">
        <v>16</v>
      </c>
      <c r="E86" s="91">
        <v>2020</v>
      </c>
      <c r="F86" s="74">
        <v>1</v>
      </c>
      <c r="H86" s="68">
        <v>13</v>
      </c>
      <c r="I86" s="68">
        <v>1</v>
      </c>
    </row>
    <row r="87" spans="1:11" x14ac:dyDescent="0.35">
      <c r="A87" s="67" t="s">
        <v>165</v>
      </c>
      <c r="B87" s="66" t="s">
        <v>75</v>
      </c>
      <c r="C87" s="73" t="s">
        <v>78</v>
      </c>
      <c r="D87" s="89" t="s">
        <v>16</v>
      </c>
      <c r="E87" s="91">
        <v>2020</v>
      </c>
      <c r="F87" s="74">
        <v>1</v>
      </c>
      <c r="G87" s="68">
        <v>2</v>
      </c>
      <c r="H87" s="68">
        <v>8</v>
      </c>
      <c r="I87" s="68">
        <v>2</v>
      </c>
    </row>
    <row r="88" spans="1:11" x14ac:dyDescent="0.35">
      <c r="A88" s="67" t="s">
        <v>81</v>
      </c>
      <c r="B88" s="66" t="s">
        <v>75</v>
      </c>
      <c r="C88" s="73" t="s">
        <v>76</v>
      </c>
      <c r="D88" s="89" t="s">
        <v>17</v>
      </c>
      <c r="E88" s="91">
        <v>2020</v>
      </c>
      <c r="H88" s="68">
        <v>10</v>
      </c>
      <c r="I88" s="68">
        <v>1</v>
      </c>
    </row>
    <row r="89" spans="1:11" x14ac:dyDescent="0.35">
      <c r="A89" s="67" t="s">
        <v>82</v>
      </c>
      <c r="B89" s="66" t="s">
        <v>75</v>
      </c>
      <c r="C89" s="73" t="s">
        <v>76</v>
      </c>
      <c r="D89" s="89" t="s">
        <v>17</v>
      </c>
      <c r="E89" s="91">
        <v>2020</v>
      </c>
      <c r="H89" s="68">
        <v>16</v>
      </c>
      <c r="I89" s="68">
        <v>2</v>
      </c>
    </row>
    <row r="90" spans="1:11" x14ac:dyDescent="0.35">
      <c r="A90" s="67" t="s">
        <v>83</v>
      </c>
      <c r="B90" s="66" t="s">
        <v>75</v>
      </c>
      <c r="C90" s="73" t="s">
        <v>76</v>
      </c>
      <c r="D90" s="89" t="s">
        <v>17</v>
      </c>
      <c r="E90" s="91">
        <v>2020</v>
      </c>
      <c r="H90" s="68">
        <v>0</v>
      </c>
      <c r="K90" s="75" t="s">
        <v>170</v>
      </c>
    </row>
    <row r="91" spans="1:11" x14ac:dyDescent="0.35">
      <c r="A91" s="67" t="s">
        <v>84</v>
      </c>
      <c r="B91" s="66" t="s">
        <v>75</v>
      </c>
      <c r="C91" s="73" t="s">
        <v>77</v>
      </c>
      <c r="D91" s="89" t="s">
        <v>17</v>
      </c>
      <c r="E91" s="91">
        <v>2020</v>
      </c>
      <c r="H91" s="68">
        <v>16</v>
      </c>
    </row>
    <row r="92" spans="1:11" x14ac:dyDescent="0.35">
      <c r="A92" s="67" t="s">
        <v>85</v>
      </c>
      <c r="B92" s="66" t="s">
        <v>169</v>
      </c>
      <c r="C92" s="73" t="s">
        <v>77</v>
      </c>
      <c r="D92" s="89" t="s">
        <v>17</v>
      </c>
      <c r="E92" s="91">
        <v>2020</v>
      </c>
    </row>
    <row r="93" spans="1:11" x14ac:dyDescent="0.35">
      <c r="A93" s="67" t="s">
        <v>86</v>
      </c>
      <c r="B93" s="66" t="s">
        <v>169</v>
      </c>
      <c r="C93" s="73" t="s">
        <v>76</v>
      </c>
      <c r="D93" s="89" t="s">
        <v>17</v>
      </c>
      <c r="E93" s="91">
        <v>2020</v>
      </c>
    </row>
    <row r="94" spans="1:11" x14ac:dyDescent="0.35">
      <c r="A94" s="67" t="s">
        <v>87</v>
      </c>
      <c r="B94" s="66" t="s">
        <v>75</v>
      </c>
      <c r="C94" s="73" t="s">
        <v>78</v>
      </c>
      <c r="D94" s="89" t="s">
        <v>17</v>
      </c>
      <c r="E94" s="91">
        <v>2020</v>
      </c>
      <c r="H94" s="68">
        <v>15</v>
      </c>
      <c r="I94" s="68">
        <v>1</v>
      </c>
      <c r="J94" s="68">
        <v>1</v>
      </c>
    </row>
    <row r="95" spans="1:11" x14ac:dyDescent="0.35">
      <c r="A95" s="67" t="s">
        <v>88</v>
      </c>
      <c r="B95" s="66" t="s">
        <v>75</v>
      </c>
      <c r="C95" s="73" t="s">
        <v>77</v>
      </c>
      <c r="D95" s="89" t="s">
        <v>17</v>
      </c>
      <c r="E95" s="91">
        <v>2020</v>
      </c>
      <c r="H95" s="68">
        <v>7</v>
      </c>
    </row>
    <row r="96" spans="1:11" x14ac:dyDescent="0.35">
      <c r="A96" s="67" t="s">
        <v>89</v>
      </c>
      <c r="B96" s="66" t="s">
        <v>75</v>
      </c>
      <c r="C96" s="73" t="s">
        <v>77</v>
      </c>
      <c r="D96" s="89" t="s">
        <v>17</v>
      </c>
      <c r="E96" s="91">
        <v>2020</v>
      </c>
      <c r="H96" s="68">
        <v>6</v>
      </c>
    </row>
    <row r="97" spans="1:11" x14ac:dyDescent="0.35">
      <c r="A97" s="67" t="s">
        <v>90</v>
      </c>
      <c r="B97" s="66" t="s">
        <v>75</v>
      </c>
      <c r="C97" s="73" t="s">
        <v>79</v>
      </c>
      <c r="D97" s="89" t="s">
        <v>17</v>
      </c>
      <c r="E97" s="91">
        <v>2020</v>
      </c>
      <c r="H97" s="68">
        <v>15</v>
      </c>
      <c r="I97" s="68">
        <v>4</v>
      </c>
      <c r="J97" s="68">
        <v>2</v>
      </c>
    </row>
    <row r="98" spans="1:11" x14ac:dyDescent="0.35">
      <c r="A98" s="67" t="s">
        <v>91</v>
      </c>
      <c r="B98" s="66" t="s">
        <v>75</v>
      </c>
      <c r="C98" s="73" t="s">
        <v>79</v>
      </c>
      <c r="D98" s="89" t="s">
        <v>17</v>
      </c>
      <c r="E98" s="91">
        <v>2020</v>
      </c>
      <c r="H98" s="68">
        <v>4</v>
      </c>
    </row>
    <row r="99" spans="1:11" x14ac:dyDescent="0.35">
      <c r="A99" s="67" t="s">
        <v>92</v>
      </c>
      <c r="B99" s="66" t="s">
        <v>75</v>
      </c>
      <c r="C99" s="73" t="s">
        <v>76</v>
      </c>
      <c r="D99" s="89" t="s">
        <v>17</v>
      </c>
      <c r="E99" s="91">
        <v>2020</v>
      </c>
      <c r="H99" s="68">
        <v>16</v>
      </c>
      <c r="I99" s="68">
        <v>1</v>
      </c>
      <c r="K99" s="75" t="s">
        <v>175</v>
      </c>
    </row>
    <row r="100" spans="1:11" x14ac:dyDescent="0.35">
      <c r="A100" s="67" t="s">
        <v>80</v>
      </c>
      <c r="B100" s="66" t="s">
        <v>75</v>
      </c>
      <c r="C100" s="73" t="s">
        <v>76</v>
      </c>
      <c r="D100" s="89" t="s">
        <v>17</v>
      </c>
      <c r="E100" s="91">
        <v>2020</v>
      </c>
      <c r="H100" s="68">
        <v>6</v>
      </c>
      <c r="I100" s="68">
        <v>2</v>
      </c>
      <c r="J100" s="68">
        <v>1</v>
      </c>
    </row>
    <row r="101" spans="1:11" x14ac:dyDescent="0.35">
      <c r="A101" s="67" t="s">
        <v>93</v>
      </c>
      <c r="B101" s="66" t="s">
        <v>75</v>
      </c>
      <c r="C101" s="73" t="s">
        <v>77</v>
      </c>
      <c r="D101" s="89" t="s">
        <v>17</v>
      </c>
      <c r="E101" s="91">
        <v>2020</v>
      </c>
      <c r="H101" s="68">
        <v>6</v>
      </c>
    </row>
    <row r="102" spans="1:11" x14ac:dyDescent="0.35">
      <c r="A102" s="67" t="s">
        <v>94</v>
      </c>
      <c r="B102" s="66" t="s">
        <v>75</v>
      </c>
      <c r="C102" s="73" t="s">
        <v>79</v>
      </c>
      <c r="D102" s="89" t="s">
        <v>17</v>
      </c>
      <c r="E102" s="91">
        <v>2020</v>
      </c>
      <c r="H102" s="68">
        <v>20</v>
      </c>
      <c r="I102" s="68">
        <v>5</v>
      </c>
    </row>
    <row r="103" spans="1:11" x14ac:dyDescent="0.35">
      <c r="A103" s="67" t="s">
        <v>95</v>
      </c>
      <c r="B103" s="66" t="s">
        <v>75</v>
      </c>
      <c r="C103" s="73" t="s">
        <v>79</v>
      </c>
      <c r="D103" s="89" t="s">
        <v>17</v>
      </c>
      <c r="E103" s="91">
        <v>2020</v>
      </c>
      <c r="H103" s="68">
        <v>23</v>
      </c>
    </row>
    <row r="104" spans="1:11" x14ac:dyDescent="0.35">
      <c r="A104" s="67" t="s">
        <v>96</v>
      </c>
      <c r="B104" s="66" t="s">
        <v>75</v>
      </c>
      <c r="C104" s="73" t="s">
        <v>77</v>
      </c>
      <c r="D104" s="89" t="s">
        <v>17</v>
      </c>
      <c r="E104" s="91">
        <v>2020</v>
      </c>
      <c r="H104" s="68">
        <v>1</v>
      </c>
    </row>
    <row r="105" spans="1:11" x14ac:dyDescent="0.35">
      <c r="A105" s="67" t="s">
        <v>97</v>
      </c>
      <c r="B105" s="66" t="s">
        <v>75</v>
      </c>
      <c r="C105" s="73" t="s">
        <v>77</v>
      </c>
      <c r="D105" s="89" t="s">
        <v>17</v>
      </c>
      <c r="E105" s="91">
        <v>2020</v>
      </c>
      <c r="H105" s="68">
        <v>0</v>
      </c>
    </row>
    <row r="106" spans="1:11" x14ac:dyDescent="0.35">
      <c r="A106" s="67" t="s">
        <v>98</v>
      </c>
      <c r="B106" s="66" t="s">
        <v>75</v>
      </c>
      <c r="C106" s="73" t="s">
        <v>77</v>
      </c>
      <c r="D106" s="89" t="s">
        <v>17</v>
      </c>
      <c r="E106" s="91">
        <v>2020</v>
      </c>
      <c r="H106" s="68">
        <v>7</v>
      </c>
      <c r="I106" s="68">
        <v>2</v>
      </c>
    </row>
    <row r="107" spans="1:11" x14ac:dyDescent="0.35">
      <c r="A107" s="67" t="s">
        <v>99</v>
      </c>
      <c r="B107" s="66" t="s">
        <v>75</v>
      </c>
      <c r="C107" s="73" t="s">
        <v>77</v>
      </c>
      <c r="D107" s="89" t="s">
        <v>17</v>
      </c>
      <c r="E107" s="91">
        <v>2020</v>
      </c>
      <c r="H107" s="68">
        <v>12</v>
      </c>
    </row>
    <row r="108" spans="1:11" x14ac:dyDescent="0.35">
      <c r="A108" s="67" t="s">
        <v>100</v>
      </c>
      <c r="B108" s="66" t="s">
        <v>75</v>
      </c>
      <c r="C108" s="73" t="s">
        <v>78</v>
      </c>
      <c r="D108" s="89" t="s">
        <v>17</v>
      </c>
      <c r="E108" s="91">
        <v>2020</v>
      </c>
      <c r="G108" s="68">
        <v>1</v>
      </c>
      <c r="H108" s="68">
        <v>28</v>
      </c>
      <c r="I108" s="68">
        <v>5</v>
      </c>
      <c r="J108" s="68">
        <v>1</v>
      </c>
    </row>
    <row r="109" spans="1:11" x14ac:dyDescent="0.35">
      <c r="A109" s="67" t="s">
        <v>101</v>
      </c>
      <c r="B109" s="66" t="s">
        <v>75</v>
      </c>
      <c r="C109" s="73" t="s">
        <v>78</v>
      </c>
      <c r="D109" s="89" t="s">
        <v>17</v>
      </c>
      <c r="E109" s="91">
        <v>2020</v>
      </c>
      <c r="H109" s="68">
        <v>21</v>
      </c>
      <c r="K109" s="75" t="s">
        <v>176</v>
      </c>
    </row>
    <row r="110" spans="1:11" x14ac:dyDescent="0.35">
      <c r="A110" s="67" t="s">
        <v>102</v>
      </c>
      <c r="B110" s="66" t="s">
        <v>169</v>
      </c>
      <c r="C110" s="73" t="s">
        <v>76</v>
      </c>
      <c r="D110" s="89" t="s">
        <v>17</v>
      </c>
      <c r="E110" s="91">
        <v>2020</v>
      </c>
    </row>
    <row r="111" spans="1:11" x14ac:dyDescent="0.35">
      <c r="A111" s="67" t="s">
        <v>103</v>
      </c>
      <c r="B111" s="66" t="s">
        <v>169</v>
      </c>
      <c r="C111" s="73" t="s">
        <v>76</v>
      </c>
      <c r="D111" s="89" t="s">
        <v>17</v>
      </c>
      <c r="E111" s="91">
        <v>2020</v>
      </c>
    </row>
    <row r="112" spans="1:11" x14ac:dyDescent="0.35">
      <c r="A112" s="67" t="s">
        <v>104</v>
      </c>
      <c r="B112" s="66" t="s">
        <v>75</v>
      </c>
      <c r="C112" s="73" t="s">
        <v>77</v>
      </c>
      <c r="D112" s="89" t="s">
        <v>17</v>
      </c>
      <c r="E112" s="91">
        <v>2020</v>
      </c>
      <c r="F112" s="74">
        <v>2</v>
      </c>
      <c r="G112" s="68">
        <v>9</v>
      </c>
      <c r="H112" s="68">
        <v>22</v>
      </c>
      <c r="I112" s="68">
        <v>11</v>
      </c>
      <c r="J112" s="68">
        <v>3</v>
      </c>
    </row>
    <row r="113" spans="1:11" x14ac:dyDescent="0.35">
      <c r="A113" s="67" t="s">
        <v>105</v>
      </c>
      <c r="B113" s="66" t="s">
        <v>75</v>
      </c>
      <c r="C113" s="73" t="s">
        <v>77</v>
      </c>
      <c r="D113" s="89" t="s">
        <v>17</v>
      </c>
      <c r="E113" s="91">
        <v>2020</v>
      </c>
      <c r="G113" s="68">
        <v>12</v>
      </c>
      <c r="H113" s="68">
        <v>12</v>
      </c>
      <c r="I113" s="68">
        <v>4</v>
      </c>
      <c r="J113" s="68">
        <v>1</v>
      </c>
      <c r="K113" s="75" t="s">
        <v>177</v>
      </c>
    </row>
    <row r="114" spans="1:11" x14ac:dyDescent="0.35">
      <c r="A114" s="67" t="s">
        <v>106</v>
      </c>
      <c r="B114" s="66" t="s">
        <v>13</v>
      </c>
      <c r="C114" s="73" t="s">
        <v>77</v>
      </c>
      <c r="D114" s="89" t="s">
        <v>17</v>
      </c>
      <c r="E114" s="91">
        <v>2020</v>
      </c>
      <c r="F114" s="74">
        <v>2</v>
      </c>
      <c r="G114" s="68">
        <v>12</v>
      </c>
      <c r="H114" s="68">
        <v>34</v>
      </c>
      <c r="I114" s="68">
        <v>22</v>
      </c>
      <c r="J114" s="68">
        <v>6</v>
      </c>
      <c r="K114" s="75" t="s">
        <v>177</v>
      </c>
    </row>
    <row r="115" spans="1:11" x14ac:dyDescent="0.35">
      <c r="A115" s="67" t="s">
        <v>107</v>
      </c>
      <c r="B115" s="66" t="s">
        <v>75</v>
      </c>
      <c r="C115" s="73" t="s">
        <v>79</v>
      </c>
      <c r="D115" s="89" t="s">
        <v>17</v>
      </c>
      <c r="E115" s="91">
        <v>2020</v>
      </c>
      <c r="H115" s="68">
        <v>4</v>
      </c>
      <c r="I115" s="68">
        <v>1</v>
      </c>
    </row>
    <row r="116" spans="1:11" x14ac:dyDescent="0.35">
      <c r="A116" s="67" t="s">
        <v>108</v>
      </c>
      <c r="B116" s="66" t="s">
        <v>75</v>
      </c>
      <c r="C116" s="73" t="s">
        <v>78</v>
      </c>
      <c r="D116" s="89" t="s">
        <v>17</v>
      </c>
      <c r="E116" s="91">
        <v>2020</v>
      </c>
      <c r="H116" s="68">
        <v>6</v>
      </c>
    </row>
    <row r="117" spans="1:11" x14ac:dyDescent="0.35">
      <c r="A117" s="67" t="s">
        <v>109</v>
      </c>
      <c r="B117" s="66" t="s">
        <v>75</v>
      </c>
      <c r="C117" s="73" t="s">
        <v>76</v>
      </c>
      <c r="D117" s="89" t="s">
        <v>17</v>
      </c>
      <c r="E117" s="91">
        <v>2020</v>
      </c>
      <c r="H117" s="68">
        <v>10</v>
      </c>
    </row>
    <row r="118" spans="1:11" x14ac:dyDescent="0.35">
      <c r="A118" s="67" t="s">
        <v>110</v>
      </c>
      <c r="B118" s="66" t="s">
        <v>169</v>
      </c>
      <c r="C118" s="73" t="s">
        <v>76</v>
      </c>
      <c r="D118" s="89" t="s">
        <v>17</v>
      </c>
      <c r="E118" s="91">
        <v>2020</v>
      </c>
    </row>
    <row r="119" spans="1:11" x14ac:dyDescent="0.35">
      <c r="A119" s="67" t="s">
        <v>111</v>
      </c>
      <c r="B119" s="66" t="s">
        <v>169</v>
      </c>
      <c r="C119" s="73" t="s">
        <v>76</v>
      </c>
      <c r="D119" s="89" t="s">
        <v>17</v>
      </c>
      <c r="E119" s="91">
        <v>2020</v>
      </c>
    </row>
    <row r="120" spans="1:11" x14ac:dyDescent="0.35">
      <c r="A120" s="67" t="s">
        <v>112</v>
      </c>
      <c r="B120" s="66" t="s">
        <v>75</v>
      </c>
      <c r="C120" s="73" t="s">
        <v>78</v>
      </c>
      <c r="D120" s="89" t="s">
        <v>17</v>
      </c>
      <c r="E120" s="91">
        <v>2020</v>
      </c>
      <c r="H120" s="68">
        <v>12</v>
      </c>
    </row>
    <row r="121" spans="1:11" x14ac:dyDescent="0.35">
      <c r="A121" s="67" t="s">
        <v>113</v>
      </c>
      <c r="B121" s="66" t="s">
        <v>75</v>
      </c>
      <c r="C121" s="73" t="s">
        <v>79</v>
      </c>
      <c r="D121" s="89" t="s">
        <v>17</v>
      </c>
      <c r="E121" s="91">
        <v>2020</v>
      </c>
      <c r="H121" s="68">
        <v>9</v>
      </c>
    </row>
    <row r="122" spans="1:11" x14ac:dyDescent="0.35">
      <c r="A122" s="67" t="s">
        <v>114</v>
      </c>
      <c r="B122" s="66" t="s">
        <v>12</v>
      </c>
      <c r="C122" s="73" t="s">
        <v>78</v>
      </c>
      <c r="D122" s="89" t="s">
        <v>17</v>
      </c>
      <c r="E122" s="91">
        <v>2020</v>
      </c>
      <c r="F122" s="74">
        <v>6</v>
      </c>
      <c r="G122" s="68">
        <v>1</v>
      </c>
      <c r="H122" s="68">
        <v>30</v>
      </c>
      <c r="I122" s="68">
        <v>6</v>
      </c>
      <c r="J122" s="68">
        <v>1</v>
      </c>
    </row>
    <row r="123" spans="1:11" x14ac:dyDescent="0.35">
      <c r="A123" s="67" t="s">
        <v>115</v>
      </c>
      <c r="B123" s="66" t="s">
        <v>75</v>
      </c>
      <c r="C123" s="73" t="s">
        <v>78</v>
      </c>
      <c r="D123" s="89" t="s">
        <v>17</v>
      </c>
      <c r="E123" s="91">
        <v>2020</v>
      </c>
      <c r="H123" s="68">
        <v>7</v>
      </c>
    </row>
    <row r="124" spans="1:11" x14ac:dyDescent="0.35">
      <c r="A124" s="67" t="s">
        <v>116</v>
      </c>
      <c r="B124" s="66" t="s">
        <v>75</v>
      </c>
      <c r="C124" s="73" t="s">
        <v>77</v>
      </c>
      <c r="D124" s="89" t="s">
        <v>17</v>
      </c>
      <c r="E124" s="91">
        <v>2020</v>
      </c>
      <c r="F124" s="74">
        <v>14</v>
      </c>
      <c r="G124" s="68">
        <v>6</v>
      </c>
      <c r="H124" s="68">
        <v>20</v>
      </c>
      <c r="I124" s="68">
        <v>15</v>
      </c>
      <c r="J124" s="68">
        <v>1</v>
      </c>
    </row>
    <row r="125" spans="1:11" x14ac:dyDescent="0.35">
      <c r="A125" s="67" t="s">
        <v>117</v>
      </c>
      <c r="B125" s="66" t="s">
        <v>12</v>
      </c>
      <c r="C125" s="73" t="s">
        <v>77</v>
      </c>
      <c r="D125" s="89" t="s">
        <v>17</v>
      </c>
      <c r="E125" s="91">
        <v>2020</v>
      </c>
      <c r="F125" s="74">
        <v>4</v>
      </c>
      <c r="G125" s="68">
        <v>1</v>
      </c>
      <c r="H125" s="68">
        <v>30</v>
      </c>
      <c r="I125" s="68">
        <v>18</v>
      </c>
      <c r="J125" s="68">
        <v>2</v>
      </c>
    </row>
    <row r="126" spans="1:11" x14ac:dyDescent="0.35">
      <c r="A126" s="67" t="s">
        <v>118</v>
      </c>
      <c r="B126" s="66" t="s">
        <v>75</v>
      </c>
      <c r="C126" s="73" t="s">
        <v>78</v>
      </c>
      <c r="D126" s="89" t="s">
        <v>17</v>
      </c>
      <c r="E126" s="91">
        <v>2020</v>
      </c>
      <c r="H126" s="68">
        <v>7</v>
      </c>
      <c r="I126" s="68">
        <v>1</v>
      </c>
    </row>
    <row r="127" spans="1:11" x14ac:dyDescent="0.35">
      <c r="A127" s="67" t="s">
        <v>119</v>
      </c>
      <c r="B127" s="66" t="s">
        <v>13</v>
      </c>
      <c r="C127" s="73" t="s">
        <v>78</v>
      </c>
      <c r="D127" s="89" t="s">
        <v>17</v>
      </c>
      <c r="E127" s="91">
        <v>2020</v>
      </c>
      <c r="H127" s="68">
        <v>39</v>
      </c>
      <c r="I127" s="68">
        <v>4</v>
      </c>
    </row>
    <row r="128" spans="1:11" x14ac:dyDescent="0.35">
      <c r="A128" s="67" t="s">
        <v>120</v>
      </c>
      <c r="B128" s="66" t="s">
        <v>75</v>
      </c>
      <c r="C128" s="73" t="s">
        <v>78</v>
      </c>
      <c r="D128" s="89" t="s">
        <v>17</v>
      </c>
      <c r="E128" s="91">
        <v>2020</v>
      </c>
      <c r="H128" s="68">
        <v>14</v>
      </c>
    </row>
    <row r="129" spans="1:10" x14ac:dyDescent="0.35">
      <c r="A129" s="67" t="s">
        <v>121</v>
      </c>
      <c r="B129" s="66" t="s">
        <v>75</v>
      </c>
      <c r="C129" s="73" t="s">
        <v>79</v>
      </c>
      <c r="D129" s="89" t="s">
        <v>17</v>
      </c>
      <c r="E129" s="91">
        <v>2020</v>
      </c>
      <c r="G129" s="68">
        <v>2</v>
      </c>
      <c r="H129" s="68">
        <v>7</v>
      </c>
    </row>
    <row r="130" spans="1:10" x14ac:dyDescent="0.35">
      <c r="A130" s="67" t="s">
        <v>122</v>
      </c>
      <c r="B130" s="66" t="s">
        <v>75</v>
      </c>
      <c r="C130" s="73" t="s">
        <v>79</v>
      </c>
      <c r="D130" s="89" t="s">
        <v>17</v>
      </c>
      <c r="E130" s="91">
        <v>2020</v>
      </c>
      <c r="F130" s="74">
        <v>6</v>
      </c>
      <c r="G130" s="68">
        <v>12</v>
      </c>
      <c r="H130" s="68">
        <v>7</v>
      </c>
      <c r="I130" s="68">
        <v>13</v>
      </c>
      <c r="J130" s="68">
        <v>2</v>
      </c>
    </row>
    <row r="131" spans="1:10" x14ac:dyDescent="0.35">
      <c r="A131" s="67" t="s">
        <v>123</v>
      </c>
      <c r="B131" s="66" t="s">
        <v>75</v>
      </c>
      <c r="C131" s="73" t="s">
        <v>76</v>
      </c>
      <c r="D131" s="89" t="s">
        <v>17</v>
      </c>
      <c r="E131" s="91">
        <v>2020</v>
      </c>
      <c r="F131" s="74">
        <v>7</v>
      </c>
      <c r="H131" s="68">
        <v>15</v>
      </c>
      <c r="I131" s="68">
        <v>1</v>
      </c>
    </row>
    <row r="132" spans="1:10" x14ac:dyDescent="0.35">
      <c r="A132" s="67" t="s">
        <v>124</v>
      </c>
      <c r="B132" s="66" t="s">
        <v>75</v>
      </c>
      <c r="C132" s="73" t="s">
        <v>76</v>
      </c>
      <c r="D132" s="89" t="s">
        <v>17</v>
      </c>
      <c r="E132" s="91">
        <v>2020</v>
      </c>
      <c r="H132" s="68">
        <v>1</v>
      </c>
    </row>
    <row r="133" spans="1:10" x14ac:dyDescent="0.35">
      <c r="A133" s="67" t="s">
        <v>125</v>
      </c>
      <c r="B133" s="66" t="s">
        <v>75</v>
      </c>
      <c r="C133" s="73" t="s">
        <v>76</v>
      </c>
      <c r="D133" s="89" t="s">
        <v>17</v>
      </c>
      <c r="E133" s="91">
        <v>2020</v>
      </c>
      <c r="H133" s="68">
        <v>4</v>
      </c>
    </row>
    <row r="134" spans="1:10" x14ac:dyDescent="0.35">
      <c r="A134" s="67" t="s">
        <v>126</v>
      </c>
      <c r="B134" s="66" t="s">
        <v>13</v>
      </c>
      <c r="C134" s="73" t="s">
        <v>79</v>
      </c>
      <c r="D134" s="89" t="s">
        <v>17</v>
      </c>
      <c r="E134" s="91">
        <v>2020</v>
      </c>
      <c r="F134" s="74">
        <v>1</v>
      </c>
      <c r="G134" s="68">
        <v>1</v>
      </c>
      <c r="H134" s="68">
        <v>32</v>
      </c>
      <c r="I134" s="68">
        <v>2</v>
      </c>
      <c r="J134" s="68">
        <v>1</v>
      </c>
    </row>
    <row r="135" spans="1:10" x14ac:dyDescent="0.35">
      <c r="A135" s="67" t="s">
        <v>127</v>
      </c>
      <c r="B135" s="66" t="s">
        <v>13</v>
      </c>
      <c r="C135" s="73" t="s">
        <v>79</v>
      </c>
      <c r="D135" s="89" t="s">
        <v>17</v>
      </c>
      <c r="E135" s="91">
        <v>2020</v>
      </c>
      <c r="G135" s="68">
        <v>1</v>
      </c>
      <c r="H135" s="68">
        <v>32</v>
      </c>
      <c r="I135" s="68">
        <v>4</v>
      </c>
      <c r="J135" s="68">
        <v>2</v>
      </c>
    </row>
    <row r="136" spans="1:10" x14ac:dyDescent="0.35">
      <c r="A136" s="67" t="s">
        <v>128</v>
      </c>
      <c r="B136" s="66" t="s">
        <v>75</v>
      </c>
      <c r="C136" s="73" t="s">
        <v>76</v>
      </c>
      <c r="D136" s="89" t="s">
        <v>17</v>
      </c>
      <c r="E136" s="91">
        <v>2020</v>
      </c>
      <c r="H136" s="68">
        <v>3</v>
      </c>
    </row>
    <row r="137" spans="1:10" x14ac:dyDescent="0.35">
      <c r="A137" s="67" t="s">
        <v>129</v>
      </c>
      <c r="B137" s="66" t="s">
        <v>75</v>
      </c>
      <c r="C137" s="73" t="s">
        <v>79</v>
      </c>
      <c r="D137" s="89" t="s">
        <v>17</v>
      </c>
      <c r="E137" s="91">
        <v>2020</v>
      </c>
      <c r="F137" s="74">
        <v>2</v>
      </c>
      <c r="H137" s="68">
        <v>5</v>
      </c>
      <c r="I137" s="68">
        <v>1</v>
      </c>
      <c r="J137" s="68">
        <v>1</v>
      </c>
    </row>
    <row r="138" spans="1:10" x14ac:dyDescent="0.35">
      <c r="A138" s="67" t="s">
        <v>130</v>
      </c>
      <c r="B138" s="66" t="s">
        <v>75</v>
      </c>
      <c r="C138" s="73" t="s">
        <v>79</v>
      </c>
      <c r="D138" s="89" t="s">
        <v>17</v>
      </c>
      <c r="E138" s="91">
        <v>2020</v>
      </c>
      <c r="H138" s="68">
        <v>3</v>
      </c>
      <c r="I138" s="68">
        <v>2</v>
      </c>
      <c r="J138" s="68">
        <v>1</v>
      </c>
    </row>
    <row r="139" spans="1:10" x14ac:dyDescent="0.35">
      <c r="A139" s="67" t="s">
        <v>131</v>
      </c>
      <c r="B139" s="66" t="s">
        <v>169</v>
      </c>
      <c r="C139" s="73" t="s">
        <v>76</v>
      </c>
      <c r="D139" s="89" t="s">
        <v>17</v>
      </c>
      <c r="E139" s="91">
        <v>2020</v>
      </c>
    </row>
    <row r="140" spans="1:10" x14ac:dyDescent="0.35">
      <c r="A140" s="67" t="s">
        <v>134</v>
      </c>
      <c r="B140" s="66" t="s">
        <v>169</v>
      </c>
      <c r="C140" s="73" t="s">
        <v>77</v>
      </c>
      <c r="D140" s="89" t="s">
        <v>17</v>
      </c>
      <c r="E140" s="91">
        <v>2020</v>
      </c>
    </row>
    <row r="141" spans="1:10" x14ac:dyDescent="0.35">
      <c r="A141" s="67" t="s">
        <v>132</v>
      </c>
      <c r="B141" s="66" t="s">
        <v>75</v>
      </c>
      <c r="C141" s="73" t="s">
        <v>78</v>
      </c>
      <c r="D141" s="89" t="s">
        <v>17</v>
      </c>
      <c r="E141" s="91">
        <v>2020</v>
      </c>
      <c r="H141" s="68">
        <v>5</v>
      </c>
    </row>
    <row r="142" spans="1:10" x14ac:dyDescent="0.35">
      <c r="A142" s="67" t="s">
        <v>133</v>
      </c>
      <c r="B142" s="66" t="s">
        <v>75</v>
      </c>
      <c r="C142" s="73" t="s">
        <v>78</v>
      </c>
      <c r="D142" s="89" t="s">
        <v>17</v>
      </c>
      <c r="E142" s="91">
        <v>2020</v>
      </c>
      <c r="H142" s="68">
        <v>9</v>
      </c>
      <c r="I142" s="68">
        <v>2</v>
      </c>
      <c r="J142" s="68">
        <v>1</v>
      </c>
    </row>
    <row r="143" spans="1:10" x14ac:dyDescent="0.35">
      <c r="A143" s="67" t="s">
        <v>135</v>
      </c>
      <c r="B143" s="66" t="s">
        <v>13</v>
      </c>
      <c r="C143" s="73" t="s">
        <v>78</v>
      </c>
      <c r="D143" s="89" t="s">
        <v>17</v>
      </c>
      <c r="E143" s="91">
        <v>2020</v>
      </c>
      <c r="F143" s="74">
        <v>4</v>
      </c>
      <c r="G143" s="68">
        <v>2</v>
      </c>
      <c r="H143" s="68">
        <v>41</v>
      </c>
      <c r="I143" s="68">
        <v>6</v>
      </c>
    </row>
    <row r="144" spans="1:10" x14ac:dyDescent="0.35">
      <c r="A144" s="67" t="s">
        <v>136</v>
      </c>
      <c r="B144" s="66" t="s">
        <v>75</v>
      </c>
      <c r="C144" s="73" t="s">
        <v>78</v>
      </c>
      <c r="D144" s="89" t="s">
        <v>17</v>
      </c>
      <c r="E144" s="91">
        <v>2020</v>
      </c>
      <c r="H144" s="68">
        <v>11</v>
      </c>
    </row>
    <row r="145" spans="1:11" x14ac:dyDescent="0.35">
      <c r="A145" s="67" t="s">
        <v>137</v>
      </c>
      <c r="B145" s="66" t="s">
        <v>169</v>
      </c>
      <c r="C145" s="73" t="s">
        <v>78</v>
      </c>
      <c r="D145" s="89" t="s">
        <v>17</v>
      </c>
      <c r="E145" s="91">
        <v>2020</v>
      </c>
    </row>
    <row r="146" spans="1:11" x14ac:dyDescent="0.35">
      <c r="A146" s="67" t="s">
        <v>138</v>
      </c>
      <c r="B146" s="66" t="s">
        <v>75</v>
      </c>
      <c r="C146" s="73" t="s">
        <v>79</v>
      </c>
      <c r="D146" s="89" t="s">
        <v>17</v>
      </c>
      <c r="E146" s="91">
        <v>2020</v>
      </c>
      <c r="H146" s="68">
        <v>8</v>
      </c>
      <c r="I146" s="68">
        <v>2</v>
      </c>
      <c r="J146" s="68">
        <v>1</v>
      </c>
    </row>
    <row r="147" spans="1:11" x14ac:dyDescent="0.35">
      <c r="A147" s="67" t="s">
        <v>139</v>
      </c>
      <c r="B147" s="66" t="s">
        <v>75</v>
      </c>
      <c r="C147" s="73" t="s">
        <v>79</v>
      </c>
      <c r="D147" s="89" t="s">
        <v>17</v>
      </c>
      <c r="E147" s="91">
        <v>2020</v>
      </c>
      <c r="H147" s="68">
        <v>12</v>
      </c>
      <c r="I147" s="68">
        <v>2</v>
      </c>
      <c r="J147" s="68">
        <v>1</v>
      </c>
    </row>
    <row r="148" spans="1:11" x14ac:dyDescent="0.35">
      <c r="A148" s="67" t="s">
        <v>140</v>
      </c>
      <c r="B148" s="66" t="s">
        <v>75</v>
      </c>
      <c r="C148" s="73" t="s">
        <v>76</v>
      </c>
      <c r="D148" s="89" t="s">
        <v>17</v>
      </c>
      <c r="E148" s="91">
        <v>2020</v>
      </c>
      <c r="H148" s="68">
        <v>17</v>
      </c>
      <c r="I148" s="68">
        <v>2</v>
      </c>
    </row>
    <row r="149" spans="1:11" x14ac:dyDescent="0.35">
      <c r="A149" s="67" t="s">
        <v>141</v>
      </c>
      <c r="B149" s="66" t="s">
        <v>75</v>
      </c>
      <c r="C149" s="73" t="s">
        <v>76</v>
      </c>
      <c r="D149" s="89" t="s">
        <v>17</v>
      </c>
      <c r="E149" s="91">
        <v>2020</v>
      </c>
      <c r="H149" s="68">
        <v>16</v>
      </c>
    </row>
    <row r="150" spans="1:11" x14ac:dyDescent="0.35">
      <c r="A150" s="67" t="s">
        <v>142</v>
      </c>
      <c r="B150" s="66" t="s">
        <v>75</v>
      </c>
      <c r="C150" s="73" t="s">
        <v>78</v>
      </c>
      <c r="D150" s="89" t="s">
        <v>17</v>
      </c>
      <c r="E150" s="91">
        <v>2020</v>
      </c>
      <c r="H150" s="68">
        <v>31</v>
      </c>
      <c r="I150" s="68">
        <v>8</v>
      </c>
    </row>
    <row r="151" spans="1:11" x14ac:dyDescent="0.35">
      <c r="A151" s="67" t="s">
        <v>143</v>
      </c>
      <c r="B151" s="66" t="s">
        <v>75</v>
      </c>
      <c r="C151" s="73" t="s">
        <v>79</v>
      </c>
      <c r="D151" s="89" t="s">
        <v>17</v>
      </c>
      <c r="E151" s="91">
        <v>2020</v>
      </c>
      <c r="F151" s="74">
        <v>1</v>
      </c>
      <c r="H151" s="68">
        <v>30</v>
      </c>
      <c r="I151" s="68">
        <v>1</v>
      </c>
    </row>
    <row r="152" spans="1:11" x14ac:dyDescent="0.35">
      <c r="A152" s="67" t="s">
        <v>144</v>
      </c>
      <c r="B152" s="66" t="s">
        <v>169</v>
      </c>
      <c r="C152" s="73" t="s">
        <v>77</v>
      </c>
      <c r="D152" s="89" t="s">
        <v>17</v>
      </c>
      <c r="E152" s="91">
        <v>2020</v>
      </c>
    </row>
    <row r="153" spans="1:11" x14ac:dyDescent="0.35">
      <c r="A153" s="67" t="s">
        <v>145</v>
      </c>
      <c r="B153" s="66" t="s">
        <v>75</v>
      </c>
      <c r="C153" s="73" t="s">
        <v>79</v>
      </c>
      <c r="D153" s="89" t="s">
        <v>17</v>
      </c>
      <c r="E153" s="91">
        <v>2020</v>
      </c>
      <c r="H153" s="68">
        <v>7</v>
      </c>
    </row>
    <row r="154" spans="1:11" x14ac:dyDescent="0.35">
      <c r="A154" s="67" t="s">
        <v>146</v>
      </c>
      <c r="B154" s="66" t="s">
        <v>13</v>
      </c>
      <c r="C154" s="73" t="s">
        <v>79</v>
      </c>
      <c r="D154" s="89" t="s">
        <v>17</v>
      </c>
      <c r="E154" s="91">
        <v>2020</v>
      </c>
      <c r="F154" s="74">
        <v>6</v>
      </c>
      <c r="H154" s="68">
        <v>56</v>
      </c>
      <c r="I154" s="68">
        <v>17</v>
      </c>
    </row>
    <row r="155" spans="1:11" x14ac:dyDescent="0.35">
      <c r="A155" s="67" t="s">
        <v>147</v>
      </c>
      <c r="B155" s="66" t="s">
        <v>13</v>
      </c>
      <c r="C155" s="73" t="s">
        <v>79</v>
      </c>
      <c r="D155" s="89" t="s">
        <v>17</v>
      </c>
      <c r="E155" s="91">
        <v>2020</v>
      </c>
      <c r="H155" s="68">
        <v>32</v>
      </c>
      <c r="I155" s="68">
        <v>2</v>
      </c>
      <c r="K155" s="75" t="s">
        <v>178</v>
      </c>
    </row>
    <row r="156" spans="1:11" x14ac:dyDescent="0.35">
      <c r="A156" s="67" t="s">
        <v>148</v>
      </c>
      <c r="B156" s="66" t="s">
        <v>75</v>
      </c>
      <c r="C156" s="73" t="s">
        <v>77</v>
      </c>
      <c r="D156" s="89" t="s">
        <v>17</v>
      </c>
      <c r="E156" s="91">
        <v>2020</v>
      </c>
      <c r="F156" s="74">
        <v>2</v>
      </c>
      <c r="G156" s="68">
        <v>14</v>
      </c>
      <c r="H156" s="68">
        <v>68</v>
      </c>
      <c r="I156" s="68">
        <v>52</v>
      </c>
      <c r="J156" s="68">
        <v>10</v>
      </c>
    </row>
    <row r="157" spans="1:11" x14ac:dyDescent="0.35">
      <c r="A157" s="67" t="s">
        <v>149</v>
      </c>
      <c r="B157" s="66" t="s">
        <v>75</v>
      </c>
      <c r="C157" s="73" t="s">
        <v>78</v>
      </c>
      <c r="D157" s="89" t="s">
        <v>17</v>
      </c>
      <c r="E157" s="91">
        <v>2020</v>
      </c>
      <c r="H157" s="68">
        <v>5</v>
      </c>
      <c r="K157" s="75" t="s">
        <v>170</v>
      </c>
    </row>
    <row r="158" spans="1:11" x14ac:dyDescent="0.35">
      <c r="A158" s="67" t="s">
        <v>150</v>
      </c>
      <c r="B158" s="66" t="s">
        <v>75</v>
      </c>
      <c r="C158" s="73" t="s">
        <v>78</v>
      </c>
      <c r="D158" s="89" t="s">
        <v>17</v>
      </c>
      <c r="E158" s="91">
        <v>2020</v>
      </c>
      <c r="H158" s="68">
        <v>0</v>
      </c>
    </row>
    <row r="159" spans="1:11" x14ac:dyDescent="0.35">
      <c r="A159" s="67" t="s">
        <v>151</v>
      </c>
      <c r="B159" s="66" t="s">
        <v>169</v>
      </c>
      <c r="C159" s="73" t="s">
        <v>77</v>
      </c>
      <c r="D159" s="89" t="s">
        <v>17</v>
      </c>
      <c r="E159" s="91">
        <v>2020</v>
      </c>
    </row>
    <row r="160" spans="1:11" x14ac:dyDescent="0.35">
      <c r="A160" s="67" t="s">
        <v>152</v>
      </c>
      <c r="B160" s="66" t="s">
        <v>75</v>
      </c>
      <c r="C160" s="73" t="s">
        <v>77</v>
      </c>
      <c r="D160" s="89" t="s">
        <v>17</v>
      </c>
      <c r="E160" s="91">
        <v>2020</v>
      </c>
      <c r="H160" s="68">
        <v>22</v>
      </c>
      <c r="I160" s="68">
        <v>3</v>
      </c>
      <c r="K160" s="75" t="s">
        <v>178</v>
      </c>
    </row>
    <row r="161" spans="1:11" x14ac:dyDescent="0.35">
      <c r="A161" s="67" t="s">
        <v>153</v>
      </c>
      <c r="B161" s="66" t="s">
        <v>75</v>
      </c>
      <c r="C161" s="73" t="s">
        <v>77</v>
      </c>
      <c r="D161" s="89" t="s">
        <v>17</v>
      </c>
      <c r="E161" s="91">
        <v>2020</v>
      </c>
      <c r="H161" s="68">
        <v>26</v>
      </c>
      <c r="I161" s="68">
        <v>3</v>
      </c>
    </row>
    <row r="162" spans="1:11" x14ac:dyDescent="0.35">
      <c r="A162" s="67" t="s">
        <v>154</v>
      </c>
      <c r="B162" s="66" t="s">
        <v>75</v>
      </c>
      <c r="C162" s="73" t="s">
        <v>76</v>
      </c>
      <c r="D162" s="89" t="s">
        <v>17</v>
      </c>
      <c r="E162" s="91">
        <v>2020</v>
      </c>
      <c r="H162" s="68">
        <v>9</v>
      </c>
      <c r="I162" s="68">
        <v>7</v>
      </c>
      <c r="J162" s="68">
        <v>2</v>
      </c>
    </row>
    <row r="163" spans="1:11" x14ac:dyDescent="0.35">
      <c r="A163" s="67" t="s">
        <v>155</v>
      </c>
      <c r="B163" s="66" t="s">
        <v>75</v>
      </c>
      <c r="C163" s="73" t="s">
        <v>76</v>
      </c>
      <c r="D163" s="89" t="s">
        <v>17</v>
      </c>
      <c r="E163" s="91">
        <v>2020</v>
      </c>
      <c r="H163" s="68">
        <v>3</v>
      </c>
      <c r="I163" s="68">
        <v>2</v>
      </c>
      <c r="J163" s="68">
        <v>1</v>
      </c>
    </row>
    <row r="164" spans="1:11" x14ac:dyDescent="0.35">
      <c r="A164" s="67" t="s">
        <v>156</v>
      </c>
      <c r="B164" s="66" t="s">
        <v>75</v>
      </c>
      <c r="C164" s="73" t="s">
        <v>76</v>
      </c>
      <c r="D164" s="89" t="s">
        <v>17</v>
      </c>
      <c r="E164" s="91">
        <v>2020</v>
      </c>
      <c r="H164" s="68">
        <v>4</v>
      </c>
    </row>
    <row r="165" spans="1:11" x14ac:dyDescent="0.35">
      <c r="A165" s="67" t="s">
        <v>157</v>
      </c>
      <c r="B165" s="66" t="s">
        <v>12</v>
      </c>
      <c r="C165" s="73" t="s">
        <v>79</v>
      </c>
      <c r="D165" s="89" t="s">
        <v>17</v>
      </c>
      <c r="E165" s="91">
        <v>2020</v>
      </c>
      <c r="H165" s="68">
        <v>35</v>
      </c>
      <c r="I165" s="68">
        <v>15</v>
      </c>
      <c r="J165" s="68">
        <v>1</v>
      </c>
    </row>
    <row r="166" spans="1:11" x14ac:dyDescent="0.35">
      <c r="A166" s="67" t="s">
        <v>158</v>
      </c>
      <c r="B166" s="66" t="s">
        <v>75</v>
      </c>
      <c r="C166" s="73" t="s">
        <v>79</v>
      </c>
      <c r="D166" s="89" t="s">
        <v>17</v>
      </c>
      <c r="E166" s="91">
        <v>2020</v>
      </c>
      <c r="H166" s="68">
        <v>12</v>
      </c>
    </row>
    <row r="167" spans="1:11" x14ac:dyDescent="0.35">
      <c r="A167" s="67" t="s">
        <v>159</v>
      </c>
      <c r="B167" s="66" t="s">
        <v>13</v>
      </c>
      <c r="C167" s="73" t="s">
        <v>78</v>
      </c>
      <c r="D167" s="89" t="s">
        <v>17</v>
      </c>
      <c r="E167" s="91">
        <v>2020</v>
      </c>
      <c r="F167" s="74">
        <v>2</v>
      </c>
      <c r="G167" s="68">
        <v>5</v>
      </c>
      <c r="H167" s="68">
        <v>37</v>
      </c>
      <c r="I167" s="68">
        <v>8</v>
      </c>
      <c r="J167" s="68">
        <v>1</v>
      </c>
    </row>
    <row r="168" spans="1:11" x14ac:dyDescent="0.35">
      <c r="A168" s="67" t="s">
        <v>160</v>
      </c>
      <c r="B168" s="66" t="s">
        <v>75</v>
      </c>
      <c r="C168" s="73" t="s">
        <v>79</v>
      </c>
      <c r="D168" s="89" t="s">
        <v>17</v>
      </c>
      <c r="E168" s="91">
        <v>2020</v>
      </c>
      <c r="H168" s="68">
        <v>9</v>
      </c>
      <c r="K168" s="75" t="s">
        <v>170</v>
      </c>
    </row>
    <row r="169" spans="1:11" x14ac:dyDescent="0.35">
      <c r="A169" s="67" t="s">
        <v>161</v>
      </c>
      <c r="B169" s="66" t="s">
        <v>75</v>
      </c>
      <c r="C169" s="73" t="s">
        <v>79</v>
      </c>
      <c r="D169" s="89" t="s">
        <v>17</v>
      </c>
      <c r="E169" s="91">
        <v>2020</v>
      </c>
      <c r="H169" s="68">
        <v>9</v>
      </c>
      <c r="K169" s="75" t="s">
        <v>170</v>
      </c>
    </row>
    <row r="170" spans="1:11" x14ac:dyDescent="0.35">
      <c r="A170" s="67" t="s">
        <v>162</v>
      </c>
      <c r="B170" s="66" t="s">
        <v>75</v>
      </c>
      <c r="C170" s="73" t="s">
        <v>79</v>
      </c>
      <c r="D170" s="89" t="s">
        <v>17</v>
      </c>
      <c r="E170" s="91">
        <v>2020</v>
      </c>
      <c r="F170" s="74">
        <v>2</v>
      </c>
      <c r="H170" s="68">
        <v>13</v>
      </c>
      <c r="I170" s="68">
        <v>7</v>
      </c>
      <c r="J170" s="68">
        <v>2</v>
      </c>
    </row>
    <row r="171" spans="1:11" x14ac:dyDescent="0.35">
      <c r="A171" s="67" t="s">
        <v>163</v>
      </c>
      <c r="B171" s="66" t="s">
        <v>75</v>
      </c>
      <c r="C171" s="73" t="s">
        <v>79</v>
      </c>
      <c r="D171" s="89" t="s">
        <v>17</v>
      </c>
      <c r="E171" s="91">
        <v>2020</v>
      </c>
      <c r="H171" s="68">
        <v>13</v>
      </c>
      <c r="I171" s="68">
        <v>1</v>
      </c>
    </row>
    <row r="172" spans="1:11" x14ac:dyDescent="0.35">
      <c r="A172" s="67" t="s">
        <v>164</v>
      </c>
      <c r="B172" s="66" t="s">
        <v>75</v>
      </c>
      <c r="C172" s="73" t="s">
        <v>77</v>
      </c>
      <c r="D172" s="89" t="s">
        <v>17</v>
      </c>
      <c r="E172" s="91">
        <v>2020</v>
      </c>
      <c r="F172" s="74">
        <v>6</v>
      </c>
      <c r="H172" s="68">
        <v>21</v>
      </c>
    </row>
    <row r="173" spans="1:11" x14ac:dyDescent="0.35">
      <c r="A173" s="67" t="s">
        <v>165</v>
      </c>
      <c r="B173" s="66" t="s">
        <v>75</v>
      </c>
      <c r="C173" s="73" t="s">
        <v>78</v>
      </c>
      <c r="D173" s="89" t="s">
        <v>17</v>
      </c>
      <c r="E173" s="91">
        <v>2020</v>
      </c>
      <c r="F173" s="74">
        <v>2</v>
      </c>
      <c r="G173" s="68">
        <v>2</v>
      </c>
      <c r="H173" s="68">
        <v>7</v>
      </c>
      <c r="I173" s="68">
        <v>2</v>
      </c>
    </row>
    <row r="174" spans="1:11" x14ac:dyDescent="0.35">
      <c r="A174" s="67" t="s">
        <v>81</v>
      </c>
      <c r="B174" s="66" t="s">
        <v>75</v>
      </c>
      <c r="C174" s="73" t="s">
        <v>76</v>
      </c>
      <c r="D174" s="89" t="s">
        <v>18</v>
      </c>
      <c r="E174" s="91">
        <v>2020</v>
      </c>
    </row>
    <row r="175" spans="1:11" x14ac:dyDescent="0.35">
      <c r="A175" s="67" t="s">
        <v>82</v>
      </c>
      <c r="B175" s="66" t="s">
        <v>75</v>
      </c>
      <c r="C175" s="73" t="s">
        <v>76</v>
      </c>
      <c r="D175" s="89" t="s">
        <v>18</v>
      </c>
      <c r="E175" s="91">
        <v>2020</v>
      </c>
    </row>
    <row r="176" spans="1:11" x14ac:dyDescent="0.35">
      <c r="A176" s="67" t="s">
        <v>83</v>
      </c>
      <c r="B176" s="66" t="s">
        <v>75</v>
      </c>
      <c r="C176" s="73" t="s">
        <v>76</v>
      </c>
      <c r="D176" s="89" t="s">
        <v>18</v>
      </c>
      <c r="E176" s="91">
        <v>2020</v>
      </c>
    </row>
    <row r="177" spans="1:5" x14ac:dyDescent="0.35">
      <c r="A177" s="67" t="s">
        <v>84</v>
      </c>
      <c r="B177" s="66" t="s">
        <v>75</v>
      </c>
      <c r="C177" s="73" t="s">
        <v>77</v>
      </c>
      <c r="D177" s="89" t="s">
        <v>18</v>
      </c>
      <c r="E177" s="91">
        <v>2020</v>
      </c>
    </row>
    <row r="178" spans="1:5" x14ac:dyDescent="0.35">
      <c r="A178" s="67" t="s">
        <v>85</v>
      </c>
      <c r="B178" s="66" t="s">
        <v>75</v>
      </c>
      <c r="C178" s="73" t="s">
        <v>77</v>
      </c>
      <c r="D178" s="89" t="s">
        <v>18</v>
      </c>
      <c r="E178" s="91">
        <v>2020</v>
      </c>
    </row>
    <row r="179" spans="1:5" x14ac:dyDescent="0.35">
      <c r="A179" s="67" t="s">
        <v>86</v>
      </c>
      <c r="B179" s="66" t="s">
        <v>75</v>
      </c>
      <c r="C179" s="73" t="s">
        <v>76</v>
      </c>
      <c r="D179" s="89" t="s">
        <v>18</v>
      </c>
      <c r="E179" s="91">
        <v>2020</v>
      </c>
    </row>
    <row r="180" spans="1:5" x14ac:dyDescent="0.35">
      <c r="A180" s="67" t="s">
        <v>87</v>
      </c>
      <c r="B180" s="66" t="s">
        <v>75</v>
      </c>
      <c r="C180" s="73" t="s">
        <v>78</v>
      </c>
      <c r="D180" s="89" t="s">
        <v>18</v>
      </c>
      <c r="E180" s="91">
        <v>2020</v>
      </c>
    </row>
    <row r="181" spans="1:5" x14ac:dyDescent="0.35">
      <c r="A181" s="67" t="s">
        <v>88</v>
      </c>
      <c r="B181" s="66" t="s">
        <v>75</v>
      </c>
      <c r="C181" s="73" t="s">
        <v>77</v>
      </c>
      <c r="D181" s="89" t="s">
        <v>18</v>
      </c>
      <c r="E181" s="91">
        <v>2020</v>
      </c>
    </row>
    <row r="182" spans="1:5" x14ac:dyDescent="0.35">
      <c r="A182" s="67" t="s">
        <v>89</v>
      </c>
      <c r="B182" s="66" t="s">
        <v>75</v>
      </c>
      <c r="C182" s="73" t="s">
        <v>77</v>
      </c>
      <c r="D182" s="89" t="s">
        <v>18</v>
      </c>
      <c r="E182" s="91">
        <v>2020</v>
      </c>
    </row>
    <row r="183" spans="1:5" x14ac:dyDescent="0.35">
      <c r="A183" s="67" t="s">
        <v>90</v>
      </c>
      <c r="B183" s="66" t="s">
        <v>75</v>
      </c>
      <c r="C183" s="73" t="s">
        <v>79</v>
      </c>
      <c r="D183" s="89" t="s">
        <v>18</v>
      </c>
      <c r="E183" s="91">
        <v>2020</v>
      </c>
    </row>
    <row r="184" spans="1:5" x14ac:dyDescent="0.35">
      <c r="A184" s="67" t="s">
        <v>91</v>
      </c>
      <c r="B184" s="66" t="s">
        <v>75</v>
      </c>
      <c r="C184" s="73" t="s">
        <v>79</v>
      </c>
      <c r="D184" s="89" t="s">
        <v>18</v>
      </c>
      <c r="E184" s="91">
        <v>2020</v>
      </c>
    </row>
    <row r="185" spans="1:5" x14ac:dyDescent="0.35">
      <c r="A185" s="67" t="s">
        <v>92</v>
      </c>
      <c r="B185" s="66" t="s">
        <v>75</v>
      </c>
      <c r="C185" s="73" t="s">
        <v>76</v>
      </c>
      <c r="D185" s="89" t="s">
        <v>18</v>
      </c>
      <c r="E185" s="91">
        <v>2020</v>
      </c>
    </row>
    <row r="186" spans="1:5" x14ac:dyDescent="0.35">
      <c r="A186" s="67" t="s">
        <v>80</v>
      </c>
      <c r="B186" s="66" t="s">
        <v>75</v>
      </c>
      <c r="C186" s="73" t="s">
        <v>76</v>
      </c>
      <c r="D186" s="89" t="s">
        <v>18</v>
      </c>
      <c r="E186" s="91">
        <v>2020</v>
      </c>
    </row>
    <row r="187" spans="1:5" x14ac:dyDescent="0.35">
      <c r="A187" s="67" t="s">
        <v>93</v>
      </c>
      <c r="B187" s="66" t="s">
        <v>75</v>
      </c>
      <c r="C187" s="73" t="s">
        <v>77</v>
      </c>
      <c r="D187" s="89" t="s">
        <v>18</v>
      </c>
      <c r="E187" s="91">
        <v>2020</v>
      </c>
    </row>
    <row r="188" spans="1:5" x14ac:dyDescent="0.35">
      <c r="A188" s="67" t="s">
        <v>94</v>
      </c>
      <c r="B188" s="66" t="s">
        <v>75</v>
      </c>
      <c r="C188" s="73" t="s">
        <v>79</v>
      </c>
      <c r="D188" s="89" t="s">
        <v>18</v>
      </c>
      <c r="E188" s="91">
        <v>2020</v>
      </c>
    </row>
    <row r="189" spans="1:5" x14ac:dyDescent="0.35">
      <c r="A189" s="67" t="s">
        <v>95</v>
      </c>
      <c r="B189" s="66" t="s">
        <v>75</v>
      </c>
      <c r="C189" s="73" t="s">
        <v>79</v>
      </c>
      <c r="D189" s="89" t="s">
        <v>18</v>
      </c>
      <c r="E189" s="91">
        <v>2020</v>
      </c>
    </row>
    <row r="190" spans="1:5" x14ac:dyDescent="0.35">
      <c r="A190" s="67" t="s">
        <v>96</v>
      </c>
      <c r="B190" s="66" t="s">
        <v>75</v>
      </c>
      <c r="C190" s="73" t="s">
        <v>77</v>
      </c>
      <c r="D190" s="89" t="s">
        <v>18</v>
      </c>
      <c r="E190" s="91">
        <v>2020</v>
      </c>
    </row>
    <row r="191" spans="1:5" x14ac:dyDescent="0.35">
      <c r="A191" s="67" t="s">
        <v>97</v>
      </c>
      <c r="B191" s="66" t="s">
        <v>75</v>
      </c>
      <c r="C191" s="73" t="s">
        <v>77</v>
      </c>
      <c r="D191" s="89" t="s">
        <v>18</v>
      </c>
      <c r="E191" s="91">
        <v>2020</v>
      </c>
    </row>
    <row r="192" spans="1:5" x14ac:dyDescent="0.35">
      <c r="A192" s="67" t="s">
        <v>98</v>
      </c>
      <c r="B192" s="66" t="s">
        <v>75</v>
      </c>
      <c r="C192" s="73" t="s">
        <v>77</v>
      </c>
      <c r="D192" s="89" t="s">
        <v>18</v>
      </c>
      <c r="E192" s="91">
        <v>2020</v>
      </c>
    </row>
    <row r="193" spans="1:5" x14ac:dyDescent="0.35">
      <c r="A193" s="67" t="s">
        <v>99</v>
      </c>
      <c r="B193" s="66" t="s">
        <v>75</v>
      </c>
      <c r="C193" s="73" t="s">
        <v>77</v>
      </c>
      <c r="D193" s="89" t="s">
        <v>18</v>
      </c>
      <c r="E193" s="91">
        <v>2020</v>
      </c>
    </row>
    <row r="194" spans="1:5" x14ac:dyDescent="0.35">
      <c r="A194" s="67" t="s">
        <v>100</v>
      </c>
      <c r="B194" s="66" t="s">
        <v>75</v>
      </c>
      <c r="C194" s="73" t="s">
        <v>78</v>
      </c>
      <c r="D194" s="89" t="s">
        <v>18</v>
      </c>
      <c r="E194" s="91">
        <v>2020</v>
      </c>
    </row>
    <row r="195" spans="1:5" x14ac:dyDescent="0.35">
      <c r="A195" s="67" t="s">
        <v>101</v>
      </c>
      <c r="B195" s="66" t="s">
        <v>75</v>
      </c>
      <c r="C195" s="73" t="s">
        <v>78</v>
      </c>
      <c r="D195" s="89" t="s">
        <v>18</v>
      </c>
      <c r="E195" s="91">
        <v>2020</v>
      </c>
    </row>
    <row r="196" spans="1:5" x14ac:dyDescent="0.35">
      <c r="A196" s="67" t="s">
        <v>102</v>
      </c>
      <c r="B196" s="66" t="s">
        <v>75</v>
      </c>
      <c r="C196" s="73" t="s">
        <v>76</v>
      </c>
      <c r="D196" s="89" t="s">
        <v>18</v>
      </c>
      <c r="E196" s="91">
        <v>2020</v>
      </c>
    </row>
    <row r="197" spans="1:5" x14ac:dyDescent="0.35">
      <c r="A197" s="67" t="s">
        <v>103</v>
      </c>
      <c r="B197" s="66" t="s">
        <v>75</v>
      </c>
      <c r="C197" s="73" t="s">
        <v>76</v>
      </c>
      <c r="D197" s="89" t="s">
        <v>18</v>
      </c>
      <c r="E197" s="91">
        <v>2020</v>
      </c>
    </row>
    <row r="198" spans="1:5" x14ac:dyDescent="0.35">
      <c r="A198" s="67" t="s">
        <v>104</v>
      </c>
      <c r="B198" s="66" t="s">
        <v>75</v>
      </c>
      <c r="C198" s="73" t="s">
        <v>77</v>
      </c>
      <c r="D198" s="89" t="s">
        <v>18</v>
      </c>
      <c r="E198" s="91">
        <v>2020</v>
      </c>
    </row>
    <row r="199" spans="1:5" x14ac:dyDescent="0.35">
      <c r="A199" s="67" t="s">
        <v>105</v>
      </c>
      <c r="B199" s="66" t="s">
        <v>75</v>
      </c>
      <c r="C199" s="73" t="s">
        <v>77</v>
      </c>
      <c r="D199" s="89" t="s">
        <v>18</v>
      </c>
      <c r="E199" s="91">
        <v>2020</v>
      </c>
    </row>
    <row r="200" spans="1:5" x14ac:dyDescent="0.35">
      <c r="A200" s="67" t="s">
        <v>106</v>
      </c>
      <c r="B200" s="66" t="s">
        <v>13</v>
      </c>
      <c r="C200" s="73" t="s">
        <v>77</v>
      </c>
      <c r="D200" s="89" t="s">
        <v>18</v>
      </c>
      <c r="E200" s="91">
        <v>2020</v>
      </c>
    </row>
    <row r="201" spans="1:5" x14ac:dyDescent="0.35">
      <c r="A201" s="67" t="s">
        <v>107</v>
      </c>
      <c r="B201" s="66" t="s">
        <v>75</v>
      </c>
      <c r="C201" s="73" t="s">
        <v>79</v>
      </c>
      <c r="D201" s="89" t="s">
        <v>18</v>
      </c>
      <c r="E201" s="91">
        <v>2020</v>
      </c>
    </row>
    <row r="202" spans="1:5" x14ac:dyDescent="0.35">
      <c r="A202" s="67" t="s">
        <v>108</v>
      </c>
      <c r="B202" s="66" t="s">
        <v>75</v>
      </c>
      <c r="C202" s="73" t="s">
        <v>78</v>
      </c>
      <c r="D202" s="89" t="s">
        <v>18</v>
      </c>
      <c r="E202" s="91">
        <v>2020</v>
      </c>
    </row>
    <row r="203" spans="1:5" x14ac:dyDescent="0.35">
      <c r="A203" s="67" t="s">
        <v>109</v>
      </c>
      <c r="B203" s="66" t="s">
        <v>75</v>
      </c>
      <c r="C203" s="73" t="s">
        <v>76</v>
      </c>
      <c r="D203" s="89" t="s">
        <v>18</v>
      </c>
      <c r="E203" s="91">
        <v>2020</v>
      </c>
    </row>
    <row r="204" spans="1:5" x14ac:dyDescent="0.35">
      <c r="A204" s="67" t="s">
        <v>110</v>
      </c>
      <c r="B204" s="66" t="s">
        <v>75</v>
      </c>
      <c r="C204" s="73" t="s">
        <v>76</v>
      </c>
      <c r="D204" s="89" t="s">
        <v>18</v>
      </c>
      <c r="E204" s="91">
        <v>2020</v>
      </c>
    </row>
    <row r="205" spans="1:5" x14ac:dyDescent="0.35">
      <c r="A205" s="67" t="s">
        <v>111</v>
      </c>
      <c r="B205" s="66" t="s">
        <v>75</v>
      </c>
      <c r="C205" s="73" t="s">
        <v>76</v>
      </c>
      <c r="D205" s="89" t="s">
        <v>18</v>
      </c>
      <c r="E205" s="91">
        <v>2020</v>
      </c>
    </row>
    <row r="206" spans="1:5" x14ac:dyDescent="0.35">
      <c r="A206" s="67" t="s">
        <v>112</v>
      </c>
      <c r="B206" s="66" t="s">
        <v>75</v>
      </c>
      <c r="C206" s="73" t="s">
        <v>78</v>
      </c>
      <c r="D206" s="89" t="s">
        <v>18</v>
      </c>
      <c r="E206" s="91">
        <v>2020</v>
      </c>
    </row>
    <row r="207" spans="1:5" x14ac:dyDescent="0.35">
      <c r="A207" s="67" t="s">
        <v>113</v>
      </c>
      <c r="B207" s="66" t="s">
        <v>75</v>
      </c>
      <c r="C207" s="73" t="s">
        <v>79</v>
      </c>
      <c r="D207" s="89" t="s">
        <v>18</v>
      </c>
      <c r="E207" s="91">
        <v>2020</v>
      </c>
    </row>
    <row r="208" spans="1:5" x14ac:dyDescent="0.35">
      <c r="A208" s="67" t="s">
        <v>114</v>
      </c>
      <c r="B208" s="66" t="s">
        <v>75</v>
      </c>
      <c r="C208" s="73" t="s">
        <v>78</v>
      </c>
      <c r="D208" s="89" t="s">
        <v>18</v>
      </c>
      <c r="E208" s="91">
        <v>2020</v>
      </c>
    </row>
    <row r="209" spans="1:5" x14ac:dyDescent="0.35">
      <c r="A209" s="67" t="s">
        <v>115</v>
      </c>
      <c r="B209" s="66" t="s">
        <v>75</v>
      </c>
      <c r="C209" s="73" t="s">
        <v>78</v>
      </c>
      <c r="D209" s="89" t="s">
        <v>18</v>
      </c>
      <c r="E209" s="91">
        <v>2020</v>
      </c>
    </row>
    <row r="210" spans="1:5" x14ac:dyDescent="0.35">
      <c r="A210" s="67" t="s">
        <v>116</v>
      </c>
      <c r="B210" s="66" t="s">
        <v>75</v>
      </c>
      <c r="C210" s="73" t="s">
        <v>77</v>
      </c>
      <c r="D210" s="89" t="s">
        <v>18</v>
      </c>
      <c r="E210" s="91">
        <v>2020</v>
      </c>
    </row>
    <row r="211" spans="1:5" x14ac:dyDescent="0.35">
      <c r="A211" s="67" t="s">
        <v>117</v>
      </c>
      <c r="B211" s="66" t="s">
        <v>75</v>
      </c>
      <c r="C211" s="73" t="s">
        <v>77</v>
      </c>
      <c r="D211" s="89" t="s">
        <v>18</v>
      </c>
      <c r="E211" s="91">
        <v>2020</v>
      </c>
    </row>
    <row r="212" spans="1:5" x14ac:dyDescent="0.35">
      <c r="A212" s="67" t="s">
        <v>118</v>
      </c>
      <c r="B212" s="66" t="s">
        <v>75</v>
      </c>
      <c r="C212" s="73" t="s">
        <v>78</v>
      </c>
      <c r="D212" s="89" t="s">
        <v>18</v>
      </c>
      <c r="E212" s="91">
        <v>2020</v>
      </c>
    </row>
    <row r="213" spans="1:5" x14ac:dyDescent="0.35">
      <c r="A213" s="67" t="s">
        <v>119</v>
      </c>
      <c r="B213" s="66" t="s">
        <v>13</v>
      </c>
      <c r="C213" s="73" t="s">
        <v>78</v>
      </c>
      <c r="D213" s="89" t="s">
        <v>18</v>
      </c>
      <c r="E213" s="91">
        <v>2020</v>
      </c>
    </row>
    <row r="214" spans="1:5" x14ac:dyDescent="0.35">
      <c r="A214" s="67" t="s">
        <v>120</v>
      </c>
      <c r="B214" s="66" t="s">
        <v>75</v>
      </c>
      <c r="C214" s="73" t="s">
        <v>78</v>
      </c>
      <c r="D214" s="89" t="s">
        <v>18</v>
      </c>
      <c r="E214" s="91">
        <v>2020</v>
      </c>
    </row>
    <row r="215" spans="1:5" x14ac:dyDescent="0.35">
      <c r="A215" s="67" t="s">
        <v>121</v>
      </c>
      <c r="B215" s="66" t="s">
        <v>75</v>
      </c>
      <c r="C215" s="73" t="s">
        <v>79</v>
      </c>
      <c r="D215" s="89" t="s">
        <v>18</v>
      </c>
      <c r="E215" s="91">
        <v>2020</v>
      </c>
    </row>
    <row r="216" spans="1:5" x14ac:dyDescent="0.35">
      <c r="A216" s="67" t="s">
        <v>122</v>
      </c>
      <c r="B216" s="66" t="s">
        <v>75</v>
      </c>
      <c r="C216" s="73" t="s">
        <v>79</v>
      </c>
      <c r="D216" s="89" t="s">
        <v>18</v>
      </c>
      <c r="E216" s="91">
        <v>2020</v>
      </c>
    </row>
    <row r="217" spans="1:5" x14ac:dyDescent="0.35">
      <c r="A217" s="67" t="s">
        <v>123</v>
      </c>
      <c r="B217" s="66" t="s">
        <v>75</v>
      </c>
      <c r="C217" s="73" t="s">
        <v>76</v>
      </c>
      <c r="D217" s="89" t="s">
        <v>18</v>
      </c>
      <c r="E217" s="91">
        <v>2020</v>
      </c>
    </row>
    <row r="218" spans="1:5" x14ac:dyDescent="0.35">
      <c r="A218" s="67" t="s">
        <v>124</v>
      </c>
      <c r="B218" s="66" t="s">
        <v>75</v>
      </c>
      <c r="C218" s="73" t="s">
        <v>76</v>
      </c>
      <c r="D218" s="89" t="s">
        <v>18</v>
      </c>
      <c r="E218" s="91">
        <v>2020</v>
      </c>
    </row>
    <row r="219" spans="1:5" x14ac:dyDescent="0.35">
      <c r="A219" s="67" t="s">
        <v>125</v>
      </c>
      <c r="B219" s="66" t="s">
        <v>75</v>
      </c>
      <c r="C219" s="73" t="s">
        <v>76</v>
      </c>
      <c r="D219" s="89" t="s">
        <v>18</v>
      </c>
      <c r="E219" s="91">
        <v>2020</v>
      </c>
    </row>
    <row r="220" spans="1:5" x14ac:dyDescent="0.35">
      <c r="A220" s="67" t="s">
        <v>126</v>
      </c>
      <c r="B220" s="66" t="s">
        <v>13</v>
      </c>
      <c r="C220" s="73" t="s">
        <v>79</v>
      </c>
      <c r="D220" s="89" t="s">
        <v>18</v>
      </c>
      <c r="E220" s="91">
        <v>2020</v>
      </c>
    </row>
    <row r="221" spans="1:5" x14ac:dyDescent="0.35">
      <c r="A221" s="67" t="s">
        <v>127</v>
      </c>
      <c r="B221" s="66" t="s">
        <v>13</v>
      </c>
      <c r="C221" s="73" t="s">
        <v>79</v>
      </c>
      <c r="D221" s="89" t="s">
        <v>18</v>
      </c>
      <c r="E221" s="91">
        <v>2020</v>
      </c>
    </row>
    <row r="222" spans="1:5" x14ac:dyDescent="0.35">
      <c r="A222" s="67" t="s">
        <v>128</v>
      </c>
      <c r="B222" s="66" t="s">
        <v>75</v>
      </c>
      <c r="C222" s="73" t="s">
        <v>76</v>
      </c>
      <c r="D222" s="89" t="s">
        <v>18</v>
      </c>
      <c r="E222" s="91">
        <v>2020</v>
      </c>
    </row>
    <row r="223" spans="1:5" x14ac:dyDescent="0.35">
      <c r="A223" s="67" t="s">
        <v>129</v>
      </c>
      <c r="B223" s="66" t="s">
        <v>75</v>
      </c>
      <c r="C223" s="73" t="s">
        <v>79</v>
      </c>
      <c r="D223" s="89" t="s">
        <v>18</v>
      </c>
      <c r="E223" s="91">
        <v>2020</v>
      </c>
    </row>
    <row r="224" spans="1:5" x14ac:dyDescent="0.35">
      <c r="A224" s="67" t="s">
        <v>130</v>
      </c>
      <c r="B224" s="66" t="s">
        <v>75</v>
      </c>
      <c r="C224" s="73" t="s">
        <v>79</v>
      </c>
      <c r="D224" s="89" t="s">
        <v>18</v>
      </c>
      <c r="E224" s="91">
        <v>2020</v>
      </c>
    </row>
    <row r="225" spans="1:5" x14ac:dyDescent="0.35">
      <c r="A225" s="67" t="s">
        <v>131</v>
      </c>
      <c r="B225" s="66" t="s">
        <v>75</v>
      </c>
      <c r="C225" s="73" t="s">
        <v>76</v>
      </c>
      <c r="D225" s="89" t="s">
        <v>18</v>
      </c>
      <c r="E225" s="91">
        <v>2020</v>
      </c>
    </row>
    <row r="226" spans="1:5" x14ac:dyDescent="0.35">
      <c r="A226" s="67" t="s">
        <v>134</v>
      </c>
      <c r="B226" s="66" t="s">
        <v>75</v>
      </c>
      <c r="C226" s="73" t="s">
        <v>77</v>
      </c>
      <c r="D226" s="89" t="s">
        <v>18</v>
      </c>
      <c r="E226" s="91">
        <v>2020</v>
      </c>
    </row>
    <row r="227" spans="1:5" x14ac:dyDescent="0.35">
      <c r="A227" s="67" t="s">
        <v>132</v>
      </c>
      <c r="B227" s="66" t="s">
        <v>75</v>
      </c>
      <c r="C227" s="73" t="s">
        <v>78</v>
      </c>
      <c r="D227" s="89" t="s">
        <v>18</v>
      </c>
      <c r="E227" s="91">
        <v>2020</v>
      </c>
    </row>
    <row r="228" spans="1:5" x14ac:dyDescent="0.35">
      <c r="A228" s="67" t="s">
        <v>133</v>
      </c>
      <c r="B228" s="66" t="s">
        <v>75</v>
      </c>
      <c r="C228" s="73" t="s">
        <v>78</v>
      </c>
      <c r="D228" s="89" t="s">
        <v>18</v>
      </c>
      <c r="E228" s="91">
        <v>2020</v>
      </c>
    </row>
    <row r="229" spans="1:5" x14ac:dyDescent="0.35">
      <c r="A229" s="67" t="s">
        <v>135</v>
      </c>
      <c r="B229" s="66" t="s">
        <v>13</v>
      </c>
      <c r="C229" s="73" t="s">
        <v>78</v>
      </c>
      <c r="D229" s="89" t="s">
        <v>18</v>
      </c>
      <c r="E229" s="91">
        <v>2020</v>
      </c>
    </row>
    <row r="230" spans="1:5" x14ac:dyDescent="0.35">
      <c r="A230" s="67" t="s">
        <v>136</v>
      </c>
      <c r="B230" s="66" t="s">
        <v>75</v>
      </c>
      <c r="C230" s="73" t="s">
        <v>78</v>
      </c>
      <c r="D230" s="89" t="s">
        <v>18</v>
      </c>
      <c r="E230" s="91">
        <v>2020</v>
      </c>
    </row>
    <row r="231" spans="1:5" x14ac:dyDescent="0.35">
      <c r="A231" s="67" t="s">
        <v>137</v>
      </c>
      <c r="B231" s="66" t="s">
        <v>75</v>
      </c>
      <c r="C231" s="73" t="s">
        <v>78</v>
      </c>
      <c r="D231" s="89" t="s">
        <v>18</v>
      </c>
      <c r="E231" s="91">
        <v>2020</v>
      </c>
    </row>
    <row r="232" spans="1:5" x14ac:dyDescent="0.35">
      <c r="A232" s="67" t="s">
        <v>138</v>
      </c>
      <c r="B232" s="66" t="s">
        <v>75</v>
      </c>
      <c r="C232" s="73" t="s">
        <v>79</v>
      </c>
      <c r="D232" s="89" t="s">
        <v>18</v>
      </c>
      <c r="E232" s="91">
        <v>2020</v>
      </c>
    </row>
    <row r="233" spans="1:5" x14ac:dyDescent="0.35">
      <c r="A233" s="67" t="s">
        <v>139</v>
      </c>
      <c r="B233" s="66" t="s">
        <v>75</v>
      </c>
      <c r="C233" s="73" t="s">
        <v>79</v>
      </c>
      <c r="D233" s="89" t="s">
        <v>18</v>
      </c>
      <c r="E233" s="91">
        <v>2020</v>
      </c>
    </row>
    <row r="234" spans="1:5" x14ac:dyDescent="0.35">
      <c r="A234" s="67" t="s">
        <v>140</v>
      </c>
      <c r="B234" s="66" t="s">
        <v>75</v>
      </c>
      <c r="C234" s="73" t="s">
        <v>76</v>
      </c>
      <c r="D234" s="89" t="s">
        <v>18</v>
      </c>
      <c r="E234" s="91">
        <v>2020</v>
      </c>
    </row>
    <row r="235" spans="1:5" x14ac:dyDescent="0.35">
      <c r="A235" s="67" t="s">
        <v>141</v>
      </c>
      <c r="B235" s="66" t="s">
        <v>75</v>
      </c>
      <c r="C235" s="73" t="s">
        <v>76</v>
      </c>
      <c r="D235" s="89" t="s">
        <v>18</v>
      </c>
      <c r="E235" s="91">
        <v>2020</v>
      </c>
    </row>
    <row r="236" spans="1:5" x14ac:dyDescent="0.35">
      <c r="A236" s="67" t="s">
        <v>142</v>
      </c>
      <c r="B236" s="66" t="s">
        <v>75</v>
      </c>
      <c r="C236" s="73" t="s">
        <v>78</v>
      </c>
      <c r="D236" s="89" t="s">
        <v>18</v>
      </c>
      <c r="E236" s="91">
        <v>2020</v>
      </c>
    </row>
    <row r="237" spans="1:5" x14ac:dyDescent="0.35">
      <c r="A237" s="67" t="s">
        <v>143</v>
      </c>
      <c r="B237" s="66" t="s">
        <v>75</v>
      </c>
      <c r="C237" s="73" t="s">
        <v>79</v>
      </c>
      <c r="D237" s="89" t="s">
        <v>18</v>
      </c>
      <c r="E237" s="91">
        <v>2020</v>
      </c>
    </row>
    <row r="238" spans="1:5" x14ac:dyDescent="0.35">
      <c r="A238" s="67" t="s">
        <v>144</v>
      </c>
      <c r="B238" s="66" t="s">
        <v>75</v>
      </c>
      <c r="C238" s="73" t="s">
        <v>77</v>
      </c>
      <c r="D238" s="89" t="s">
        <v>18</v>
      </c>
      <c r="E238" s="91">
        <v>2020</v>
      </c>
    </row>
    <row r="239" spans="1:5" x14ac:dyDescent="0.35">
      <c r="A239" s="67" t="s">
        <v>145</v>
      </c>
      <c r="B239" s="66" t="s">
        <v>75</v>
      </c>
      <c r="C239" s="73" t="s">
        <v>79</v>
      </c>
      <c r="D239" s="89" t="s">
        <v>18</v>
      </c>
      <c r="E239" s="91">
        <v>2020</v>
      </c>
    </row>
    <row r="240" spans="1:5" x14ac:dyDescent="0.35">
      <c r="A240" s="67" t="s">
        <v>146</v>
      </c>
      <c r="B240" s="66" t="s">
        <v>13</v>
      </c>
      <c r="C240" s="73" t="s">
        <v>79</v>
      </c>
      <c r="D240" s="89" t="s">
        <v>18</v>
      </c>
      <c r="E240" s="91">
        <v>2020</v>
      </c>
    </row>
    <row r="241" spans="1:5" x14ac:dyDescent="0.35">
      <c r="A241" s="67" t="s">
        <v>147</v>
      </c>
      <c r="B241" s="66" t="s">
        <v>13</v>
      </c>
      <c r="C241" s="73" t="s">
        <v>79</v>
      </c>
      <c r="D241" s="89" t="s">
        <v>18</v>
      </c>
      <c r="E241" s="91">
        <v>2020</v>
      </c>
    </row>
    <row r="242" spans="1:5" x14ac:dyDescent="0.35">
      <c r="A242" s="67" t="s">
        <v>148</v>
      </c>
      <c r="B242" s="66" t="s">
        <v>75</v>
      </c>
      <c r="C242" s="73" t="s">
        <v>77</v>
      </c>
      <c r="D242" s="89" t="s">
        <v>18</v>
      </c>
      <c r="E242" s="91">
        <v>2020</v>
      </c>
    </row>
    <row r="243" spans="1:5" x14ac:dyDescent="0.35">
      <c r="A243" s="67" t="s">
        <v>149</v>
      </c>
      <c r="B243" s="66" t="s">
        <v>75</v>
      </c>
      <c r="C243" s="73" t="s">
        <v>78</v>
      </c>
      <c r="D243" s="89" t="s">
        <v>18</v>
      </c>
      <c r="E243" s="91">
        <v>2020</v>
      </c>
    </row>
    <row r="244" spans="1:5" x14ac:dyDescent="0.35">
      <c r="A244" s="67" t="s">
        <v>150</v>
      </c>
      <c r="B244" s="66" t="s">
        <v>75</v>
      </c>
      <c r="C244" s="73" t="s">
        <v>78</v>
      </c>
      <c r="D244" s="89" t="s">
        <v>18</v>
      </c>
      <c r="E244" s="91">
        <v>2020</v>
      </c>
    </row>
    <row r="245" spans="1:5" x14ac:dyDescent="0.35">
      <c r="A245" s="67" t="s">
        <v>151</v>
      </c>
      <c r="B245" s="66" t="s">
        <v>75</v>
      </c>
      <c r="C245" s="73" t="s">
        <v>77</v>
      </c>
      <c r="D245" s="89" t="s">
        <v>18</v>
      </c>
      <c r="E245" s="91">
        <v>2020</v>
      </c>
    </row>
    <row r="246" spans="1:5" x14ac:dyDescent="0.35">
      <c r="A246" s="67" t="s">
        <v>152</v>
      </c>
      <c r="B246" s="66" t="s">
        <v>75</v>
      </c>
      <c r="C246" s="73" t="s">
        <v>77</v>
      </c>
      <c r="D246" s="89" t="s">
        <v>18</v>
      </c>
      <c r="E246" s="91">
        <v>2020</v>
      </c>
    </row>
    <row r="247" spans="1:5" x14ac:dyDescent="0.35">
      <c r="A247" s="67" t="s">
        <v>153</v>
      </c>
      <c r="B247" s="66" t="s">
        <v>75</v>
      </c>
      <c r="C247" s="73" t="s">
        <v>77</v>
      </c>
      <c r="D247" s="89" t="s">
        <v>18</v>
      </c>
      <c r="E247" s="91">
        <v>2020</v>
      </c>
    </row>
    <row r="248" spans="1:5" x14ac:dyDescent="0.35">
      <c r="A248" s="67" t="s">
        <v>154</v>
      </c>
      <c r="B248" s="66" t="s">
        <v>75</v>
      </c>
      <c r="C248" s="73" t="s">
        <v>76</v>
      </c>
      <c r="D248" s="89" t="s">
        <v>18</v>
      </c>
      <c r="E248" s="91">
        <v>2020</v>
      </c>
    </row>
    <row r="249" spans="1:5" x14ac:dyDescent="0.35">
      <c r="A249" s="67" t="s">
        <v>155</v>
      </c>
      <c r="B249" s="66" t="s">
        <v>75</v>
      </c>
      <c r="C249" s="73" t="s">
        <v>76</v>
      </c>
      <c r="D249" s="89" t="s">
        <v>18</v>
      </c>
      <c r="E249" s="91">
        <v>2020</v>
      </c>
    </row>
    <row r="250" spans="1:5" x14ac:dyDescent="0.35">
      <c r="A250" s="67" t="s">
        <v>156</v>
      </c>
      <c r="B250" s="66" t="s">
        <v>75</v>
      </c>
      <c r="C250" s="73" t="s">
        <v>76</v>
      </c>
      <c r="D250" s="89" t="s">
        <v>18</v>
      </c>
      <c r="E250" s="91">
        <v>2020</v>
      </c>
    </row>
    <row r="251" spans="1:5" x14ac:dyDescent="0.35">
      <c r="A251" s="67" t="s">
        <v>157</v>
      </c>
      <c r="B251" s="66" t="s">
        <v>75</v>
      </c>
      <c r="C251" s="73" t="s">
        <v>79</v>
      </c>
      <c r="D251" s="89" t="s">
        <v>18</v>
      </c>
      <c r="E251" s="91">
        <v>2020</v>
      </c>
    </row>
    <row r="252" spans="1:5" x14ac:dyDescent="0.35">
      <c r="A252" s="67" t="s">
        <v>158</v>
      </c>
      <c r="B252" s="66" t="s">
        <v>75</v>
      </c>
      <c r="C252" s="73" t="s">
        <v>79</v>
      </c>
      <c r="D252" s="89" t="s">
        <v>18</v>
      </c>
      <c r="E252" s="91">
        <v>2020</v>
      </c>
    </row>
    <row r="253" spans="1:5" x14ac:dyDescent="0.35">
      <c r="A253" s="67" t="s">
        <v>159</v>
      </c>
      <c r="B253" s="66" t="s">
        <v>13</v>
      </c>
      <c r="C253" s="73" t="s">
        <v>78</v>
      </c>
      <c r="D253" s="89" t="s">
        <v>18</v>
      </c>
      <c r="E253" s="91">
        <v>2020</v>
      </c>
    </row>
    <row r="254" spans="1:5" x14ac:dyDescent="0.35">
      <c r="A254" s="67" t="s">
        <v>160</v>
      </c>
      <c r="B254" s="66" t="s">
        <v>75</v>
      </c>
      <c r="C254" s="73" t="s">
        <v>79</v>
      </c>
      <c r="D254" s="89" t="s">
        <v>18</v>
      </c>
      <c r="E254" s="91">
        <v>2020</v>
      </c>
    </row>
    <row r="255" spans="1:5" x14ac:dyDescent="0.35">
      <c r="A255" s="67" t="s">
        <v>161</v>
      </c>
      <c r="B255" s="66" t="s">
        <v>75</v>
      </c>
      <c r="C255" s="73" t="s">
        <v>79</v>
      </c>
      <c r="D255" s="89" t="s">
        <v>18</v>
      </c>
      <c r="E255" s="91">
        <v>2020</v>
      </c>
    </row>
    <row r="256" spans="1:5" x14ac:dyDescent="0.35">
      <c r="A256" s="67" t="s">
        <v>162</v>
      </c>
      <c r="B256" s="66" t="s">
        <v>75</v>
      </c>
      <c r="C256" s="73" t="s">
        <v>79</v>
      </c>
      <c r="D256" s="89" t="s">
        <v>18</v>
      </c>
      <c r="E256" s="91">
        <v>2020</v>
      </c>
    </row>
    <row r="257" spans="1:5" x14ac:dyDescent="0.35">
      <c r="A257" s="67" t="s">
        <v>163</v>
      </c>
      <c r="B257" s="66" t="s">
        <v>75</v>
      </c>
      <c r="C257" s="73" t="s">
        <v>79</v>
      </c>
      <c r="D257" s="89" t="s">
        <v>18</v>
      </c>
      <c r="E257" s="91">
        <v>2020</v>
      </c>
    </row>
    <row r="258" spans="1:5" x14ac:dyDescent="0.35">
      <c r="A258" s="67" t="s">
        <v>164</v>
      </c>
      <c r="B258" s="66" t="s">
        <v>75</v>
      </c>
      <c r="C258" s="73" t="s">
        <v>77</v>
      </c>
      <c r="D258" s="89" t="s">
        <v>18</v>
      </c>
      <c r="E258" s="91">
        <v>2020</v>
      </c>
    </row>
    <row r="259" spans="1:5" x14ac:dyDescent="0.35">
      <c r="A259" s="67" t="s">
        <v>165</v>
      </c>
      <c r="B259" s="66" t="s">
        <v>75</v>
      </c>
      <c r="C259" s="73" t="s">
        <v>78</v>
      </c>
      <c r="D259" s="89" t="s">
        <v>18</v>
      </c>
      <c r="E259" s="91">
        <v>2020</v>
      </c>
    </row>
    <row r="260" spans="1:5" x14ac:dyDescent="0.35">
      <c r="A260" s="67" t="s">
        <v>81</v>
      </c>
      <c r="B260" s="66" t="s">
        <v>75</v>
      </c>
      <c r="C260" s="73" t="s">
        <v>76</v>
      </c>
      <c r="D260" s="89" t="s">
        <v>19</v>
      </c>
      <c r="E260" s="91">
        <v>2020</v>
      </c>
    </row>
    <row r="261" spans="1:5" x14ac:dyDescent="0.35">
      <c r="A261" s="67" t="s">
        <v>82</v>
      </c>
      <c r="B261" s="66" t="s">
        <v>75</v>
      </c>
      <c r="C261" s="73" t="s">
        <v>76</v>
      </c>
      <c r="D261" s="89" t="s">
        <v>19</v>
      </c>
      <c r="E261" s="91">
        <v>2020</v>
      </c>
    </row>
    <row r="262" spans="1:5" x14ac:dyDescent="0.35">
      <c r="A262" s="67" t="s">
        <v>83</v>
      </c>
      <c r="B262" s="66" t="s">
        <v>75</v>
      </c>
      <c r="C262" s="73" t="s">
        <v>76</v>
      </c>
      <c r="D262" s="89" t="s">
        <v>19</v>
      </c>
      <c r="E262" s="91">
        <v>2020</v>
      </c>
    </row>
    <row r="263" spans="1:5" x14ac:dyDescent="0.35">
      <c r="A263" s="67" t="s">
        <v>84</v>
      </c>
      <c r="B263" s="66" t="s">
        <v>75</v>
      </c>
      <c r="C263" s="73" t="s">
        <v>77</v>
      </c>
      <c r="D263" s="89" t="s">
        <v>19</v>
      </c>
      <c r="E263" s="91">
        <v>2020</v>
      </c>
    </row>
    <row r="264" spans="1:5" x14ac:dyDescent="0.35">
      <c r="A264" s="67" t="s">
        <v>85</v>
      </c>
      <c r="B264" s="66" t="s">
        <v>75</v>
      </c>
      <c r="C264" s="73" t="s">
        <v>77</v>
      </c>
      <c r="D264" s="89" t="s">
        <v>19</v>
      </c>
      <c r="E264" s="91">
        <v>2020</v>
      </c>
    </row>
    <row r="265" spans="1:5" x14ac:dyDescent="0.35">
      <c r="A265" s="67" t="s">
        <v>86</v>
      </c>
      <c r="B265" s="66" t="s">
        <v>75</v>
      </c>
      <c r="C265" s="73" t="s">
        <v>76</v>
      </c>
      <c r="D265" s="89" t="s">
        <v>19</v>
      </c>
      <c r="E265" s="91">
        <v>2020</v>
      </c>
    </row>
    <row r="266" spans="1:5" x14ac:dyDescent="0.35">
      <c r="A266" s="67" t="s">
        <v>87</v>
      </c>
      <c r="B266" s="66" t="s">
        <v>75</v>
      </c>
      <c r="C266" s="73" t="s">
        <v>78</v>
      </c>
      <c r="D266" s="89" t="s">
        <v>19</v>
      </c>
      <c r="E266" s="91">
        <v>2020</v>
      </c>
    </row>
    <row r="267" spans="1:5" x14ac:dyDescent="0.35">
      <c r="A267" s="67" t="s">
        <v>88</v>
      </c>
      <c r="B267" s="66" t="s">
        <v>75</v>
      </c>
      <c r="C267" s="73" t="s">
        <v>77</v>
      </c>
      <c r="D267" s="89" t="s">
        <v>19</v>
      </c>
      <c r="E267" s="91">
        <v>2020</v>
      </c>
    </row>
    <row r="268" spans="1:5" x14ac:dyDescent="0.35">
      <c r="A268" s="67" t="s">
        <v>89</v>
      </c>
      <c r="B268" s="66" t="s">
        <v>75</v>
      </c>
      <c r="C268" s="73" t="s">
        <v>77</v>
      </c>
      <c r="D268" s="89" t="s">
        <v>19</v>
      </c>
      <c r="E268" s="91">
        <v>2020</v>
      </c>
    </row>
    <row r="269" spans="1:5" x14ac:dyDescent="0.35">
      <c r="A269" s="67" t="s">
        <v>90</v>
      </c>
      <c r="B269" s="66" t="s">
        <v>75</v>
      </c>
      <c r="C269" s="73" t="s">
        <v>79</v>
      </c>
      <c r="D269" s="89" t="s">
        <v>19</v>
      </c>
      <c r="E269" s="91">
        <v>2020</v>
      </c>
    </row>
    <row r="270" spans="1:5" x14ac:dyDescent="0.35">
      <c r="A270" s="67" t="s">
        <v>91</v>
      </c>
      <c r="B270" s="66" t="s">
        <v>75</v>
      </c>
      <c r="C270" s="73" t="s">
        <v>79</v>
      </c>
      <c r="D270" s="89" t="s">
        <v>19</v>
      </c>
      <c r="E270" s="91">
        <v>2020</v>
      </c>
    </row>
    <row r="271" spans="1:5" x14ac:dyDescent="0.35">
      <c r="A271" s="67" t="s">
        <v>92</v>
      </c>
      <c r="B271" s="66" t="s">
        <v>75</v>
      </c>
      <c r="C271" s="73" t="s">
        <v>76</v>
      </c>
      <c r="D271" s="89" t="s">
        <v>19</v>
      </c>
      <c r="E271" s="91">
        <v>2020</v>
      </c>
    </row>
    <row r="272" spans="1:5" x14ac:dyDescent="0.35">
      <c r="A272" s="67" t="s">
        <v>80</v>
      </c>
      <c r="B272" s="66" t="s">
        <v>75</v>
      </c>
      <c r="C272" s="73" t="s">
        <v>76</v>
      </c>
      <c r="D272" s="89" t="s">
        <v>19</v>
      </c>
      <c r="E272" s="91">
        <v>2020</v>
      </c>
    </row>
    <row r="273" spans="1:5" x14ac:dyDescent="0.35">
      <c r="A273" s="67" t="s">
        <v>93</v>
      </c>
      <c r="B273" s="66" t="s">
        <v>75</v>
      </c>
      <c r="C273" s="73" t="s">
        <v>77</v>
      </c>
      <c r="D273" s="89" t="s">
        <v>19</v>
      </c>
      <c r="E273" s="91">
        <v>2020</v>
      </c>
    </row>
    <row r="274" spans="1:5" x14ac:dyDescent="0.35">
      <c r="A274" s="67" t="s">
        <v>94</v>
      </c>
      <c r="B274" s="66" t="s">
        <v>75</v>
      </c>
      <c r="C274" s="73" t="s">
        <v>79</v>
      </c>
      <c r="D274" s="89" t="s">
        <v>19</v>
      </c>
      <c r="E274" s="91">
        <v>2020</v>
      </c>
    </row>
    <row r="275" spans="1:5" x14ac:dyDescent="0.35">
      <c r="A275" s="67" t="s">
        <v>95</v>
      </c>
      <c r="B275" s="66" t="s">
        <v>75</v>
      </c>
      <c r="C275" s="73" t="s">
        <v>79</v>
      </c>
      <c r="D275" s="89" t="s">
        <v>19</v>
      </c>
      <c r="E275" s="91">
        <v>2020</v>
      </c>
    </row>
    <row r="276" spans="1:5" x14ac:dyDescent="0.35">
      <c r="A276" s="67" t="s">
        <v>96</v>
      </c>
      <c r="B276" s="66" t="s">
        <v>75</v>
      </c>
      <c r="C276" s="73" t="s">
        <v>77</v>
      </c>
      <c r="D276" s="89" t="s">
        <v>19</v>
      </c>
      <c r="E276" s="91">
        <v>2020</v>
      </c>
    </row>
    <row r="277" spans="1:5" x14ac:dyDescent="0.35">
      <c r="A277" s="67" t="s">
        <v>97</v>
      </c>
      <c r="B277" s="66" t="s">
        <v>75</v>
      </c>
      <c r="C277" s="73" t="s">
        <v>77</v>
      </c>
      <c r="D277" s="89" t="s">
        <v>19</v>
      </c>
      <c r="E277" s="91">
        <v>2020</v>
      </c>
    </row>
    <row r="278" spans="1:5" x14ac:dyDescent="0.35">
      <c r="A278" s="67" t="s">
        <v>98</v>
      </c>
      <c r="B278" s="66" t="s">
        <v>75</v>
      </c>
      <c r="C278" s="73" t="s">
        <v>77</v>
      </c>
      <c r="D278" s="89" t="s">
        <v>19</v>
      </c>
      <c r="E278" s="91">
        <v>2020</v>
      </c>
    </row>
    <row r="279" spans="1:5" x14ac:dyDescent="0.35">
      <c r="A279" s="67" t="s">
        <v>99</v>
      </c>
      <c r="B279" s="66" t="s">
        <v>75</v>
      </c>
      <c r="C279" s="73" t="s">
        <v>77</v>
      </c>
      <c r="D279" s="89" t="s">
        <v>19</v>
      </c>
      <c r="E279" s="91">
        <v>2020</v>
      </c>
    </row>
    <row r="280" spans="1:5" x14ac:dyDescent="0.35">
      <c r="A280" s="67" t="s">
        <v>100</v>
      </c>
      <c r="B280" s="66" t="s">
        <v>75</v>
      </c>
      <c r="C280" s="73" t="s">
        <v>78</v>
      </c>
      <c r="D280" s="89" t="s">
        <v>19</v>
      </c>
      <c r="E280" s="91">
        <v>2020</v>
      </c>
    </row>
    <row r="281" spans="1:5" x14ac:dyDescent="0.35">
      <c r="A281" s="67" t="s">
        <v>101</v>
      </c>
      <c r="B281" s="66" t="s">
        <v>75</v>
      </c>
      <c r="C281" s="73" t="s">
        <v>78</v>
      </c>
      <c r="D281" s="89" t="s">
        <v>19</v>
      </c>
      <c r="E281" s="91">
        <v>2020</v>
      </c>
    </row>
    <row r="282" spans="1:5" x14ac:dyDescent="0.35">
      <c r="A282" s="67" t="s">
        <v>102</v>
      </c>
      <c r="B282" s="66" t="s">
        <v>75</v>
      </c>
      <c r="C282" s="73" t="s">
        <v>76</v>
      </c>
      <c r="D282" s="89" t="s">
        <v>19</v>
      </c>
      <c r="E282" s="91">
        <v>2020</v>
      </c>
    </row>
    <row r="283" spans="1:5" x14ac:dyDescent="0.35">
      <c r="A283" s="67" t="s">
        <v>103</v>
      </c>
      <c r="B283" s="66" t="s">
        <v>75</v>
      </c>
      <c r="C283" s="73" t="s">
        <v>76</v>
      </c>
      <c r="D283" s="89" t="s">
        <v>19</v>
      </c>
      <c r="E283" s="91">
        <v>2020</v>
      </c>
    </row>
    <row r="284" spans="1:5" x14ac:dyDescent="0.35">
      <c r="A284" s="67" t="s">
        <v>104</v>
      </c>
      <c r="B284" s="66" t="s">
        <v>75</v>
      </c>
      <c r="C284" s="73" t="s">
        <v>77</v>
      </c>
      <c r="D284" s="89" t="s">
        <v>19</v>
      </c>
      <c r="E284" s="91">
        <v>2020</v>
      </c>
    </row>
    <row r="285" spans="1:5" x14ac:dyDescent="0.35">
      <c r="A285" s="67" t="s">
        <v>105</v>
      </c>
      <c r="B285" s="66" t="s">
        <v>75</v>
      </c>
      <c r="C285" s="73" t="s">
        <v>77</v>
      </c>
      <c r="D285" s="89" t="s">
        <v>19</v>
      </c>
      <c r="E285" s="91">
        <v>2020</v>
      </c>
    </row>
    <row r="286" spans="1:5" x14ac:dyDescent="0.35">
      <c r="A286" s="67" t="s">
        <v>106</v>
      </c>
      <c r="B286" s="66" t="s">
        <v>13</v>
      </c>
      <c r="C286" s="73" t="s">
        <v>77</v>
      </c>
      <c r="D286" s="89" t="s">
        <v>19</v>
      </c>
      <c r="E286" s="91">
        <v>2020</v>
      </c>
    </row>
    <row r="287" spans="1:5" x14ac:dyDescent="0.35">
      <c r="A287" s="67" t="s">
        <v>107</v>
      </c>
      <c r="B287" s="66" t="s">
        <v>75</v>
      </c>
      <c r="C287" s="73" t="s">
        <v>79</v>
      </c>
      <c r="D287" s="89" t="s">
        <v>19</v>
      </c>
      <c r="E287" s="91">
        <v>2020</v>
      </c>
    </row>
    <row r="288" spans="1:5" x14ac:dyDescent="0.35">
      <c r="A288" s="67" t="s">
        <v>108</v>
      </c>
      <c r="B288" s="66" t="s">
        <v>75</v>
      </c>
      <c r="C288" s="73" t="s">
        <v>78</v>
      </c>
      <c r="D288" s="89" t="s">
        <v>19</v>
      </c>
      <c r="E288" s="91">
        <v>2020</v>
      </c>
    </row>
    <row r="289" spans="1:5" x14ac:dyDescent="0.35">
      <c r="A289" s="67" t="s">
        <v>109</v>
      </c>
      <c r="B289" s="66" t="s">
        <v>75</v>
      </c>
      <c r="C289" s="73" t="s">
        <v>76</v>
      </c>
      <c r="D289" s="89" t="s">
        <v>19</v>
      </c>
      <c r="E289" s="91">
        <v>2020</v>
      </c>
    </row>
    <row r="290" spans="1:5" x14ac:dyDescent="0.35">
      <c r="A290" s="67" t="s">
        <v>110</v>
      </c>
      <c r="B290" s="66" t="s">
        <v>75</v>
      </c>
      <c r="C290" s="73" t="s">
        <v>76</v>
      </c>
      <c r="D290" s="89" t="s">
        <v>19</v>
      </c>
      <c r="E290" s="91">
        <v>2020</v>
      </c>
    </row>
    <row r="291" spans="1:5" x14ac:dyDescent="0.35">
      <c r="A291" s="67" t="s">
        <v>111</v>
      </c>
      <c r="B291" s="66" t="s">
        <v>75</v>
      </c>
      <c r="C291" s="73" t="s">
        <v>76</v>
      </c>
      <c r="D291" s="89" t="s">
        <v>19</v>
      </c>
      <c r="E291" s="91">
        <v>2020</v>
      </c>
    </row>
    <row r="292" spans="1:5" x14ac:dyDescent="0.35">
      <c r="A292" s="67" t="s">
        <v>112</v>
      </c>
      <c r="B292" s="66" t="s">
        <v>75</v>
      </c>
      <c r="C292" s="73" t="s">
        <v>78</v>
      </c>
      <c r="D292" s="89" t="s">
        <v>19</v>
      </c>
      <c r="E292" s="91">
        <v>2020</v>
      </c>
    </row>
    <row r="293" spans="1:5" x14ac:dyDescent="0.35">
      <c r="A293" s="67" t="s">
        <v>113</v>
      </c>
      <c r="B293" s="66" t="s">
        <v>75</v>
      </c>
      <c r="C293" s="73" t="s">
        <v>79</v>
      </c>
      <c r="D293" s="89" t="s">
        <v>19</v>
      </c>
      <c r="E293" s="91">
        <v>2020</v>
      </c>
    </row>
    <row r="294" spans="1:5" x14ac:dyDescent="0.35">
      <c r="A294" s="67" t="s">
        <v>114</v>
      </c>
      <c r="B294" s="66" t="s">
        <v>75</v>
      </c>
      <c r="C294" s="73" t="s">
        <v>78</v>
      </c>
      <c r="D294" s="89" t="s">
        <v>19</v>
      </c>
      <c r="E294" s="91">
        <v>2020</v>
      </c>
    </row>
    <row r="295" spans="1:5" x14ac:dyDescent="0.35">
      <c r="A295" s="67" t="s">
        <v>115</v>
      </c>
      <c r="B295" s="66" t="s">
        <v>75</v>
      </c>
      <c r="C295" s="73" t="s">
        <v>78</v>
      </c>
      <c r="D295" s="89" t="s">
        <v>19</v>
      </c>
      <c r="E295" s="91">
        <v>2020</v>
      </c>
    </row>
    <row r="296" spans="1:5" x14ac:dyDescent="0.35">
      <c r="A296" s="67" t="s">
        <v>116</v>
      </c>
      <c r="B296" s="66" t="s">
        <v>75</v>
      </c>
      <c r="C296" s="73" t="s">
        <v>77</v>
      </c>
      <c r="D296" s="89" t="s">
        <v>19</v>
      </c>
      <c r="E296" s="91">
        <v>2020</v>
      </c>
    </row>
    <row r="297" spans="1:5" x14ac:dyDescent="0.35">
      <c r="A297" s="67" t="s">
        <v>117</v>
      </c>
      <c r="B297" s="66" t="s">
        <v>75</v>
      </c>
      <c r="C297" s="73" t="s">
        <v>77</v>
      </c>
      <c r="D297" s="89" t="s">
        <v>19</v>
      </c>
      <c r="E297" s="91">
        <v>2020</v>
      </c>
    </row>
    <row r="298" spans="1:5" x14ac:dyDescent="0.35">
      <c r="A298" s="67" t="s">
        <v>118</v>
      </c>
      <c r="B298" s="66" t="s">
        <v>75</v>
      </c>
      <c r="C298" s="73" t="s">
        <v>78</v>
      </c>
      <c r="D298" s="89" t="s">
        <v>19</v>
      </c>
      <c r="E298" s="91">
        <v>2020</v>
      </c>
    </row>
    <row r="299" spans="1:5" x14ac:dyDescent="0.35">
      <c r="A299" s="67" t="s">
        <v>119</v>
      </c>
      <c r="B299" s="66" t="s">
        <v>13</v>
      </c>
      <c r="C299" s="73" t="s">
        <v>78</v>
      </c>
      <c r="D299" s="89" t="s">
        <v>19</v>
      </c>
      <c r="E299" s="91">
        <v>2020</v>
      </c>
    </row>
    <row r="300" spans="1:5" x14ac:dyDescent="0.35">
      <c r="A300" s="67" t="s">
        <v>120</v>
      </c>
      <c r="B300" s="66" t="s">
        <v>75</v>
      </c>
      <c r="C300" s="73" t="s">
        <v>78</v>
      </c>
      <c r="D300" s="89" t="s">
        <v>19</v>
      </c>
      <c r="E300" s="91">
        <v>2020</v>
      </c>
    </row>
    <row r="301" spans="1:5" x14ac:dyDescent="0.35">
      <c r="A301" s="67" t="s">
        <v>121</v>
      </c>
      <c r="B301" s="66" t="s">
        <v>75</v>
      </c>
      <c r="C301" s="73" t="s">
        <v>79</v>
      </c>
      <c r="D301" s="89" t="s">
        <v>19</v>
      </c>
      <c r="E301" s="91">
        <v>2020</v>
      </c>
    </row>
    <row r="302" spans="1:5" x14ac:dyDescent="0.35">
      <c r="A302" s="67" t="s">
        <v>122</v>
      </c>
      <c r="B302" s="66" t="s">
        <v>75</v>
      </c>
      <c r="C302" s="73" t="s">
        <v>79</v>
      </c>
      <c r="D302" s="89" t="s">
        <v>19</v>
      </c>
      <c r="E302" s="91">
        <v>2020</v>
      </c>
    </row>
    <row r="303" spans="1:5" x14ac:dyDescent="0.35">
      <c r="A303" s="67" t="s">
        <v>123</v>
      </c>
      <c r="B303" s="66" t="s">
        <v>75</v>
      </c>
      <c r="C303" s="73" t="s">
        <v>76</v>
      </c>
      <c r="D303" s="89" t="s">
        <v>19</v>
      </c>
      <c r="E303" s="91">
        <v>2020</v>
      </c>
    </row>
    <row r="304" spans="1:5" x14ac:dyDescent="0.35">
      <c r="A304" s="67" t="s">
        <v>124</v>
      </c>
      <c r="B304" s="66" t="s">
        <v>75</v>
      </c>
      <c r="C304" s="73" t="s">
        <v>76</v>
      </c>
      <c r="D304" s="89" t="s">
        <v>19</v>
      </c>
      <c r="E304" s="91">
        <v>2020</v>
      </c>
    </row>
    <row r="305" spans="1:5" x14ac:dyDescent="0.35">
      <c r="A305" s="67" t="s">
        <v>125</v>
      </c>
      <c r="B305" s="66" t="s">
        <v>75</v>
      </c>
      <c r="C305" s="73" t="s">
        <v>76</v>
      </c>
      <c r="D305" s="89" t="s">
        <v>19</v>
      </c>
      <c r="E305" s="91">
        <v>2020</v>
      </c>
    </row>
    <row r="306" spans="1:5" x14ac:dyDescent="0.35">
      <c r="A306" s="67" t="s">
        <v>126</v>
      </c>
      <c r="B306" s="66" t="s">
        <v>13</v>
      </c>
      <c r="C306" s="73" t="s">
        <v>79</v>
      </c>
      <c r="D306" s="89" t="s">
        <v>19</v>
      </c>
      <c r="E306" s="91">
        <v>2020</v>
      </c>
    </row>
    <row r="307" spans="1:5" x14ac:dyDescent="0.35">
      <c r="A307" s="67" t="s">
        <v>127</v>
      </c>
      <c r="B307" s="66" t="s">
        <v>13</v>
      </c>
      <c r="C307" s="73" t="s">
        <v>79</v>
      </c>
      <c r="D307" s="89" t="s">
        <v>19</v>
      </c>
      <c r="E307" s="91">
        <v>2020</v>
      </c>
    </row>
    <row r="308" spans="1:5" x14ac:dyDescent="0.35">
      <c r="A308" s="67" t="s">
        <v>128</v>
      </c>
      <c r="B308" s="66" t="s">
        <v>75</v>
      </c>
      <c r="C308" s="73" t="s">
        <v>76</v>
      </c>
      <c r="D308" s="89" t="s">
        <v>19</v>
      </c>
      <c r="E308" s="91">
        <v>2020</v>
      </c>
    </row>
    <row r="309" spans="1:5" x14ac:dyDescent="0.35">
      <c r="A309" s="67" t="s">
        <v>129</v>
      </c>
      <c r="B309" s="66" t="s">
        <v>75</v>
      </c>
      <c r="C309" s="73" t="s">
        <v>79</v>
      </c>
      <c r="D309" s="89" t="s">
        <v>19</v>
      </c>
      <c r="E309" s="91">
        <v>2020</v>
      </c>
    </row>
    <row r="310" spans="1:5" x14ac:dyDescent="0.35">
      <c r="A310" s="67" t="s">
        <v>130</v>
      </c>
      <c r="B310" s="66" t="s">
        <v>75</v>
      </c>
      <c r="C310" s="73" t="s">
        <v>79</v>
      </c>
      <c r="D310" s="89" t="s">
        <v>19</v>
      </c>
      <c r="E310" s="91">
        <v>2020</v>
      </c>
    </row>
    <row r="311" spans="1:5" x14ac:dyDescent="0.35">
      <c r="A311" s="67" t="s">
        <v>131</v>
      </c>
      <c r="B311" s="66" t="s">
        <v>75</v>
      </c>
      <c r="C311" s="73" t="s">
        <v>76</v>
      </c>
      <c r="D311" s="89" t="s">
        <v>19</v>
      </c>
      <c r="E311" s="91">
        <v>2020</v>
      </c>
    </row>
    <row r="312" spans="1:5" x14ac:dyDescent="0.35">
      <c r="A312" s="67" t="s">
        <v>134</v>
      </c>
      <c r="B312" s="66" t="s">
        <v>75</v>
      </c>
      <c r="C312" s="73" t="s">
        <v>77</v>
      </c>
      <c r="D312" s="89" t="s">
        <v>19</v>
      </c>
      <c r="E312" s="91">
        <v>2020</v>
      </c>
    </row>
    <row r="313" spans="1:5" x14ac:dyDescent="0.35">
      <c r="A313" s="67" t="s">
        <v>132</v>
      </c>
      <c r="B313" s="66" t="s">
        <v>75</v>
      </c>
      <c r="C313" s="73" t="s">
        <v>78</v>
      </c>
      <c r="D313" s="89" t="s">
        <v>19</v>
      </c>
      <c r="E313" s="91">
        <v>2020</v>
      </c>
    </row>
    <row r="314" spans="1:5" x14ac:dyDescent="0.35">
      <c r="A314" s="67" t="s">
        <v>133</v>
      </c>
      <c r="B314" s="66" t="s">
        <v>75</v>
      </c>
      <c r="C314" s="73" t="s">
        <v>78</v>
      </c>
      <c r="D314" s="89" t="s">
        <v>19</v>
      </c>
      <c r="E314" s="91">
        <v>2020</v>
      </c>
    </row>
    <row r="315" spans="1:5" x14ac:dyDescent="0.35">
      <c r="A315" s="67" t="s">
        <v>135</v>
      </c>
      <c r="B315" s="66" t="s">
        <v>13</v>
      </c>
      <c r="C315" s="73" t="s">
        <v>78</v>
      </c>
      <c r="D315" s="89" t="s">
        <v>19</v>
      </c>
      <c r="E315" s="91">
        <v>2020</v>
      </c>
    </row>
    <row r="316" spans="1:5" x14ac:dyDescent="0.35">
      <c r="A316" s="67" t="s">
        <v>136</v>
      </c>
      <c r="B316" s="66" t="s">
        <v>75</v>
      </c>
      <c r="C316" s="73" t="s">
        <v>78</v>
      </c>
      <c r="D316" s="89" t="s">
        <v>19</v>
      </c>
      <c r="E316" s="91">
        <v>2020</v>
      </c>
    </row>
    <row r="317" spans="1:5" x14ac:dyDescent="0.35">
      <c r="A317" s="67" t="s">
        <v>137</v>
      </c>
      <c r="B317" s="66" t="s">
        <v>75</v>
      </c>
      <c r="C317" s="73" t="s">
        <v>78</v>
      </c>
      <c r="D317" s="89" t="s">
        <v>19</v>
      </c>
      <c r="E317" s="91">
        <v>2020</v>
      </c>
    </row>
    <row r="318" spans="1:5" x14ac:dyDescent="0.35">
      <c r="A318" s="67" t="s">
        <v>138</v>
      </c>
      <c r="B318" s="66" t="s">
        <v>75</v>
      </c>
      <c r="C318" s="73" t="s">
        <v>79</v>
      </c>
      <c r="D318" s="89" t="s">
        <v>19</v>
      </c>
      <c r="E318" s="91">
        <v>2020</v>
      </c>
    </row>
    <row r="319" spans="1:5" x14ac:dyDescent="0.35">
      <c r="A319" s="67" t="s">
        <v>139</v>
      </c>
      <c r="B319" s="66" t="s">
        <v>75</v>
      </c>
      <c r="C319" s="73" t="s">
        <v>79</v>
      </c>
      <c r="D319" s="89" t="s">
        <v>19</v>
      </c>
      <c r="E319" s="91">
        <v>2020</v>
      </c>
    </row>
    <row r="320" spans="1:5" x14ac:dyDescent="0.35">
      <c r="A320" s="67" t="s">
        <v>140</v>
      </c>
      <c r="B320" s="66" t="s">
        <v>75</v>
      </c>
      <c r="C320" s="73" t="s">
        <v>76</v>
      </c>
      <c r="D320" s="89" t="s">
        <v>19</v>
      </c>
      <c r="E320" s="91">
        <v>2020</v>
      </c>
    </row>
    <row r="321" spans="1:5" x14ac:dyDescent="0.35">
      <c r="A321" s="67" t="s">
        <v>141</v>
      </c>
      <c r="B321" s="66" t="s">
        <v>75</v>
      </c>
      <c r="C321" s="73" t="s">
        <v>76</v>
      </c>
      <c r="D321" s="89" t="s">
        <v>19</v>
      </c>
      <c r="E321" s="91">
        <v>2020</v>
      </c>
    </row>
    <row r="322" spans="1:5" x14ac:dyDescent="0.35">
      <c r="A322" s="67" t="s">
        <v>142</v>
      </c>
      <c r="B322" s="66" t="s">
        <v>75</v>
      </c>
      <c r="C322" s="73" t="s">
        <v>78</v>
      </c>
      <c r="D322" s="89" t="s">
        <v>19</v>
      </c>
      <c r="E322" s="91">
        <v>2020</v>
      </c>
    </row>
    <row r="323" spans="1:5" x14ac:dyDescent="0.35">
      <c r="A323" s="67" t="s">
        <v>143</v>
      </c>
      <c r="B323" s="66" t="s">
        <v>75</v>
      </c>
      <c r="C323" s="73" t="s">
        <v>79</v>
      </c>
      <c r="D323" s="89" t="s">
        <v>19</v>
      </c>
      <c r="E323" s="91">
        <v>2020</v>
      </c>
    </row>
    <row r="324" spans="1:5" x14ac:dyDescent="0.35">
      <c r="A324" s="67" t="s">
        <v>144</v>
      </c>
      <c r="B324" s="66" t="s">
        <v>75</v>
      </c>
      <c r="C324" s="73" t="s">
        <v>77</v>
      </c>
      <c r="D324" s="89" t="s">
        <v>19</v>
      </c>
      <c r="E324" s="91">
        <v>2020</v>
      </c>
    </row>
    <row r="325" spans="1:5" x14ac:dyDescent="0.35">
      <c r="A325" s="67" t="s">
        <v>145</v>
      </c>
      <c r="B325" s="66" t="s">
        <v>75</v>
      </c>
      <c r="C325" s="73" t="s">
        <v>79</v>
      </c>
      <c r="D325" s="89" t="s">
        <v>19</v>
      </c>
      <c r="E325" s="91">
        <v>2020</v>
      </c>
    </row>
    <row r="326" spans="1:5" x14ac:dyDescent="0.35">
      <c r="A326" s="67" t="s">
        <v>146</v>
      </c>
      <c r="B326" s="66" t="s">
        <v>13</v>
      </c>
      <c r="C326" s="73" t="s">
        <v>79</v>
      </c>
      <c r="D326" s="89" t="s">
        <v>19</v>
      </c>
      <c r="E326" s="91">
        <v>2020</v>
      </c>
    </row>
    <row r="327" spans="1:5" x14ac:dyDescent="0.35">
      <c r="A327" s="67" t="s">
        <v>147</v>
      </c>
      <c r="B327" s="66" t="s">
        <v>13</v>
      </c>
      <c r="C327" s="73" t="s">
        <v>79</v>
      </c>
      <c r="D327" s="89" t="s">
        <v>19</v>
      </c>
      <c r="E327" s="91">
        <v>2020</v>
      </c>
    </row>
    <row r="328" spans="1:5" x14ac:dyDescent="0.35">
      <c r="A328" s="67" t="s">
        <v>148</v>
      </c>
      <c r="B328" s="66" t="s">
        <v>75</v>
      </c>
      <c r="C328" s="73" t="s">
        <v>77</v>
      </c>
      <c r="D328" s="89" t="s">
        <v>19</v>
      </c>
      <c r="E328" s="91">
        <v>2020</v>
      </c>
    </row>
    <row r="329" spans="1:5" x14ac:dyDescent="0.35">
      <c r="A329" s="67" t="s">
        <v>149</v>
      </c>
      <c r="B329" s="66" t="s">
        <v>75</v>
      </c>
      <c r="C329" s="73" t="s">
        <v>78</v>
      </c>
      <c r="D329" s="89" t="s">
        <v>19</v>
      </c>
      <c r="E329" s="91">
        <v>2020</v>
      </c>
    </row>
    <row r="330" spans="1:5" x14ac:dyDescent="0.35">
      <c r="A330" s="67" t="s">
        <v>150</v>
      </c>
      <c r="B330" s="66" t="s">
        <v>75</v>
      </c>
      <c r="C330" s="73" t="s">
        <v>78</v>
      </c>
      <c r="D330" s="89" t="s">
        <v>19</v>
      </c>
      <c r="E330" s="91">
        <v>2020</v>
      </c>
    </row>
    <row r="331" spans="1:5" x14ac:dyDescent="0.35">
      <c r="A331" s="67" t="s">
        <v>151</v>
      </c>
      <c r="B331" s="66" t="s">
        <v>75</v>
      </c>
      <c r="C331" s="73" t="s">
        <v>77</v>
      </c>
      <c r="D331" s="89" t="s">
        <v>19</v>
      </c>
      <c r="E331" s="91">
        <v>2020</v>
      </c>
    </row>
    <row r="332" spans="1:5" x14ac:dyDescent="0.35">
      <c r="A332" s="67" t="s">
        <v>152</v>
      </c>
      <c r="B332" s="66" t="s">
        <v>75</v>
      </c>
      <c r="C332" s="73" t="s">
        <v>77</v>
      </c>
      <c r="D332" s="89" t="s">
        <v>19</v>
      </c>
      <c r="E332" s="91">
        <v>2020</v>
      </c>
    </row>
    <row r="333" spans="1:5" x14ac:dyDescent="0.35">
      <c r="A333" s="67" t="s">
        <v>153</v>
      </c>
      <c r="B333" s="66" t="s">
        <v>75</v>
      </c>
      <c r="C333" s="73" t="s">
        <v>77</v>
      </c>
      <c r="D333" s="89" t="s">
        <v>19</v>
      </c>
      <c r="E333" s="91">
        <v>2020</v>
      </c>
    </row>
    <row r="334" spans="1:5" x14ac:dyDescent="0.35">
      <c r="A334" s="67" t="s">
        <v>154</v>
      </c>
      <c r="B334" s="66" t="s">
        <v>75</v>
      </c>
      <c r="C334" s="73" t="s">
        <v>76</v>
      </c>
      <c r="D334" s="89" t="s">
        <v>19</v>
      </c>
      <c r="E334" s="91">
        <v>2020</v>
      </c>
    </row>
    <row r="335" spans="1:5" x14ac:dyDescent="0.35">
      <c r="A335" s="67" t="s">
        <v>155</v>
      </c>
      <c r="B335" s="66" t="s">
        <v>75</v>
      </c>
      <c r="C335" s="73" t="s">
        <v>76</v>
      </c>
      <c r="D335" s="89" t="s">
        <v>19</v>
      </c>
      <c r="E335" s="91">
        <v>2020</v>
      </c>
    </row>
    <row r="336" spans="1:5" x14ac:dyDescent="0.35">
      <c r="A336" s="67" t="s">
        <v>156</v>
      </c>
      <c r="B336" s="66" t="s">
        <v>75</v>
      </c>
      <c r="C336" s="73" t="s">
        <v>76</v>
      </c>
      <c r="D336" s="89" t="s">
        <v>19</v>
      </c>
      <c r="E336" s="91">
        <v>2020</v>
      </c>
    </row>
    <row r="337" spans="1:5" x14ac:dyDescent="0.35">
      <c r="A337" s="67" t="s">
        <v>157</v>
      </c>
      <c r="B337" s="66" t="s">
        <v>75</v>
      </c>
      <c r="C337" s="73" t="s">
        <v>79</v>
      </c>
      <c r="D337" s="89" t="s">
        <v>19</v>
      </c>
      <c r="E337" s="91">
        <v>2020</v>
      </c>
    </row>
    <row r="338" spans="1:5" x14ac:dyDescent="0.35">
      <c r="A338" s="67" t="s">
        <v>158</v>
      </c>
      <c r="B338" s="66" t="s">
        <v>75</v>
      </c>
      <c r="C338" s="73" t="s">
        <v>79</v>
      </c>
      <c r="D338" s="89" t="s">
        <v>19</v>
      </c>
      <c r="E338" s="91">
        <v>2020</v>
      </c>
    </row>
    <row r="339" spans="1:5" x14ac:dyDescent="0.35">
      <c r="A339" s="67" t="s">
        <v>159</v>
      </c>
      <c r="B339" s="66" t="s">
        <v>13</v>
      </c>
      <c r="C339" s="73" t="s">
        <v>78</v>
      </c>
      <c r="D339" s="89" t="s">
        <v>19</v>
      </c>
      <c r="E339" s="91">
        <v>2020</v>
      </c>
    </row>
    <row r="340" spans="1:5" x14ac:dyDescent="0.35">
      <c r="A340" s="67" t="s">
        <v>160</v>
      </c>
      <c r="B340" s="66" t="s">
        <v>75</v>
      </c>
      <c r="C340" s="73" t="s">
        <v>79</v>
      </c>
      <c r="D340" s="89" t="s">
        <v>19</v>
      </c>
      <c r="E340" s="91">
        <v>2020</v>
      </c>
    </row>
    <row r="341" spans="1:5" x14ac:dyDescent="0.35">
      <c r="A341" s="67" t="s">
        <v>161</v>
      </c>
      <c r="B341" s="66" t="s">
        <v>75</v>
      </c>
      <c r="C341" s="73" t="s">
        <v>79</v>
      </c>
      <c r="D341" s="89" t="s">
        <v>19</v>
      </c>
      <c r="E341" s="91">
        <v>2020</v>
      </c>
    </row>
    <row r="342" spans="1:5" x14ac:dyDescent="0.35">
      <c r="A342" s="67" t="s">
        <v>162</v>
      </c>
      <c r="B342" s="66" t="s">
        <v>75</v>
      </c>
      <c r="C342" s="73" t="s">
        <v>79</v>
      </c>
      <c r="D342" s="89" t="s">
        <v>19</v>
      </c>
      <c r="E342" s="91">
        <v>2020</v>
      </c>
    </row>
    <row r="343" spans="1:5" x14ac:dyDescent="0.35">
      <c r="A343" s="67" t="s">
        <v>163</v>
      </c>
      <c r="B343" s="66" t="s">
        <v>75</v>
      </c>
      <c r="C343" s="73" t="s">
        <v>79</v>
      </c>
      <c r="D343" s="89" t="s">
        <v>19</v>
      </c>
      <c r="E343" s="91">
        <v>2020</v>
      </c>
    </row>
    <row r="344" spans="1:5" x14ac:dyDescent="0.35">
      <c r="A344" s="67" t="s">
        <v>164</v>
      </c>
      <c r="B344" s="66" t="s">
        <v>75</v>
      </c>
      <c r="C344" s="73" t="s">
        <v>77</v>
      </c>
      <c r="D344" s="89" t="s">
        <v>19</v>
      </c>
      <c r="E344" s="91">
        <v>2020</v>
      </c>
    </row>
    <row r="345" spans="1:5" x14ac:dyDescent="0.35">
      <c r="A345" s="67" t="s">
        <v>165</v>
      </c>
      <c r="B345" s="66" t="s">
        <v>75</v>
      </c>
      <c r="C345" s="73" t="s">
        <v>78</v>
      </c>
      <c r="D345" s="89" t="s">
        <v>19</v>
      </c>
      <c r="E345" s="91">
        <v>2020</v>
      </c>
    </row>
  </sheetData>
  <autoFilter ref="A1:E1" xr:uid="{BEBB28E9-2DDD-4FA4-B00A-B0A3F900A8B7}"/>
  <phoneticPr fontId="6" type="noConversion"/>
  <conditionalFormatting sqref="A1:K1048576">
    <cfRule type="expression" dxfId="14" priority="1">
      <formula>$B1="Inactif"</formula>
    </cfRule>
    <cfRule type="expression" dxfId="13" priority="3">
      <formula>$B1="PP"</formula>
    </cfRule>
    <cfRule type="expression" dxfId="12" priority="4">
      <formula>$B1="PA"</formula>
    </cfRule>
    <cfRule type="expression" dxfId="11" priority="5">
      <formula>$D1="AOUT"</formula>
    </cfRule>
    <cfRule type="expression" dxfId="10" priority="6">
      <formula>$D1="JUILLET"</formula>
    </cfRule>
    <cfRule type="expression" dxfId="9" priority="7">
      <formula>$D1="JUIN"</formula>
    </cfRule>
    <cfRule type="expression" dxfId="8" priority="8">
      <formula>$D1="MAI"</formula>
    </cfRule>
    <cfRule type="expression" dxfId="7" priority="9">
      <formula>$D1="AVRIL"</formula>
    </cfRule>
    <cfRule type="expression" dxfId="6" priority="10">
      <formula>$D1="MARS"</formula>
    </cfRule>
    <cfRule type="expression" dxfId="5" priority="11">
      <formula>$D1="FEVRIER"</formula>
    </cfRule>
    <cfRule type="expression" dxfId="4" priority="12">
      <formula>$D1="JANVIER"</formula>
    </cfRule>
    <cfRule type="expression" dxfId="3" priority="13">
      <formula>$D1="DECEMBRE"</formula>
    </cfRule>
    <cfRule type="expression" dxfId="2" priority="14">
      <formula>$D1="NOVEMBRE"</formula>
    </cfRule>
    <cfRule type="expression" dxfId="1" priority="15">
      <formula>$D1="OCTOBRE"</formula>
    </cfRule>
    <cfRule type="expression" dxfId="0" priority="16">
      <formula>$D1="SEPTEMBRE"</formula>
    </cfRule>
  </conditionalFormatting>
  <conditionalFormatting sqref="F1:K1048576">
    <cfRule type="expression" dxfId="15" priority="2">
      <formula>$H1=0</formula>
    </cfRule>
  </conditionalFormatting>
  <pageMargins left="0.7" right="0.7" top="0.75" bottom="0.75" header="0.3" footer="0.3"/>
  <pageSetup paperSize="9" scale="81" fitToHeight="0" orientation="portrait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AA2F94EA-9D25-4D32-BD6C-314ACC18FAD2}">
          <x14:formula1>
            <xm:f>SOURCE!$B$3:$B$6</xm:f>
          </x14:formula1>
          <xm:sqref>C2:C259</xm:sqref>
        </x14:dataValidation>
        <x14:dataValidation type="list" allowBlank="1" showInputMessage="1" showErrorMessage="1" xr:uid="{EDEF6684-06D9-401F-B9BC-8564034E7188}">
          <x14:formula1>
            <xm:f>SOURCE!$A$3:$A$6</xm:f>
          </x14:formula1>
          <xm:sqref>B1:B1048576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68085A-0967-4814-BCDA-A0D9F6D28AF7}">
  <dimension ref="A1:I18"/>
  <sheetViews>
    <sheetView workbookViewId="0">
      <selection activeCell="E18" sqref="E18"/>
    </sheetView>
  </sheetViews>
  <sheetFormatPr baseColWidth="10" defaultRowHeight="14.5" x14ac:dyDescent="0.35"/>
  <cols>
    <col min="1" max="1" width="18.26953125" bestFit="1" customWidth="1"/>
    <col min="2" max="2" width="2.6328125" customWidth="1"/>
    <col min="3" max="7" width="5.7265625" customWidth="1"/>
    <col min="8" max="8" width="10.26953125" customWidth="1"/>
    <col min="9" max="9" width="3.26953125" customWidth="1"/>
    <col min="10" max="10" width="6.7265625" bestFit="1" customWidth="1"/>
    <col min="11" max="11" width="5.6328125" bestFit="1" customWidth="1"/>
    <col min="12" max="12" width="5.81640625" bestFit="1" customWidth="1"/>
    <col min="13" max="13" width="6.08984375" bestFit="1" customWidth="1"/>
    <col min="14" max="14" width="4.36328125" bestFit="1" customWidth="1"/>
    <col min="15" max="15" width="2.7265625" bestFit="1" customWidth="1"/>
    <col min="16" max="16" width="9" bestFit="1" customWidth="1"/>
    <col min="17" max="17" width="3.26953125" customWidth="1"/>
    <col min="18" max="18" width="6.7265625" bestFit="1" customWidth="1"/>
    <col min="19" max="19" width="5.6328125" bestFit="1" customWidth="1"/>
    <col min="20" max="20" width="5.81640625" bestFit="1" customWidth="1"/>
    <col min="21" max="21" width="6.08984375" bestFit="1" customWidth="1"/>
    <col min="22" max="23" width="4.36328125" bestFit="1" customWidth="1"/>
    <col min="24" max="24" width="9" bestFit="1" customWidth="1"/>
    <col min="25" max="25" width="3.1796875" customWidth="1"/>
    <col min="26" max="26" width="6.7265625" bestFit="1" customWidth="1"/>
  </cols>
  <sheetData>
    <row r="1" spans="1:9" ht="18.5" x14ac:dyDescent="0.35">
      <c r="A1" s="94"/>
      <c r="B1" s="94"/>
      <c r="C1" s="94"/>
      <c r="D1" s="94"/>
      <c r="E1" s="94"/>
      <c r="F1" s="94"/>
      <c r="G1" s="94"/>
      <c r="H1" s="94"/>
      <c r="I1" s="94"/>
    </row>
    <row r="2" spans="1:9" ht="18.5" x14ac:dyDescent="0.35">
      <c r="A2" s="94" t="s">
        <v>74</v>
      </c>
      <c r="B2" s="94"/>
      <c r="C2" s="94"/>
      <c r="D2" s="94"/>
      <c r="E2" s="94"/>
      <c r="F2" s="94"/>
      <c r="G2" s="94"/>
      <c r="H2" s="94"/>
      <c r="I2" s="94"/>
    </row>
    <row r="4" spans="1:9" x14ac:dyDescent="0.35">
      <c r="A4" t="s">
        <v>59</v>
      </c>
      <c r="D4" t="s">
        <v>58</v>
      </c>
    </row>
    <row r="5" spans="1:9" x14ac:dyDescent="0.35">
      <c r="A5" t="s">
        <v>32</v>
      </c>
      <c r="D5" t="s">
        <v>31</v>
      </c>
    </row>
    <row r="6" spans="1:9" x14ac:dyDescent="0.35">
      <c r="D6" t="s">
        <v>167</v>
      </c>
    </row>
    <row r="8" spans="1:9" ht="15" thickBot="1" x14ac:dyDescent="0.4"/>
    <row r="9" spans="1:9" ht="15" thickBot="1" x14ac:dyDescent="0.4">
      <c r="C9" s="95" t="s">
        <v>173</v>
      </c>
      <c r="D9" s="96"/>
      <c r="E9" s="96"/>
      <c r="F9" s="96"/>
      <c r="G9" s="96"/>
      <c r="H9" s="10" t="s">
        <v>44</v>
      </c>
    </row>
    <row r="10" spans="1:9" ht="15" thickBot="1" x14ac:dyDescent="0.4">
      <c r="C10" s="2" t="s">
        <v>3</v>
      </c>
      <c r="D10" s="2" t="s">
        <v>4</v>
      </c>
      <c r="E10" s="2" t="s">
        <v>5</v>
      </c>
      <c r="F10" s="2" t="s">
        <v>6</v>
      </c>
      <c r="G10" s="2" t="s">
        <v>7</v>
      </c>
      <c r="H10" s="2" t="s">
        <v>8</v>
      </c>
    </row>
    <row r="11" spans="1:9" ht="17" x14ac:dyDescent="0.35">
      <c r="A11" s="19" t="s">
        <v>50</v>
      </c>
      <c r="C11" s="11">
        <v>3</v>
      </c>
      <c r="D11" s="11"/>
      <c r="E11" s="11">
        <v>19</v>
      </c>
      <c r="F11" s="11">
        <v>4</v>
      </c>
      <c r="G11" s="11"/>
      <c r="H11" s="12"/>
    </row>
    <row r="12" spans="1:9" ht="17" x14ac:dyDescent="0.35">
      <c r="A12" s="19" t="s">
        <v>52</v>
      </c>
      <c r="C12" s="11"/>
      <c r="D12" s="11"/>
      <c r="E12" s="11">
        <v>10</v>
      </c>
      <c r="F12" s="11"/>
      <c r="G12" s="11"/>
      <c r="H12" s="12"/>
    </row>
    <row r="13" spans="1:9" ht="17" x14ac:dyDescent="0.35">
      <c r="A13" s="19" t="s">
        <v>53</v>
      </c>
      <c r="C13" s="11"/>
      <c r="D13" s="11"/>
      <c r="E13" s="11">
        <v>17</v>
      </c>
      <c r="F13" s="11"/>
      <c r="G13" s="11"/>
      <c r="H13" s="12"/>
    </row>
    <row r="14" spans="1:9" ht="17" x14ac:dyDescent="0.35">
      <c r="A14" s="19" t="s">
        <v>54</v>
      </c>
      <c r="C14" s="11">
        <v>4</v>
      </c>
      <c r="D14" s="11"/>
      <c r="E14" s="11">
        <v>17</v>
      </c>
      <c r="F14" s="11">
        <v>2</v>
      </c>
      <c r="G14" s="11"/>
      <c r="H14" s="12"/>
    </row>
    <row r="15" spans="1:9" ht="17" x14ac:dyDescent="0.35">
      <c r="A15" s="19" t="s">
        <v>9</v>
      </c>
      <c r="C15" s="11">
        <v>1</v>
      </c>
      <c r="D15" s="11"/>
      <c r="E15" s="11">
        <v>16</v>
      </c>
      <c r="F15" s="11">
        <v>1</v>
      </c>
      <c r="G15" s="11"/>
      <c r="H15" s="12"/>
    </row>
    <row r="16" spans="1:9" ht="17.5" thickBot="1" x14ac:dyDescent="0.4">
      <c r="A16" s="19" t="s">
        <v>10</v>
      </c>
      <c r="C16" s="11">
        <v>1</v>
      </c>
      <c r="D16" s="11"/>
      <c r="E16" s="11">
        <v>30</v>
      </c>
      <c r="F16" s="11">
        <v>1</v>
      </c>
      <c r="G16" s="11"/>
      <c r="H16" s="12"/>
    </row>
    <row r="17" spans="1:8" x14ac:dyDescent="0.35">
      <c r="A17" s="4" t="s">
        <v>28</v>
      </c>
      <c r="C17" s="14">
        <f>SUM(C11:C16)</f>
        <v>9</v>
      </c>
      <c r="D17" s="14">
        <f>SUM(D11:D16)</f>
        <v>0</v>
      </c>
      <c r="E17" s="14">
        <f>SUM(E11:E16)</f>
        <v>109</v>
      </c>
      <c r="F17" s="14">
        <f>SUM(F11:F16)</f>
        <v>8</v>
      </c>
      <c r="G17" s="14">
        <f>SUM(G11:G16)</f>
        <v>0</v>
      </c>
      <c r="H17" s="14"/>
    </row>
    <row r="18" spans="1:8" x14ac:dyDescent="0.35">
      <c r="A18" s="6" t="s">
        <v>43</v>
      </c>
      <c r="C18" s="15">
        <f>IFERROR(AVERAGE(C11:C16),"-")</f>
        <v>2.25</v>
      </c>
      <c r="D18" s="15" t="str">
        <f>IFERROR(AVERAGE(D11:D16),"-")</f>
        <v>-</v>
      </c>
      <c r="E18" s="15">
        <f>IFERROR(AVERAGE(E11:E16),"-")</f>
        <v>18.166666666666668</v>
      </c>
      <c r="F18" s="15">
        <f>IFERROR(AVERAGE(F11:F16),"-")</f>
        <v>2</v>
      </c>
      <c r="G18" s="15"/>
      <c r="H18" s="15"/>
    </row>
  </sheetData>
  <mergeCells count="3">
    <mergeCell ref="A1:I1"/>
    <mergeCell ref="A2:I2"/>
    <mergeCell ref="C9:G9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6DE676-74E4-4036-B10C-2730098D2564}">
  <dimension ref="A1:DU49"/>
  <sheetViews>
    <sheetView workbookViewId="0">
      <selection activeCell="A5" sqref="A5:H11"/>
    </sheetView>
  </sheetViews>
  <sheetFormatPr baseColWidth="10" defaultRowHeight="14.5" x14ac:dyDescent="0.35"/>
  <cols>
    <col min="1" max="1" width="18.26953125" bestFit="1" customWidth="1"/>
    <col min="2" max="2" width="2.6328125" customWidth="1"/>
    <col min="3" max="7" width="5.7265625" customWidth="1"/>
    <col min="8" max="8" width="10.26953125" customWidth="1"/>
    <col min="10" max="10" width="15.6328125" customWidth="1"/>
    <col min="11" max="11" width="2.6328125" customWidth="1"/>
    <col min="12" max="16" width="5.7265625" customWidth="1"/>
    <col min="17" max="17" width="10.26953125" customWidth="1"/>
    <col min="18" max="18" width="2.6328125" customWidth="1"/>
    <col min="19" max="23" width="5.7265625" customWidth="1"/>
    <col min="24" max="24" width="9" bestFit="1" customWidth="1"/>
    <col min="25" max="25" width="2.6328125" customWidth="1"/>
    <col min="26" max="30" width="5.7265625" customWidth="1"/>
    <col min="31" max="31" width="9" bestFit="1" customWidth="1"/>
    <col min="33" max="33" width="26.1796875" bestFit="1" customWidth="1"/>
    <col min="34" max="34" width="2.6328125" customWidth="1"/>
    <col min="35" max="39" width="5.7265625" customWidth="1"/>
    <col min="40" max="40" width="10.26953125" customWidth="1"/>
    <col min="41" max="41" width="2.6328125" customWidth="1"/>
    <col min="42" max="46" width="5.7265625" customWidth="1"/>
    <col min="47" max="47" width="9" bestFit="1" customWidth="1"/>
    <col min="48" max="48" width="2.6328125" customWidth="1"/>
    <col min="49" max="53" width="5.7265625" customWidth="1"/>
    <col min="54" max="54" width="9" bestFit="1" customWidth="1"/>
    <col min="55" max="55" width="2.6328125" customWidth="1"/>
    <col min="56" max="56" width="6.90625" bestFit="1" customWidth="1"/>
    <col min="59" max="59" width="25.90625" bestFit="1" customWidth="1"/>
    <col min="60" max="60" width="7.7265625" customWidth="1"/>
    <col min="61" max="61" width="5.6328125" customWidth="1"/>
    <col min="62" max="62" width="5.81640625" bestFit="1" customWidth="1"/>
    <col min="63" max="63" width="6.08984375" bestFit="1" customWidth="1"/>
    <col min="64" max="65" width="4.36328125" bestFit="1" customWidth="1"/>
    <col min="66" max="66" width="9" bestFit="1" customWidth="1"/>
    <col min="67" max="67" width="3.26953125" customWidth="1"/>
    <col min="68" max="68" width="6.7265625" bestFit="1" customWidth="1"/>
    <col min="69" max="69" width="5.6328125" bestFit="1" customWidth="1"/>
    <col min="70" max="70" width="5.81640625" bestFit="1" customWidth="1"/>
    <col min="71" max="71" width="6.08984375" bestFit="1" customWidth="1"/>
    <col min="72" max="72" width="4.36328125" bestFit="1" customWidth="1"/>
    <col min="73" max="73" width="2.7265625" bestFit="1" customWidth="1"/>
    <col min="74" max="74" width="9" bestFit="1" customWidth="1"/>
    <col min="75" max="75" width="3.26953125" customWidth="1"/>
    <col min="76" max="76" width="6.7265625" bestFit="1" customWidth="1"/>
    <col min="77" max="77" width="5.6328125" bestFit="1" customWidth="1"/>
    <col min="78" max="78" width="5.81640625" bestFit="1" customWidth="1"/>
    <col min="79" max="79" width="6.08984375" bestFit="1" customWidth="1"/>
    <col min="80" max="81" width="4.36328125" bestFit="1" customWidth="1"/>
    <col min="82" max="82" width="9" bestFit="1" customWidth="1"/>
    <col min="83" max="83" width="3.1796875" customWidth="1"/>
    <col min="84" max="84" width="6.7265625" bestFit="1" customWidth="1"/>
    <col min="85" max="85" width="10.90625" customWidth="1"/>
    <col min="87" max="87" width="11.26953125" customWidth="1"/>
    <col min="88" max="90" width="5.453125" customWidth="1"/>
    <col min="91" max="92" width="3.81640625" customWidth="1"/>
    <col min="93" max="93" width="7.1796875" customWidth="1"/>
    <col min="94" max="94" width="2.54296875" customWidth="1"/>
    <col min="95" max="95" width="4.54296875" customWidth="1"/>
    <col min="96" max="98" width="5.453125" customWidth="1"/>
    <col min="99" max="100" width="3.81640625" customWidth="1"/>
    <col min="101" max="101" width="7.1796875" customWidth="1"/>
    <col min="102" max="102" width="2.54296875" customWidth="1"/>
    <col min="103" max="106" width="5.453125" customWidth="1"/>
    <col min="107" max="108" width="3.81640625" customWidth="1"/>
    <col min="109" max="109" width="7.1796875" customWidth="1"/>
    <col min="110" max="110" width="2.7265625" customWidth="1"/>
    <col min="111" max="114" width="5.453125" customWidth="1"/>
    <col min="115" max="116" width="3.81640625" customWidth="1"/>
    <col min="117" max="117" width="7.1796875" customWidth="1"/>
    <col min="118" max="118" width="3.453125" customWidth="1"/>
    <col min="119" max="122" width="5.453125" customWidth="1"/>
    <col min="123" max="123" width="6.7265625" bestFit="1" customWidth="1"/>
    <col min="124" max="124" width="3.81640625" customWidth="1"/>
    <col min="125" max="125" width="7.1796875" customWidth="1"/>
  </cols>
  <sheetData>
    <row r="1" spans="1:125" x14ac:dyDescent="0.35">
      <c r="A1" s="26" t="s">
        <v>57</v>
      </c>
      <c r="J1" s="26" t="s">
        <v>13</v>
      </c>
      <c r="AG1" s="26" t="s">
        <v>56</v>
      </c>
      <c r="CI1" s="26" t="s">
        <v>186</v>
      </c>
      <c r="CJ1" s="26"/>
      <c r="CK1" s="26"/>
      <c r="CL1" s="26"/>
    </row>
    <row r="2" spans="1:125" x14ac:dyDescent="0.35">
      <c r="A2" s="26" t="s">
        <v>189</v>
      </c>
    </row>
    <row r="3" spans="1:125" ht="15" thickBot="1" x14ac:dyDescent="0.4"/>
    <row r="4" spans="1:125" ht="15.5" thickTop="1" thickBot="1" x14ac:dyDescent="0.4">
      <c r="C4" s="95" t="s">
        <v>173</v>
      </c>
      <c r="D4" s="96"/>
      <c r="E4" s="96"/>
      <c r="F4" s="96"/>
      <c r="G4" s="96"/>
      <c r="H4" s="10" t="s">
        <v>44</v>
      </c>
      <c r="L4" s="95" t="s">
        <v>188</v>
      </c>
      <c r="M4" s="96"/>
      <c r="N4" s="96"/>
      <c r="O4" s="96"/>
      <c r="P4" s="96"/>
      <c r="Q4" s="10"/>
      <c r="AI4" s="128" t="s">
        <v>48</v>
      </c>
      <c r="AJ4" s="129"/>
      <c r="AK4" s="129"/>
      <c r="AL4" s="129"/>
      <c r="AM4" s="129"/>
      <c r="AN4" s="16">
        <f>SUM(AU4,BB4)</f>
        <v>17</v>
      </c>
      <c r="AO4" s="17"/>
      <c r="AP4" s="128" t="s">
        <v>49</v>
      </c>
      <c r="AQ4" s="129"/>
      <c r="AR4" s="129"/>
      <c r="AS4" s="129"/>
      <c r="AT4" s="129"/>
      <c r="AU4" s="16">
        <f>AVERAGE(AU20+BB20,AU21+BB21,AU22+BB22,AU23+BB23,AU24+BB24,AU25+BB25)</f>
        <v>16</v>
      </c>
      <c r="AV4" s="17"/>
      <c r="AW4" s="128" t="s">
        <v>13</v>
      </c>
      <c r="AX4" s="129"/>
      <c r="AY4" s="129"/>
      <c r="AZ4" s="129"/>
      <c r="BA4" s="129"/>
      <c r="BB4" s="18">
        <v>1</v>
      </c>
      <c r="BC4" s="17"/>
      <c r="BD4" s="71" t="s">
        <v>14</v>
      </c>
      <c r="BH4" s="109" t="s">
        <v>11</v>
      </c>
      <c r="BI4" s="110"/>
      <c r="BJ4" s="110"/>
      <c r="BK4" s="110"/>
      <c r="BL4" s="110"/>
      <c r="BM4" s="110"/>
      <c r="BN4" s="111"/>
      <c r="BP4" s="109" t="s">
        <v>12</v>
      </c>
      <c r="BQ4" s="110"/>
      <c r="BR4" s="110"/>
      <c r="BS4" s="110"/>
      <c r="BT4" s="110"/>
      <c r="BU4" s="110"/>
      <c r="BV4" s="111"/>
      <c r="BX4" s="109" t="s">
        <v>13</v>
      </c>
      <c r="BY4" s="110"/>
      <c r="BZ4" s="110"/>
      <c r="CA4" s="110"/>
      <c r="CB4" s="110"/>
      <c r="CC4" s="110"/>
      <c r="CD4" s="111"/>
      <c r="CF4" s="1" t="s">
        <v>14</v>
      </c>
      <c r="CG4" s="62"/>
      <c r="CJ4" s="118" t="s">
        <v>60</v>
      </c>
      <c r="CK4" s="119"/>
      <c r="CL4" s="119"/>
      <c r="CM4" s="119"/>
      <c r="CN4" s="119"/>
      <c r="CO4" s="119"/>
      <c r="CP4" s="27"/>
      <c r="CQ4" s="28"/>
      <c r="CR4" s="120" t="s">
        <v>44</v>
      </c>
      <c r="CS4" s="121"/>
      <c r="CT4" s="121"/>
      <c r="CU4" s="121"/>
      <c r="CV4" s="121"/>
      <c r="CW4" s="122"/>
      <c r="CX4" s="29"/>
      <c r="CY4" s="27"/>
      <c r="CZ4" s="123" t="s">
        <v>33</v>
      </c>
      <c r="DA4" s="124"/>
      <c r="DB4" s="124"/>
      <c r="DC4" s="124"/>
      <c r="DD4" s="124"/>
      <c r="DE4" s="125"/>
      <c r="DF4" s="29"/>
      <c r="DG4" s="30"/>
      <c r="DH4" s="112" t="s">
        <v>34</v>
      </c>
      <c r="DI4" s="113"/>
      <c r="DJ4" s="113"/>
      <c r="DK4" s="113"/>
      <c r="DL4" s="113"/>
      <c r="DM4" s="114"/>
      <c r="DN4" s="29"/>
      <c r="DO4" s="27"/>
      <c r="DP4" s="115" t="s">
        <v>61</v>
      </c>
      <c r="DQ4" s="116"/>
      <c r="DR4" s="116"/>
      <c r="DS4" s="116"/>
      <c r="DT4" s="116"/>
      <c r="DU4" s="117"/>
    </row>
    <row r="5" spans="1:125" ht="15" thickBot="1" x14ac:dyDescent="0.4"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8</v>
      </c>
      <c r="L5" s="2" t="s">
        <v>3</v>
      </c>
      <c r="M5" s="2" t="s">
        <v>4</v>
      </c>
      <c r="N5" s="2" t="s">
        <v>5</v>
      </c>
      <c r="O5" s="2" t="s">
        <v>6</v>
      </c>
      <c r="P5" s="2" t="s">
        <v>7</v>
      </c>
      <c r="Q5" s="2" t="s">
        <v>8</v>
      </c>
      <c r="AI5" s="2" t="s">
        <v>3</v>
      </c>
      <c r="AJ5" s="2" t="s">
        <v>4</v>
      </c>
      <c r="AK5" s="2" t="s">
        <v>5</v>
      </c>
      <c r="AL5" s="2" t="s">
        <v>6</v>
      </c>
      <c r="AM5" s="2" t="s">
        <v>7</v>
      </c>
      <c r="AN5" s="2" t="s">
        <v>8</v>
      </c>
      <c r="AO5" s="17"/>
      <c r="AP5" s="2" t="s">
        <v>3</v>
      </c>
      <c r="AQ5" s="2" t="s">
        <v>4</v>
      </c>
      <c r="AR5" s="2" t="s">
        <v>5</v>
      </c>
      <c r="AS5" s="2" t="s">
        <v>6</v>
      </c>
      <c r="AT5" s="2" t="s">
        <v>7</v>
      </c>
      <c r="AU5" s="2" t="s">
        <v>8</v>
      </c>
      <c r="AV5" s="17"/>
      <c r="AW5" s="2" t="s">
        <v>3</v>
      </c>
      <c r="AX5" s="2" t="s">
        <v>4</v>
      </c>
      <c r="AY5" s="2" t="s">
        <v>5</v>
      </c>
      <c r="AZ5" s="2" t="s">
        <v>6</v>
      </c>
      <c r="BA5" s="2" t="s">
        <v>7</v>
      </c>
      <c r="BB5" s="2" t="s">
        <v>8</v>
      </c>
      <c r="BC5" s="17"/>
      <c r="BD5" s="2" t="s">
        <v>55</v>
      </c>
      <c r="BH5" s="2" t="s">
        <v>15</v>
      </c>
      <c r="BI5" s="2" t="s">
        <v>3</v>
      </c>
      <c r="BJ5" s="2" t="s">
        <v>4</v>
      </c>
      <c r="BK5" s="2" t="s">
        <v>5</v>
      </c>
      <c r="BL5" s="2" t="s">
        <v>6</v>
      </c>
      <c r="BM5" s="2" t="s">
        <v>7</v>
      </c>
      <c r="BN5" s="2" t="s">
        <v>8</v>
      </c>
      <c r="BP5" s="2" t="s">
        <v>15</v>
      </c>
      <c r="BQ5" s="2" t="s">
        <v>3</v>
      </c>
      <c r="BR5" s="2" t="s">
        <v>4</v>
      </c>
      <c r="BS5" s="2" t="s">
        <v>5</v>
      </c>
      <c r="BT5" s="2" t="s">
        <v>6</v>
      </c>
      <c r="BU5" s="2" t="s">
        <v>7</v>
      </c>
      <c r="BV5" s="2" t="s">
        <v>8</v>
      </c>
      <c r="BX5" s="2" t="s">
        <v>15</v>
      </c>
      <c r="BY5" s="2" t="s">
        <v>3</v>
      </c>
      <c r="BZ5" s="2" t="s">
        <v>4</v>
      </c>
      <c r="CA5" s="2" t="s">
        <v>5</v>
      </c>
      <c r="CB5" s="2" t="s">
        <v>6</v>
      </c>
      <c r="CC5" s="2" t="s">
        <v>7</v>
      </c>
      <c r="CD5" s="2" t="s">
        <v>8</v>
      </c>
      <c r="CF5" s="2" t="s">
        <v>15</v>
      </c>
      <c r="CG5" s="69"/>
      <c r="CJ5" s="31"/>
      <c r="CK5" s="27"/>
      <c r="CL5" s="27"/>
      <c r="CM5" s="27"/>
      <c r="CN5" s="27"/>
      <c r="CO5" s="28"/>
      <c r="CP5" s="27"/>
      <c r="CQ5" s="28"/>
      <c r="CR5" s="31"/>
      <c r="CS5" s="27"/>
      <c r="CT5" s="27"/>
      <c r="CU5" s="27"/>
      <c r="CV5" s="27"/>
      <c r="CW5" s="28"/>
      <c r="CX5" s="27"/>
      <c r="CY5" s="27"/>
      <c r="CZ5" s="31"/>
      <c r="DA5" s="27"/>
      <c r="DB5" s="27"/>
      <c r="DC5" s="27"/>
      <c r="DD5" s="27"/>
      <c r="DE5" s="28"/>
      <c r="DF5" s="27"/>
      <c r="DG5" s="30"/>
      <c r="DH5" s="31"/>
      <c r="DI5" s="27"/>
      <c r="DJ5" s="27"/>
      <c r="DK5" s="27"/>
      <c r="DL5" s="27"/>
      <c r="DM5" s="28"/>
      <c r="DN5" s="27"/>
      <c r="DO5" s="27"/>
      <c r="DP5" s="31"/>
      <c r="DQ5" s="27"/>
      <c r="DR5" s="27"/>
      <c r="DS5" s="27"/>
      <c r="DT5" s="27"/>
      <c r="DU5" s="28"/>
    </row>
    <row r="6" spans="1:125" ht="17" x14ac:dyDescent="0.35">
      <c r="A6" s="19" t="s">
        <v>50</v>
      </c>
      <c r="C6" s="11">
        <v>3</v>
      </c>
      <c r="D6" s="11"/>
      <c r="E6" s="11">
        <v>19</v>
      </c>
      <c r="F6" s="11">
        <v>4</v>
      </c>
      <c r="G6" s="11"/>
      <c r="H6" s="12"/>
      <c r="J6" s="3" t="s">
        <v>23</v>
      </c>
      <c r="L6" s="11"/>
      <c r="M6" s="11"/>
      <c r="N6" s="11"/>
      <c r="O6" s="11"/>
      <c r="P6" s="11"/>
      <c r="Q6" s="12"/>
      <c r="R6" s="13"/>
      <c r="AG6" s="19" t="s">
        <v>50</v>
      </c>
      <c r="AI6" s="11">
        <f t="shared" ref="AI6:AM11" si="0">SUM(AP6,AW6)</f>
        <v>43</v>
      </c>
      <c r="AJ6" s="11">
        <f t="shared" si="0"/>
        <v>10</v>
      </c>
      <c r="AK6" s="11">
        <f t="shared" si="0"/>
        <v>227</v>
      </c>
      <c r="AL6" s="11">
        <f t="shared" si="0"/>
        <v>101</v>
      </c>
      <c r="AM6" s="11">
        <f t="shared" si="0"/>
        <v>14</v>
      </c>
      <c r="AN6" s="13"/>
      <c r="AO6" s="13"/>
      <c r="AP6" s="11">
        <f t="shared" ref="AP6:AT11" si="1">SUM(AP20,AW20)</f>
        <v>41</v>
      </c>
      <c r="AQ6" s="11">
        <f t="shared" si="1"/>
        <v>10</v>
      </c>
      <c r="AR6" s="11">
        <f t="shared" si="1"/>
        <v>182</v>
      </c>
      <c r="AS6" s="11">
        <f t="shared" si="1"/>
        <v>101</v>
      </c>
      <c r="AT6" s="11">
        <f t="shared" si="1"/>
        <v>8</v>
      </c>
      <c r="AU6" s="13" t="s">
        <v>51</v>
      </c>
      <c r="AV6" s="13"/>
      <c r="AW6" s="13">
        <v>2</v>
      </c>
      <c r="AX6" s="13">
        <v>0</v>
      </c>
      <c r="AY6" s="13">
        <v>45</v>
      </c>
      <c r="AZ6" s="13">
        <v>0</v>
      </c>
      <c r="BA6" s="13">
        <v>6</v>
      </c>
      <c r="BB6" s="13"/>
      <c r="BD6" s="13">
        <v>6</v>
      </c>
      <c r="BG6" s="3" t="s">
        <v>16</v>
      </c>
      <c r="BH6">
        <v>16</v>
      </c>
      <c r="BI6">
        <v>14</v>
      </c>
      <c r="BJ6">
        <v>12</v>
      </c>
      <c r="BK6">
        <v>164</v>
      </c>
      <c r="BL6">
        <v>63</v>
      </c>
      <c r="BM6">
        <v>8</v>
      </c>
      <c r="BP6">
        <v>0</v>
      </c>
      <c r="BQ6">
        <v>0</v>
      </c>
      <c r="BR6">
        <v>0</v>
      </c>
      <c r="BS6">
        <v>0</v>
      </c>
      <c r="BT6">
        <v>0</v>
      </c>
      <c r="BU6">
        <v>0</v>
      </c>
      <c r="BX6">
        <v>1</v>
      </c>
      <c r="BY6">
        <v>5</v>
      </c>
      <c r="BZ6">
        <v>0</v>
      </c>
      <c r="CA6">
        <v>43</v>
      </c>
      <c r="CB6">
        <v>37</v>
      </c>
      <c r="CC6">
        <v>6</v>
      </c>
      <c r="CF6">
        <v>4</v>
      </c>
      <c r="CJ6" s="105" t="s">
        <v>62</v>
      </c>
      <c r="CK6" s="126"/>
      <c r="CL6" s="127"/>
      <c r="CM6" s="100" t="s">
        <v>63</v>
      </c>
      <c r="CN6" s="101"/>
      <c r="CO6" s="32"/>
      <c r="CP6" s="33"/>
      <c r="CQ6" s="34"/>
      <c r="CR6" s="105" t="s">
        <v>62</v>
      </c>
      <c r="CS6" s="126"/>
      <c r="CT6" s="127"/>
      <c r="CU6" s="100" t="s">
        <v>63</v>
      </c>
      <c r="CV6" s="101"/>
      <c r="CW6" s="32"/>
      <c r="CX6" s="35"/>
      <c r="CY6" s="33"/>
      <c r="CZ6" s="105" t="s">
        <v>62</v>
      </c>
      <c r="DA6" s="126"/>
      <c r="DB6" s="127"/>
      <c r="DC6" s="100" t="s">
        <v>63</v>
      </c>
      <c r="DD6" s="101"/>
      <c r="DE6" s="32"/>
      <c r="DF6" s="35"/>
      <c r="DG6" s="36"/>
      <c r="DH6" s="105" t="s">
        <v>62</v>
      </c>
      <c r="DI6" s="105"/>
      <c r="DJ6" s="105"/>
      <c r="DK6" s="100" t="s">
        <v>63</v>
      </c>
      <c r="DL6" s="101"/>
      <c r="DM6" s="32"/>
      <c r="DN6" s="35"/>
      <c r="DO6" s="33"/>
      <c r="DP6" s="105" t="s">
        <v>62</v>
      </c>
      <c r="DQ6" s="105"/>
      <c r="DR6" s="105"/>
      <c r="DS6" s="100" t="s">
        <v>63</v>
      </c>
      <c r="DT6" s="101"/>
      <c r="DU6" s="32"/>
    </row>
    <row r="7" spans="1:125" ht="17.5" thickBot="1" x14ac:dyDescent="0.4">
      <c r="A7" s="19" t="s">
        <v>52</v>
      </c>
      <c r="C7" s="11"/>
      <c r="D7" s="11"/>
      <c r="E7" s="11">
        <v>10</v>
      </c>
      <c r="F7" s="11"/>
      <c r="G7" s="11"/>
      <c r="H7" s="12"/>
      <c r="J7" s="3" t="s">
        <v>24</v>
      </c>
      <c r="L7" s="11"/>
      <c r="M7" s="11"/>
      <c r="N7" s="11"/>
      <c r="O7" s="11"/>
      <c r="P7" s="11"/>
      <c r="Q7" s="12"/>
      <c r="R7" s="13"/>
      <c r="AG7" s="19" t="s">
        <v>52</v>
      </c>
      <c r="AI7" s="11">
        <f t="shared" si="0"/>
        <v>43</v>
      </c>
      <c r="AJ7" s="11">
        <f t="shared" si="0"/>
        <v>32</v>
      </c>
      <c r="AK7" s="11">
        <f t="shared" si="0"/>
        <v>254</v>
      </c>
      <c r="AL7" s="11">
        <f t="shared" si="0"/>
        <v>92</v>
      </c>
      <c r="AM7" s="11">
        <f t="shared" si="0"/>
        <v>14</v>
      </c>
      <c r="AN7" s="13"/>
      <c r="AO7" s="13"/>
      <c r="AP7" s="11">
        <f t="shared" si="1"/>
        <v>42</v>
      </c>
      <c r="AQ7" s="11">
        <f t="shared" si="1"/>
        <v>27</v>
      </c>
      <c r="AR7" s="11">
        <f t="shared" si="1"/>
        <v>212</v>
      </c>
      <c r="AS7" s="11">
        <f t="shared" si="1"/>
        <v>67</v>
      </c>
      <c r="AT7" s="11">
        <f t="shared" si="1"/>
        <v>8</v>
      </c>
      <c r="AU7" s="13" t="s">
        <v>51</v>
      </c>
      <c r="AV7" s="13"/>
      <c r="AW7" s="13">
        <v>1</v>
      </c>
      <c r="AX7" s="13">
        <v>5</v>
      </c>
      <c r="AY7" s="13">
        <v>42</v>
      </c>
      <c r="AZ7" s="13">
        <v>25</v>
      </c>
      <c r="BA7" s="13">
        <v>6</v>
      </c>
      <c r="BB7" s="13"/>
      <c r="BD7" s="13">
        <v>6</v>
      </c>
      <c r="BG7" s="3" t="s">
        <v>17</v>
      </c>
      <c r="BH7">
        <v>15</v>
      </c>
      <c r="BI7">
        <v>24</v>
      </c>
      <c r="BJ7">
        <v>41</v>
      </c>
      <c r="BK7">
        <v>246</v>
      </c>
      <c r="BL7">
        <v>90</v>
      </c>
      <c r="BM7">
        <v>15</v>
      </c>
      <c r="BP7">
        <v>1</v>
      </c>
      <c r="BQ7">
        <v>4</v>
      </c>
      <c r="BR7">
        <v>1</v>
      </c>
      <c r="BS7">
        <v>30</v>
      </c>
      <c r="BT7">
        <v>18</v>
      </c>
      <c r="BU7">
        <v>2</v>
      </c>
      <c r="BX7">
        <v>1</v>
      </c>
      <c r="BY7">
        <v>2</v>
      </c>
      <c r="BZ7">
        <v>12</v>
      </c>
      <c r="CA7">
        <v>34</v>
      </c>
      <c r="CB7">
        <v>22</v>
      </c>
      <c r="CC7">
        <v>6</v>
      </c>
      <c r="CF7">
        <v>4</v>
      </c>
      <c r="CJ7" s="37" t="s">
        <v>64</v>
      </c>
      <c r="CK7" s="38" t="s">
        <v>4</v>
      </c>
      <c r="CL7" s="38" t="s">
        <v>5</v>
      </c>
      <c r="CM7" s="38" t="s">
        <v>6</v>
      </c>
      <c r="CN7" s="38" t="s">
        <v>7</v>
      </c>
      <c r="CO7" s="39" t="s">
        <v>8</v>
      </c>
      <c r="CP7" s="33"/>
      <c r="CQ7" s="34"/>
      <c r="CR7" s="37" t="s">
        <v>64</v>
      </c>
      <c r="CS7" s="38" t="s">
        <v>4</v>
      </c>
      <c r="CT7" s="38" t="s">
        <v>5</v>
      </c>
      <c r="CU7" s="38" t="s">
        <v>6</v>
      </c>
      <c r="CV7" s="38" t="s">
        <v>7</v>
      </c>
      <c r="CW7" s="39" t="s">
        <v>8</v>
      </c>
      <c r="CX7" s="40"/>
      <c r="CY7" s="33"/>
      <c r="CZ7" s="37" t="s">
        <v>64</v>
      </c>
      <c r="DA7" s="38" t="s">
        <v>4</v>
      </c>
      <c r="DB7" s="38" t="s">
        <v>5</v>
      </c>
      <c r="DC7" s="38" t="s">
        <v>6</v>
      </c>
      <c r="DD7" s="38" t="s">
        <v>7</v>
      </c>
      <c r="DE7" s="39" t="s">
        <v>8</v>
      </c>
      <c r="DF7" s="40"/>
      <c r="DG7" s="36"/>
      <c r="DH7" s="37" t="s">
        <v>64</v>
      </c>
      <c r="DI7" s="38" t="s">
        <v>4</v>
      </c>
      <c r="DJ7" s="38" t="s">
        <v>5</v>
      </c>
      <c r="DK7" s="38" t="s">
        <v>6</v>
      </c>
      <c r="DL7" s="38" t="s">
        <v>7</v>
      </c>
      <c r="DM7" s="39" t="s">
        <v>8</v>
      </c>
      <c r="DN7" s="40"/>
      <c r="DO7" s="33"/>
      <c r="DP7" s="37" t="s">
        <v>64</v>
      </c>
      <c r="DQ7" s="38" t="s">
        <v>4</v>
      </c>
      <c r="DR7" s="38" t="s">
        <v>5</v>
      </c>
      <c r="DS7" s="38" t="s">
        <v>6</v>
      </c>
      <c r="DT7" s="38" t="s">
        <v>7</v>
      </c>
      <c r="DU7" s="39" t="s">
        <v>8</v>
      </c>
    </row>
    <row r="8" spans="1:125" ht="17.5" thickTop="1" x14ac:dyDescent="0.35">
      <c r="A8" s="19" t="s">
        <v>53</v>
      </c>
      <c r="C8" s="11"/>
      <c r="D8" s="11"/>
      <c r="E8" s="11">
        <v>17</v>
      </c>
      <c r="F8" s="11"/>
      <c r="G8" s="11"/>
      <c r="H8" s="12"/>
      <c r="J8" s="3" t="s">
        <v>25</v>
      </c>
      <c r="L8" s="11"/>
      <c r="M8" s="11"/>
      <c r="N8" s="11"/>
      <c r="O8" s="11"/>
      <c r="P8" s="11"/>
      <c r="Q8" s="12"/>
      <c r="R8" s="13"/>
      <c r="AG8" s="19" t="s">
        <v>53</v>
      </c>
      <c r="AI8" s="11">
        <f t="shared" si="0"/>
        <v>46</v>
      </c>
      <c r="AJ8" s="11">
        <f t="shared" si="0"/>
        <v>26</v>
      </c>
      <c r="AK8" s="11">
        <f t="shared" si="0"/>
        <v>213</v>
      </c>
      <c r="AL8" s="11">
        <f t="shared" si="0"/>
        <v>68</v>
      </c>
      <c r="AM8" s="11">
        <f t="shared" si="0"/>
        <v>14</v>
      </c>
      <c r="AN8" s="13"/>
      <c r="AO8" s="13"/>
      <c r="AP8" s="11">
        <f t="shared" si="1"/>
        <v>46</v>
      </c>
      <c r="AQ8" s="11">
        <f t="shared" si="1"/>
        <v>19</v>
      </c>
      <c r="AR8" s="11">
        <f t="shared" si="1"/>
        <v>191</v>
      </c>
      <c r="AS8" s="11">
        <f t="shared" si="1"/>
        <v>56</v>
      </c>
      <c r="AT8" s="11">
        <f t="shared" si="1"/>
        <v>8</v>
      </c>
      <c r="AU8" s="13" t="s">
        <v>51</v>
      </c>
      <c r="AV8" s="13"/>
      <c r="AW8" s="13">
        <v>0</v>
      </c>
      <c r="AX8" s="13">
        <v>7</v>
      </c>
      <c r="AY8" s="13">
        <v>22</v>
      </c>
      <c r="AZ8" s="13">
        <v>12</v>
      </c>
      <c r="BA8" s="13">
        <v>6</v>
      </c>
      <c r="BB8" s="13"/>
      <c r="BD8" s="13">
        <v>6</v>
      </c>
      <c r="BG8" s="3" t="s">
        <v>18</v>
      </c>
      <c r="BH8">
        <v>20</v>
      </c>
      <c r="BI8">
        <v>0</v>
      </c>
      <c r="BJ8">
        <v>0</v>
      </c>
      <c r="BK8">
        <v>0</v>
      </c>
      <c r="BL8">
        <v>0</v>
      </c>
      <c r="BM8">
        <v>0</v>
      </c>
      <c r="BP8">
        <v>0</v>
      </c>
      <c r="BQ8">
        <v>0</v>
      </c>
      <c r="BR8">
        <v>0</v>
      </c>
      <c r="BS8">
        <v>0</v>
      </c>
      <c r="BT8">
        <v>0</v>
      </c>
      <c r="BU8">
        <v>0</v>
      </c>
      <c r="BX8">
        <v>1</v>
      </c>
      <c r="BY8">
        <v>0</v>
      </c>
      <c r="BZ8">
        <v>0</v>
      </c>
      <c r="CA8">
        <v>0</v>
      </c>
      <c r="CB8">
        <v>0</v>
      </c>
      <c r="CC8">
        <v>0</v>
      </c>
      <c r="CF8">
        <v>0</v>
      </c>
      <c r="CI8" s="41" t="s">
        <v>65</v>
      </c>
      <c r="CJ8" s="42"/>
      <c r="CK8" s="43"/>
      <c r="CL8" s="43"/>
      <c r="CM8" s="43"/>
      <c r="CN8" s="43"/>
      <c r="CO8" s="44"/>
      <c r="CP8" s="45"/>
      <c r="CQ8" s="46" t="s">
        <v>66</v>
      </c>
      <c r="CR8" s="42"/>
      <c r="CS8" s="43"/>
      <c r="CT8" s="43"/>
      <c r="CU8" s="43"/>
      <c r="CV8" s="43"/>
      <c r="CW8" s="44"/>
      <c r="CX8" s="47"/>
      <c r="CY8" s="46" t="s">
        <v>66</v>
      </c>
      <c r="CZ8" s="42"/>
      <c r="DA8" s="43"/>
      <c r="DB8" s="43"/>
      <c r="DC8" s="43"/>
      <c r="DD8" s="43"/>
      <c r="DE8" s="44"/>
      <c r="DF8" s="47"/>
      <c r="DG8" s="46" t="s">
        <v>66</v>
      </c>
      <c r="DH8" s="42"/>
      <c r="DI8" s="43"/>
      <c r="DJ8" s="43"/>
      <c r="DK8" s="43"/>
      <c r="DL8" s="43"/>
      <c r="DM8" s="44"/>
      <c r="DN8" s="47"/>
      <c r="DO8" s="46" t="s">
        <v>66</v>
      </c>
      <c r="DP8" s="42"/>
      <c r="DQ8" s="43"/>
      <c r="DR8" s="43"/>
      <c r="DS8" s="43"/>
      <c r="DT8" s="43"/>
      <c r="DU8" s="44"/>
    </row>
    <row r="9" spans="1:125" ht="17.5" thickBot="1" x14ac:dyDescent="0.4">
      <c r="A9" s="19" t="s">
        <v>54</v>
      </c>
      <c r="C9" s="11">
        <v>4</v>
      </c>
      <c r="D9" s="11"/>
      <c r="E9" s="11">
        <v>17</v>
      </c>
      <c r="F9" s="11">
        <v>2</v>
      </c>
      <c r="G9" s="11"/>
      <c r="H9" s="12"/>
      <c r="J9" s="3" t="s">
        <v>26</v>
      </c>
      <c r="L9" s="11"/>
      <c r="M9" s="11"/>
      <c r="N9" s="11"/>
      <c r="O9" s="11"/>
      <c r="P9" s="11"/>
      <c r="Q9" s="12"/>
      <c r="R9" s="13"/>
      <c r="AG9" s="19" t="s">
        <v>54</v>
      </c>
      <c r="AI9" s="11">
        <f t="shared" si="0"/>
        <v>17</v>
      </c>
      <c r="AJ9" s="11">
        <f t="shared" si="0"/>
        <v>20</v>
      </c>
      <c r="AK9" s="11">
        <f t="shared" si="0"/>
        <v>158</v>
      </c>
      <c r="AL9" s="11">
        <f t="shared" si="0"/>
        <v>66</v>
      </c>
      <c r="AM9" s="11">
        <f t="shared" si="0"/>
        <v>17</v>
      </c>
      <c r="AN9" s="13"/>
      <c r="AO9" s="13"/>
      <c r="AP9" s="11">
        <f t="shared" si="1"/>
        <v>15</v>
      </c>
      <c r="AQ9" s="11">
        <f t="shared" si="1"/>
        <v>14</v>
      </c>
      <c r="AR9" s="11">
        <f t="shared" si="1"/>
        <v>135</v>
      </c>
      <c r="AS9" s="11">
        <f t="shared" si="1"/>
        <v>53</v>
      </c>
      <c r="AT9" s="11">
        <f t="shared" si="1"/>
        <v>10</v>
      </c>
      <c r="AU9" s="13"/>
      <c r="AV9" s="13"/>
      <c r="AW9" s="13">
        <v>2</v>
      </c>
      <c r="AX9" s="13">
        <v>6</v>
      </c>
      <c r="AY9" s="13">
        <v>23</v>
      </c>
      <c r="AZ9" s="13">
        <v>13</v>
      </c>
      <c r="BA9" s="13">
        <v>7</v>
      </c>
      <c r="BB9" s="13"/>
      <c r="BD9" s="13">
        <v>6</v>
      </c>
      <c r="BG9" s="3" t="s">
        <v>19</v>
      </c>
      <c r="BH9">
        <v>20</v>
      </c>
      <c r="BI9">
        <v>0</v>
      </c>
      <c r="BJ9">
        <v>0</v>
      </c>
      <c r="BK9">
        <v>0</v>
      </c>
      <c r="BL9">
        <v>0</v>
      </c>
      <c r="BM9">
        <v>0</v>
      </c>
      <c r="BP9">
        <v>0</v>
      </c>
      <c r="BQ9">
        <v>0</v>
      </c>
      <c r="BR9">
        <v>0</v>
      </c>
      <c r="BS9">
        <v>0</v>
      </c>
      <c r="BT9">
        <v>0</v>
      </c>
      <c r="BU9">
        <v>0</v>
      </c>
      <c r="BX9">
        <v>1</v>
      </c>
      <c r="BY9">
        <v>0</v>
      </c>
      <c r="BZ9">
        <v>0</v>
      </c>
      <c r="CA9">
        <v>0</v>
      </c>
      <c r="CB9">
        <v>0</v>
      </c>
      <c r="CC9">
        <v>0</v>
      </c>
      <c r="CF9">
        <v>0</v>
      </c>
      <c r="CI9" s="48" t="s">
        <v>67</v>
      </c>
      <c r="CJ9" s="49"/>
      <c r="CK9" s="50"/>
      <c r="CL9" s="50"/>
      <c r="CM9" s="50"/>
      <c r="CN9" s="50"/>
      <c r="CO9" s="51"/>
      <c r="CP9" s="52"/>
      <c r="CQ9" s="53" t="s">
        <v>68</v>
      </c>
      <c r="CR9" s="49"/>
      <c r="CS9" s="50"/>
      <c r="CT9" s="50"/>
      <c r="CU9" s="50"/>
      <c r="CV9" s="50"/>
      <c r="CW9" s="51"/>
      <c r="CX9" s="54"/>
      <c r="CY9" s="53" t="s">
        <v>68</v>
      </c>
      <c r="CZ9" s="49"/>
      <c r="DA9" s="50"/>
      <c r="DB9" s="50"/>
      <c r="DC9" s="50"/>
      <c r="DD9" s="50"/>
      <c r="DE9" s="51"/>
      <c r="DF9" s="54"/>
      <c r="DG9" s="53" t="s">
        <v>68</v>
      </c>
      <c r="DH9" s="49"/>
      <c r="DI9" s="50"/>
      <c r="DJ9" s="50"/>
      <c r="DK9" s="50"/>
      <c r="DL9" s="50"/>
      <c r="DM9" s="51"/>
      <c r="DN9" s="54"/>
      <c r="DO9" s="53" t="s">
        <v>68</v>
      </c>
      <c r="DP9" s="49"/>
      <c r="DQ9" s="50"/>
      <c r="DR9" s="50"/>
      <c r="DS9" s="50"/>
      <c r="DT9" s="50"/>
      <c r="DU9" s="51"/>
    </row>
    <row r="10" spans="1:125" ht="18" thickTop="1" thickBot="1" x14ac:dyDescent="0.4">
      <c r="A10" s="19" t="s">
        <v>9</v>
      </c>
      <c r="C10" s="11">
        <v>1</v>
      </c>
      <c r="D10" s="11"/>
      <c r="E10" s="11">
        <v>16</v>
      </c>
      <c r="F10" s="11">
        <v>1</v>
      </c>
      <c r="G10" s="11"/>
      <c r="H10" s="12"/>
      <c r="J10" s="3" t="s">
        <v>27</v>
      </c>
      <c r="L10" s="11"/>
      <c r="M10" s="11"/>
      <c r="N10" s="11"/>
      <c r="O10" s="11"/>
      <c r="P10" s="11"/>
      <c r="Q10" s="12"/>
      <c r="R10" s="13"/>
      <c r="AG10" s="19" t="s">
        <v>9</v>
      </c>
      <c r="AI10" s="11">
        <f t="shared" si="0"/>
        <v>19</v>
      </c>
      <c r="AJ10" s="11">
        <f t="shared" si="0"/>
        <v>12</v>
      </c>
      <c r="AK10" s="11">
        <f t="shared" si="0"/>
        <v>207</v>
      </c>
      <c r="AL10" s="11">
        <f t="shared" si="0"/>
        <v>97</v>
      </c>
      <c r="AM10" s="11">
        <f t="shared" si="0"/>
        <v>15</v>
      </c>
      <c r="AN10" s="13"/>
      <c r="AO10" s="13"/>
      <c r="AP10" s="11">
        <f t="shared" si="1"/>
        <v>14</v>
      </c>
      <c r="AQ10" s="11">
        <f t="shared" si="1"/>
        <v>12</v>
      </c>
      <c r="AR10" s="11">
        <f t="shared" si="1"/>
        <v>164</v>
      </c>
      <c r="AS10" s="11">
        <f t="shared" si="1"/>
        <v>60</v>
      </c>
      <c r="AT10" s="11">
        <f t="shared" si="1"/>
        <v>9</v>
      </c>
      <c r="AU10" s="13"/>
      <c r="AV10" s="13"/>
      <c r="AW10" s="13">
        <v>5</v>
      </c>
      <c r="AX10" s="13">
        <v>0</v>
      </c>
      <c r="AY10" s="13">
        <v>43</v>
      </c>
      <c r="AZ10" s="13">
        <v>37</v>
      </c>
      <c r="BA10" s="13">
        <v>6</v>
      </c>
      <c r="BB10" s="13"/>
      <c r="BD10" s="13">
        <v>6</v>
      </c>
      <c r="BG10" s="3" t="s">
        <v>20</v>
      </c>
      <c r="BH10">
        <v>20</v>
      </c>
      <c r="BI10">
        <v>0</v>
      </c>
      <c r="BJ10">
        <v>0</v>
      </c>
      <c r="BK10">
        <v>0</v>
      </c>
      <c r="BL10">
        <v>0</v>
      </c>
      <c r="BM10">
        <v>0</v>
      </c>
      <c r="BP10">
        <v>0</v>
      </c>
      <c r="BQ10">
        <v>0</v>
      </c>
      <c r="BR10">
        <v>0</v>
      </c>
      <c r="BS10">
        <v>0</v>
      </c>
      <c r="BT10">
        <v>0</v>
      </c>
      <c r="BU10">
        <v>0</v>
      </c>
      <c r="BX10">
        <v>1</v>
      </c>
      <c r="BY10">
        <v>0</v>
      </c>
      <c r="BZ10">
        <v>0</v>
      </c>
      <c r="CA10">
        <v>0</v>
      </c>
      <c r="CB10">
        <v>0</v>
      </c>
      <c r="CC10">
        <v>0</v>
      </c>
      <c r="CF10">
        <v>0</v>
      </c>
      <c r="CI10" s="33"/>
      <c r="CJ10" s="55"/>
      <c r="CK10" s="33"/>
      <c r="CL10" s="33"/>
      <c r="CM10" s="33"/>
      <c r="CN10" s="33"/>
      <c r="CO10" s="34"/>
      <c r="CP10" s="33"/>
      <c r="CQ10" s="33"/>
      <c r="CR10" s="55"/>
      <c r="CS10" s="33"/>
      <c r="CT10" s="33"/>
      <c r="CU10" s="33"/>
      <c r="CV10" s="33"/>
      <c r="CW10" s="34"/>
      <c r="CX10" s="55"/>
      <c r="CY10" s="33"/>
      <c r="CZ10" s="55"/>
      <c r="DA10" s="33"/>
      <c r="DB10" s="33"/>
      <c r="DC10" s="33"/>
      <c r="DD10" s="33"/>
      <c r="DE10" s="34"/>
      <c r="DF10" s="55"/>
      <c r="DG10" s="33"/>
      <c r="DH10" s="55"/>
      <c r="DI10" s="33"/>
      <c r="DJ10" s="33"/>
      <c r="DK10" s="33"/>
      <c r="DL10" s="33"/>
      <c r="DM10" s="34"/>
      <c r="DN10" s="55"/>
      <c r="DO10" s="33"/>
      <c r="DP10" s="55"/>
      <c r="DQ10" s="33"/>
      <c r="DR10" s="33"/>
      <c r="DS10" s="33"/>
      <c r="DT10" s="33"/>
      <c r="DU10" s="34"/>
    </row>
    <row r="11" spans="1:125" ht="17.5" thickBot="1" x14ac:dyDescent="0.4">
      <c r="A11" s="19" t="s">
        <v>10</v>
      </c>
      <c r="C11" s="11">
        <v>1</v>
      </c>
      <c r="D11" s="11"/>
      <c r="E11" s="11">
        <v>30</v>
      </c>
      <c r="F11" s="11">
        <v>1</v>
      </c>
      <c r="G11" s="11"/>
      <c r="H11" s="12"/>
      <c r="J11" s="3" t="s">
        <v>16</v>
      </c>
      <c r="L11" s="11"/>
      <c r="M11" s="11"/>
      <c r="N11" s="11"/>
      <c r="O11" s="11"/>
      <c r="P11" s="11"/>
      <c r="Q11" s="12"/>
      <c r="R11" s="13"/>
      <c r="AG11" s="19" t="s">
        <v>10</v>
      </c>
      <c r="AI11" s="11">
        <f t="shared" si="0"/>
        <v>30</v>
      </c>
      <c r="AJ11" s="11">
        <f t="shared" si="0"/>
        <v>54</v>
      </c>
      <c r="AK11" s="11">
        <f t="shared" si="0"/>
        <v>310</v>
      </c>
      <c r="AL11" s="11">
        <f t="shared" si="0"/>
        <v>130</v>
      </c>
      <c r="AM11" s="11">
        <f t="shared" si="0"/>
        <v>23</v>
      </c>
      <c r="AN11" s="13"/>
      <c r="AO11" s="13"/>
      <c r="AP11" s="11">
        <f t="shared" si="1"/>
        <v>28</v>
      </c>
      <c r="AQ11" s="11">
        <f t="shared" si="1"/>
        <v>42</v>
      </c>
      <c r="AR11" s="11">
        <f t="shared" si="1"/>
        <v>276</v>
      </c>
      <c r="AS11" s="11">
        <f t="shared" si="1"/>
        <v>108</v>
      </c>
      <c r="AT11" s="11">
        <f t="shared" si="1"/>
        <v>17</v>
      </c>
      <c r="AU11" s="13" t="s">
        <v>51</v>
      </c>
      <c r="AV11" s="13"/>
      <c r="AW11" s="13">
        <v>2</v>
      </c>
      <c r="AX11" s="13">
        <v>12</v>
      </c>
      <c r="AY11" s="13">
        <v>34</v>
      </c>
      <c r="AZ11" s="13">
        <v>22</v>
      </c>
      <c r="BA11" s="13">
        <v>6</v>
      </c>
      <c r="BB11" s="13"/>
      <c r="BD11" s="13">
        <v>6</v>
      </c>
      <c r="BG11" s="3" t="s">
        <v>21</v>
      </c>
      <c r="BH11">
        <v>20</v>
      </c>
      <c r="BI11">
        <v>0</v>
      </c>
      <c r="BJ11">
        <v>0</v>
      </c>
      <c r="BK11">
        <v>0</v>
      </c>
      <c r="BL11">
        <v>0</v>
      </c>
      <c r="BM11">
        <v>0</v>
      </c>
      <c r="BP11">
        <v>0</v>
      </c>
      <c r="BQ11">
        <v>0</v>
      </c>
      <c r="BR11">
        <v>0</v>
      </c>
      <c r="BS11">
        <v>0</v>
      </c>
      <c r="BT11">
        <v>0</v>
      </c>
      <c r="BU11">
        <v>0</v>
      </c>
      <c r="BX11">
        <v>1</v>
      </c>
      <c r="BY11">
        <v>0</v>
      </c>
      <c r="BZ11">
        <v>0</v>
      </c>
      <c r="CA11">
        <v>0</v>
      </c>
      <c r="CB11">
        <v>0</v>
      </c>
      <c r="CC11">
        <v>0</v>
      </c>
      <c r="CF11">
        <v>0</v>
      </c>
      <c r="CI11" s="33"/>
      <c r="CJ11" s="106" t="s">
        <v>12</v>
      </c>
      <c r="CK11" s="107"/>
      <c r="CL11" s="108"/>
      <c r="CM11" s="100" t="s">
        <v>63</v>
      </c>
      <c r="CN11" s="101"/>
      <c r="CO11" s="32"/>
      <c r="CP11" s="33"/>
      <c r="CQ11" s="33"/>
      <c r="CR11" s="106" t="s">
        <v>12</v>
      </c>
      <c r="CS11" s="107"/>
      <c r="CT11" s="108"/>
      <c r="CU11" s="100" t="s">
        <v>63</v>
      </c>
      <c r="CV11" s="101"/>
      <c r="CW11" s="32"/>
      <c r="CX11" s="56"/>
      <c r="CY11" s="33"/>
      <c r="CZ11" s="106" t="s">
        <v>12</v>
      </c>
      <c r="DA11" s="107"/>
      <c r="DB11" s="108"/>
      <c r="DC11" s="100" t="s">
        <v>63</v>
      </c>
      <c r="DD11" s="101"/>
      <c r="DE11" s="32"/>
      <c r="DF11" s="56"/>
      <c r="DG11" s="33"/>
      <c r="DH11" s="106" t="s">
        <v>12</v>
      </c>
      <c r="DI11" s="107"/>
      <c r="DJ11" s="108"/>
      <c r="DK11" s="100" t="s">
        <v>63</v>
      </c>
      <c r="DL11" s="101"/>
      <c r="DM11" s="32"/>
      <c r="DN11" s="56"/>
      <c r="DO11" s="33"/>
      <c r="DP11" s="106" t="s">
        <v>12</v>
      </c>
      <c r="DQ11" s="107"/>
      <c r="DR11" s="108"/>
      <c r="DS11" s="100" t="s">
        <v>63</v>
      </c>
      <c r="DT11" s="101"/>
      <c r="DU11" s="32"/>
    </row>
    <row r="12" spans="1:125" ht="17.5" thickBot="1" x14ac:dyDescent="0.4">
      <c r="A12" s="4" t="s">
        <v>28</v>
      </c>
      <c r="C12" s="14">
        <f>SUM(C6:C11)</f>
        <v>9</v>
      </c>
      <c r="D12" s="14">
        <f>SUM(D6:D11)</f>
        <v>0</v>
      </c>
      <c r="E12" s="14">
        <f>SUM(E6:E11)</f>
        <v>109</v>
      </c>
      <c r="F12" s="14">
        <f>SUM(F6:F11)</f>
        <v>8</v>
      </c>
      <c r="G12" s="14">
        <f>SUM(G6:G11)</f>
        <v>0</v>
      </c>
      <c r="H12" s="14"/>
      <c r="J12" s="4" t="s">
        <v>28</v>
      </c>
      <c r="L12" s="14">
        <f>SUM(L6:L11)</f>
        <v>0</v>
      </c>
      <c r="M12" s="14">
        <f>SUM(M6:M11)</f>
        <v>0</v>
      </c>
      <c r="N12" s="14">
        <f>SUM(N6:N11)</f>
        <v>0</v>
      </c>
      <c r="O12" s="14">
        <f>SUM(O6:O11)</f>
        <v>0</v>
      </c>
      <c r="P12" s="14">
        <f>SUM(P6:P11)</f>
        <v>0</v>
      </c>
      <c r="Q12" s="14" t="s">
        <v>42</v>
      </c>
      <c r="R12" s="13"/>
      <c r="AG12" s="4" t="s">
        <v>28</v>
      </c>
      <c r="AI12" s="14">
        <f>SUM(AI6:AI11)</f>
        <v>198</v>
      </c>
      <c r="AJ12" s="14">
        <f>SUM(AJ6:AJ11)</f>
        <v>154</v>
      </c>
      <c r="AK12" s="14">
        <f>SUM(AK6:AK11)</f>
        <v>1369</v>
      </c>
      <c r="AL12" s="14">
        <f>SUM(AL6:AL11)</f>
        <v>554</v>
      </c>
      <c r="AM12" s="14">
        <f>SUM(AM6:AM11)</f>
        <v>97</v>
      </c>
      <c r="AN12" s="14"/>
      <c r="AO12" s="13"/>
      <c r="AP12" s="14">
        <f>SUM(AP6:AP11)</f>
        <v>186</v>
      </c>
      <c r="AQ12" s="14">
        <f>SUM(AQ6:AQ11)</f>
        <v>124</v>
      </c>
      <c r="AR12" s="14">
        <f>SUM(AR6:AR11)</f>
        <v>1160</v>
      </c>
      <c r="AS12" s="14">
        <f>SUM(AS6:AS11)</f>
        <v>445</v>
      </c>
      <c r="AT12" s="14">
        <f>SUM(AT6:AT11)</f>
        <v>60</v>
      </c>
      <c r="AU12" s="14"/>
      <c r="AV12" s="13"/>
      <c r="AW12" s="14">
        <f>SUM(AW6:AW11)</f>
        <v>12</v>
      </c>
      <c r="AX12" s="14">
        <f>SUM(AX6:AX11)</f>
        <v>30</v>
      </c>
      <c r="AY12" s="14">
        <f>SUM(AY6:AY11)</f>
        <v>209</v>
      </c>
      <c r="AZ12" s="14">
        <f>SUM(AZ6:AZ11)</f>
        <v>109</v>
      </c>
      <c r="BA12" s="14">
        <f>SUM(BA6:BA11)</f>
        <v>37</v>
      </c>
      <c r="BB12" s="14"/>
      <c r="BG12" s="3" t="s">
        <v>22</v>
      </c>
      <c r="BH12">
        <v>20</v>
      </c>
      <c r="BI12">
        <v>0</v>
      </c>
      <c r="BJ12">
        <v>0</v>
      </c>
      <c r="BK12">
        <v>0</v>
      </c>
      <c r="BL12">
        <v>0</v>
      </c>
      <c r="BM12">
        <v>0</v>
      </c>
      <c r="BP12">
        <v>0</v>
      </c>
      <c r="BQ12">
        <v>0</v>
      </c>
      <c r="BR12">
        <v>0</v>
      </c>
      <c r="BS12">
        <v>0</v>
      </c>
      <c r="BT12">
        <v>0</v>
      </c>
      <c r="BU12">
        <v>0</v>
      </c>
      <c r="BX12">
        <v>1</v>
      </c>
      <c r="BY12">
        <v>0</v>
      </c>
      <c r="BZ12">
        <v>0</v>
      </c>
      <c r="CA12">
        <v>0</v>
      </c>
      <c r="CB12">
        <v>0</v>
      </c>
      <c r="CC12">
        <v>0</v>
      </c>
      <c r="CF12">
        <v>0</v>
      </c>
      <c r="CI12" s="33"/>
      <c r="CJ12" s="37" t="s">
        <v>64</v>
      </c>
      <c r="CK12" s="38" t="s">
        <v>4</v>
      </c>
      <c r="CL12" s="38" t="s">
        <v>5</v>
      </c>
      <c r="CM12" s="38" t="s">
        <v>6</v>
      </c>
      <c r="CN12" s="38" t="s">
        <v>7</v>
      </c>
      <c r="CO12" s="39" t="s">
        <v>8</v>
      </c>
      <c r="CP12" s="33"/>
      <c r="CQ12" s="33"/>
      <c r="CR12" s="37" t="s">
        <v>64</v>
      </c>
      <c r="CS12" s="38" t="s">
        <v>4</v>
      </c>
      <c r="CT12" s="38" t="s">
        <v>5</v>
      </c>
      <c r="CU12" s="38" t="s">
        <v>6</v>
      </c>
      <c r="CV12" s="38" t="s">
        <v>7</v>
      </c>
      <c r="CW12" s="39" t="s">
        <v>8</v>
      </c>
      <c r="CX12" s="45"/>
      <c r="CY12" s="33"/>
      <c r="CZ12" s="37" t="s">
        <v>64</v>
      </c>
      <c r="DA12" s="38" t="s">
        <v>4</v>
      </c>
      <c r="DB12" s="38" t="s">
        <v>5</v>
      </c>
      <c r="DC12" s="38" t="s">
        <v>6</v>
      </c>
      <c r="DD12" s="38" t="s">
        <v>7</v>
      </c>
      <c r="DE12" s="39" t="s">
        <v>8</v>
      </c>
      <c r="DF12" s="45"/>
      <c r="DG12" s="33"/>
      <c r="DH12" s="37" t="s">
        <v>64</v>
      </c>
      <c r="DI12" s="38" t="s">
        <v>4</v>
      </c>
      <c r="DJ12" s="38" t="s">
        <v>5</v>
      </c>
      <c r="DK12" s="38" t="s">
        <v>6</v>
      </c>
      <c r="DL12" s="38" t="s">
        <v>7</v>
      </c>
      <c r="DM12" s="39" t="s">
        <v>8</v>
      </c>
      <c r="DN12" s="45"/>
      <c r="DO12" s="33"/>
      <c r="DP12" s="37" t="s">
        <v>64</v>
      </c>
      <c r="DQ12" s="38" t="s">
        <v>4</v>
      </c>
      <c r="DR12" s="38" t="s">
        <v>5</v>
      </c>
      <c r="DS12" s="38" t="s">
        <v>6</v>
      </c>
      <c r="DT12" s="38" t="s">
        <v>7</v>
      </c>
      <c r="DU12" s="39" t="s">
        <v>8</v>
      </c>
    </row>
    <row r="13" spans="1:125" ht="17.5" thickTop="1" x14ac:dyDescent="0.35">
      <c r="A13" s="6" t="s">
        <v>43</v>
      </c>
      <c r="C13" s="15">
        <f>IFERROR(AVERAGE(C6:C11),"-")</f>
        <v>2.25</v>
      </c>
      <c r="D13" s="15" t="str">
        <f>IFERROR(AVERAGE(D6:D11),"-")</f>
        <v>-</v>
      </c>
      <c r="E13" s="15">
        <f>IFERROR(AVERAGE(E6:E11),"-")</f>
        <v>18.166666666666668</v>
      </c>
      <c r="F13" s="15">
        <f>IFERROR(AVERAGE(F6:F11),"-")</f>
        <v>2</v>
      </c>
      <c r="G13" s="15"/>
      <c r="H13" s="15"/>
      <c r="J13" s="6" t="s">
        <v>43</v>
      </c>
      <c r="L13" s="15" t="str">
        <f>IFERROR(AVERAGE(L6:L11),"-")</f>
        <v>-</v>
      </c>
      <c r="M13" s="15" t="str">
        <f>IFERROR(AVERAGE(M6:M11),"-")</f>
        <v>-</v>
      </c>
      <c r="N13" s="15" t="str">
        <f>IFERROR(AVERAGE(N6:N11),"-")</f>
        <v>-</v>
      </c>
      <c r="O13" s="15" t="str">
        <f>IFERROR(AVERAGE(O6:O11),"-")</f>
        <v>-</v>
      </c>
      <c r="P13" s="15"/>
      <c r="Q13" s="15"/>
      <c r="R13" s="13"/>
      <c r="AG13" s="6" t="s">
        <v>29</v>
      </c>
      <c r="AI13" s="15">
        <f>IFERROR(AVERAGE(AI6:AI11),"-")</f>
        <v>33</v>
      </c>
      <c r="AJ13" s="15">
        <f>IFERROR(AVERAGE(AJ6:AJ11),"-")</f>
        <v>25.666666666666668</v>
      </c>
      <c r="AK13" s="15">
        <f>IFERROR(AVERAGE(AK6:AK11),"-")</f>
        <v>228.16666666666666</v>
      </c>
      <c r="AL13" s="15">
        <f>IFERROR(AVERAGE(AL6:AL11),"-")</f>
        <v>92.333333333333329</v>
      </c>
      <c r="AM13" s="15">
        <f>IFERROR(AVERAGE(AM6:AM11),"-")</f>
        <v>16.166666666666668</v>
      </c>
      <c r="AN13" s="15"/>
      <c r="AO13" s="13"/>
      <c r="AP13" s="15">
        <f>IFERROR(AVERAGE(AP6:AP11),"-")</f>
        <v>31</v>
      </c>
      <c r="AQ13" s="15">
        <f>IFERROR(AVERAGE(AQ6:AQ11),"-")</f>
        <v>20.666666666666668</v>
      </c>
      <c r="AR13" s="15">
        <f>IFERROR(AVERAGE(AR6:AR11),"-")</f>
        <v>193.33333333333334</v>
      </c>
      <c r="AS13" s="15">
        <f>IFERROR(AVERAGE(AS6:AS11),"-")</f>
        <v>74.166666666666671</v>
      </c>
      <c r="AT13" s="15">
        <f>IFERROR(AVERAGE(AT6:AT11),"-")</f>
        <v>10</v>
      </c>
      <c r="AU13" s="15"/>
      <c r="AV13" s="13"/>
      <c r="AW13" s="15">
        <f>IFERROR(AVERAGE(AW6:AW11),"-")</f>
        <v>2</v>
      </c>
      <c r="AX13" s="15">
        <f>IFERROR(AVERAGE(AX6:AX11),"-")</f>
        <v>5</v>
      </c>
      <c r="AY13" s="15">
        <f>IFERROR(AVERAGE(AY6:AY11),"-")</f>
        <v>34.833333333333336</v>
      </c>
      <c r="AZ13" s="15">
        <f>IFERROR(AVERAGE(AZ6:AZ11),"-")</f>
        <v>18.166666666666668</v>
      </c>
      <c r="BA13" s="20">
        <f>IFERROR(AVERAGE(BA6:BA11),"-")</f>
        <v>6.166666666666667</v>
      </c>
      <c r="BB13" s="15"/>
      <c r="BG13" s="3" t="s">
        <v>23</v>
      </c>
      <c r="BH13">
        <v>20</v>
      </c>
      <c r="BI13">
        <v>0</v>
      </c>
      <c r="BJ13">
        <v>0</v>
      </c>
      <c r="BK13">
        <v>0</v>
      </c>
      <c r="BL13">
        <v>0</v>
      </c>
      <c r="BM13">
        <v>0</v>
      </c>
      <c r="BP13">
        <v>0</v>
      </c>
      <c r="BQ13">
        <v>0</v>
      </c>
      <c r="BR13">
        <v>0</v>
      </c>
      <c r="BS13">
        <v>0</v>
      </c>
      <c r="BT13">
        <v>0</v>
      </c>
      <c r="BU13">
        <v>0</v>
      </c>
      <c r="BX13">
        <v>1</v>
      </c>
      <c r="BY13">
        <v>0</v>
      </c>
      <c r="BZ13">
        <v>0</v>
      </c>
      <c r="CA13">
        <v>0</v>
      </c>
      <c r="CB13">
        <v>0</v>
      </c>
      <c r="CC13">
        <v>0</v>
      </c>
      <c r="CF13">
        <v>0</v>
      </c>
      <c r="CI13" s="41" t="s">
        <v>69</v>
      </c>
      <c r="CJ13" s="42"/>
      <c r="CK13" s="43"/>
      <c r="CL13" s="43"/>
      <c r="CM13" s="43"/>
      <c r="CN13" s="43"/>
      <c r="CO13" s="44"/>
      <c r="CP13" s="45"/>
      <c r="CQ13" s="46" t="s">
        <v>66</v>
      </c>
      <c r="CR13" s="42"/>
      <c r="CS13" s="43"/>
      <c r="CT13" s="43"/>
      <c r="CU13" s="43"/>
      <c r="CV13" s="43"/>
      <c r="CW13" s="44"/>
      <c r="CX13" s="47"/>
      <c r="CY13" s="46" t="s">
        <v>66</v>
      </c>
      <c r="CZ13" s="42"/>
      <c r="DA13" s="43"/>
      <c r="DB13" s="43"/>
      <c r="DC13" s="43"/>
      <c r="DD13" s="43"/>
      <c r="DE13" s="44"/>
      <c r="DF13" s="47"/>
      <c r="DG13" s="46" t="s">
        <v>66</v>
      </c>
      <c r="DH13" s="42"/>
      <c r="DI13" s="43"/>
      <c r="DJ13" s="43"/>
      <c r="DK13" s="43"/>
      <c r="DL13" s="43"/>
      <c r="DM13" s="44"/>
      <c r="DN13" s="47"/>
      <c r="DO13" s="46" t="s">
        <v>66</v>
      </c>
      <c r="DP13" s="42"/>
      <c r="DQ13" s="43"/>
      <c r="DR13" s="43"/>
      <c r="DS13" s="43"/>
      <c r="DT13" s="43"/>
      <c r="DU13" s="44"/>
    </row>
    <row r="14" spans="1:125" ht="17.5" thickBot="1" x14ac:dyDescent="0.4">
      <c r="AG14" s="6" t="s">
        <v>30</v>
      </c>
      <c r="AI14" s="20">
        <f>IFERROR(AVERAGE(AI6:AI11)/AN4,"-")</f>
        <v>1.9411764705882353</v>
      </c>
      <c r="AJ14" s="15">
        <f>IFERROR(AVERAGE(AJ6:AJ11)/AN4,"-")</f>
        <v>1.5098039215686274</v>
      </c>
      <c r="AK14" s="15">
        <f>IFERROR(AVERAGE(AK6:AK11)/AN4,"-")</f>
        <v>13.421568627450981</v>
      </c>
      <c r="AL14" s="20">
        <f>IFERROR(AVERAGE(AL6:AL11)/AN4,"-")</f>
        <v>5.4313725490196072</v>
      </c>
      <c r="AM14" s="20">
        <f>IFERROR(AVERAGE(AM6:AM11)/AN4,"-")</f>
        <v>0.95098039215686281</v>
      </c>
      <c r="AN14" s="15"/>
      <c r="AO14" s="13"/>
      <c r="AP14" s="20">
        <f>IFERROR(AVERAGE(AP6:AP11)/AU4,"-")</f>
        <v>1.9375</v>
      </c>
      <c r="AQ14" s="20">
        <f>IFERROR(AVERAGE(AQ6:AQ11)/AU4,"-")</f>
        <v>1.2916666666666667</v>
      </c>
      <c r="AR14" s="15">
        <f>IFERROR(AVERAGE(AR6:AR11)/AU4,"-")</f>
        <v>12.083333333333334</v>
      </c>
      <c r="AS14" s="20">
        <f>IFERROR(AVERAGE(AS6:AS11)/AU4,"-")</f>
        <v>4.635416666666667</v>
      </c>
      <c r="AT14" s="20">
        <f>IFERROR(AVERAGE(AT6:AT11)/AU4,"-")</f>
        <v>0.625</v>
      </c>
      <c r="AU14" s="15"/>
      <c r="AV14" s="13"/>
      <c r="AW14" s="15">
        <f>IFERROR(AVERAGE(AW6:AW11)/BB4,"-")</f>
        <v>2</v>
      </c>
      <c r="AX14" s="15">
        <f>IFERROR(AVERAGE(AX6:AX11)/BB4,"-")</f>
        <v>5</v>
      </c>
      <c r="AY14" s="15">
        <f>IFERROR(AVERAGE(AY6:AY11)/BB4,"-")</f>
        <v>34.833333333333336</v>
      </c>
      <c r="AZ14" s="15">
        <f>IFERROR(AVERAGE(AZ6:AZ11)/BB4,"-")</f>
        <v>18.166666666666668</v>
      </c>
      <c r="BA14" s="20">
        <f>IFERROR(AVERAGE(BA6:BA11)/BB4,"-")</f>
        <v>6.166666666666667</v>
      </c>
      <c r="BB14" s="15"/>
      <c r="BG14" s="3" t="s">
        <v>24</v>
      </c>
      <c r="BH14">
        <v>20</v>
      </c>
      <c r="BI14">
        <v>0</v>
      </c>
      <c r="BJ14">
        <v>0</v>
      </c>
      <c r="BK14">
        <v>0</v>
      </c>
      <c r="BL14">
        <v>0</v>
      </c>
      <c r="BM14">
        <v>0</v>
      </c>
      <c r="BP14">
        <v>0</v>
      </c>
      <c r="BQ14">
        <v>0</v>
      </c>
      <c r="BR14">
        <v>0</v>
      </c>
      <c r="BS14">
        <v>0</v>
      </c>
      <c r="BT14">
        <v>0</v>
      </c>
      <c r="BU14">
        <v>0</v>
      </c>
      <c r="BX14">
        <v>1</v>
      </c>
      <c r="BY14">
        <v>0</v>
      </c>
      <c r="BZ14">
        <v>0</v>
      </c>
      <c r="CA14">
        <v>0</v>
      </c>
      <c r="CB14">
        <v>0</v>
      </c>
      <c r="CC14">
        <v>0</v>
      </c>
      <c r="CF14">
        <v>0</v>
      </c>
      <c r="CI14" s="48" t="s">
        <v>70</v>
      </c>
      <c r="CJ14" s="49"/>
      <c r="CK14" s="50"/>
      <c r="CL14" s="50"/>
      <c r="CM14" s="50"/>
      <c r="CN14" s="50"/>
      <c r="CO14" s="51"/>
      <c r="CP14" s="52"/>
      <c r="CQ14" s="53" t="s">
        <v>68</v>
      </c>
      <c r="CR14" s="49"/>
      <c r="CS14" s="50"/>
      <c r="CT14" s="50"/>
      <c r="CU14" s="50"/>
      <c r="CV14" s="50"/>
      <c r="CW14" s="51"/>
      <c r="CX14" s="54"/>
      <c r="CY14" s="53" t="s">
        <v>68</v>
      </c>
      <c r="CZ14" s="49"/>
      <c r="DA14" s="50"/>
      <c r="DB14" s="50"/>
      <c r="DC14" s="50"/>
      <c r="DD14" s="50"/>
      <c r="DE14" s="51"/>
      <c r="DF14" s="54"/>
      <c r="DG14" s="53" t="s">
        <v>68</v>
      </c>
      <c r="DH14" s="49"/>
      <c r="DI14" s="50"/>
      <c r="DJ14" s="50"/>
      <c r="DK14" s="50"/>
      <c r="DL14" s="50"/>
      <c r="DM14" s="51"/>
      <c r="DN14" s="54"/>
      <c r="DO14" s="53" t="s">
        <v>68</v>
      </c>
      <c r="DP14" s="49"/>
      <c r="DQ14" s="50"/>
      <c r="DR14" s="50"/>
      <c r="DS14" s="50"/>
      <c r="DT14" s="50"/>
      <c r="DU14" s="51"/>
    </row>
    <row r="15" spans="1:125" ht="18" thickTop="1" thickBot="1" x14ac:dyDescent="0.4">
      <c r="BG15" s="3" t="s">
        <v>25</v>
      </c>
      <c r="BH15">
        <v>20</v>
      </c>
      <c r="BI15">
        <v>0</v>
      </c>
      <c r="BJ15">
        <v>0</v>
      </c>
      <c r="BK15">
        <v>0</v>
      </c>
      <c r="BL15">
        <v>0</v>
      </c>
      <c r="BM15">
        <v>0</v>
      </c>
      <c r="BP15">
        <v>0</v>
      </c>
      <c r="BQ15">
        <v>0</v>
      </c>
      <c r="BR15">
        <v>0</v>
      </c>
      <c r="BS15">
        <v>0</v>
      </c>
      <c r="BT15">
        <v>0</v>
      </c>
      <c r="BU15">
        <v>0</v>
      </c>
      <c r="BX15">
        <v>1</v>
      </c>
      <c r="BY15">
        <v>0</v>
      </c>
      <c r="BZ15">
        <v>0</v>
      </c>
      <c r="CA15">
        <v>0</v>
      </c>
      <c r="CB15">
        <v>0</v>
      </c>
      <c r="CC15">
        <v>0</v>
      </c>
      <c r="CF15">
        <v>0</v>
      </c>
      <c r="CI15" s="33"/>
      <c r="CJ15" s="55"/>
      <c r="CK15" s="33"/>
      <c r="CL15" s="33"/>
      <c r="CM15" s="33"/>
      <c r="CN15" s="33"/>
      <c r="CO15" s="34"/>
      <c r="CP15" s="33"/>
      <c r="CQ15" s="33"/>
      <c r="CR15" s="55"/>
      <c r="CS15" s="33"/>
      <c r="CT15" s="33"/>
      <c r="CU15" s="33"/>
      <c r="CV15" s="33"/>
      <c r="CW15" s="34"/>
      <c r="CX15" s="55"/>
      <c r="CY15" s="33"/>
      <c r="CZ15" s="55"/>
      <c r="DA15" s="33"/>
      <c r="DB15" s="33"/>
      <c r="DC15" s="33"/>
      <c r="DD15" s="33"/>
      <c r="DE15" s="34"/>
      <c r="DF15" s="55"/>
      <c r="DG15" s="33"/>
      <c r="DH15" s="55"/>
      <c r="DI15" s="33"/>
      <c r="DJ15" s="33"/>
      <c r="DK15" s="33"/>
      <c r="DL15" s="33"/>
      <c r="DM15" s="34"/>
      <c r="DN15" s="55"/>
      <c r="DO15" s="33"/>
      <c r="DP15" s="55"/>
      <c r="DQ15" s="33"/>
      <c r="DR15" s="33"/>
      <c r="DS15" s="33"/>
      <c r="DT15" s="33"/>
      <c r="DU15" s="34"/>
    </row>
    <row r="16" spans="1:125" ht="17.5" thickBot="1" x14ac:dyDescent="0.4">
      <c r="L16" s="95" t="s">
        <v>174</v>
      </c>
      <c r="M16" s="96"/>
      <c r="N16" s="96"/>
      <c r="O16" s="96"/>
      <c r="P16" s="96"/>
      <c r="Q16" s="10" t="s">
        <v>44</v>
      </c>
      <c r="S16" s="95" t="s">
        <v>174</v>
      </c>
      <c r="T16" s="96"/>
      <c r="U16" s="96"/>
      <c r="V16" s="96"/>
      <c r="W16" s="96"/>
      <c r="X16" s="10" t="s">
        <v>44</v>
      </c>
      <c r="Z16" s="95" t="s">
        <v>174</v>
      </c>
      <c r="AA16" s="96"/>
      <c r="AB16" s="96"/>
      <c r="AC16" s="96"/>
      <c r="AD16" s="96"/>
      <c r="AE16" s="10" t="s">
        <v>34</v>
      </c>
      <c r="AI16" s="64"/>
      <c r="AJ16" s="64"/>
      <c r="AK16" s="64"/>
      <c r="AL16" s="64"/>
      <c r="AM16" s="64"/>
      <c r="AN16" s="64"/>
      <c r="AP16" s="61"/>
      <c r="AQ16" s="61"/>
      <c r="AR16" s="61"/>
      <c r="AS16" s="61"/>
      <c r="AT16" s="21"/>
      <c r="BG16" s="3" t="s">
        <v>26</v>
      </c>
      <c r="BH16">
        <v>20</v>
      </c>
      <c r="BI16">
        <v>0</v>
      </c>
      <c r="BJ16">
        <v>0</v>
      </c>
      <c r="BK16">
        <v>0</v>
      </c>
      <c r="BL16">
        <v>0</v>
      </c>
      <c r="BM16">
        <v>0</v>
      </c>
      <c r="BP16">
        <v>0</v>
      </c>
      <c r="BQ16">
        <v>0</v>
      </c>
      <c r="BR16">
        <v>0</v>
      </c>
      <c r="BS16">
        <v>0</v>
      </c>
      <c r="BT16">
        <v>0</v>
      </c>
      <c r="BU16">
        <v>0</v>
      </c>
      <c r="BX16">
        <v>1</v>
      </c>
      <c r="BY16">
        <v>0</v>
      </c>
      <c r="BZ16">
        <v>0</v>
      </c>
      <c r="CA16">
        <v>0</v>
      </c>
      <c r="CB16">
        <v>0</v>
      </c>
      <c r="CC16">
        <v>0</v>
      </c>
      <c r="CF16">
        <v>0</v>
      </c>
      <c r="CI16" s="33"/>
      <c r="CJ16" s="102" t="s">
        <v>13</v>
      </c>
      <c r="CK16" s="103"/>
      <c r="CL16" s="104"/>
      <c r="CM16" s="100" t="s">
        <v>63</v>
      </c>
      <c r="CN16" s="101"/>
      <c r="CO16" s="32"/>
      <c r="CP16" s="33"/>
      <c r="CQ16" s="33"/>
      <c r="CR16" s="102" t="s">
        <v>13</v>
      </c>
      <c r="CS16" s="103"/>
      <c r="CT16" s="104"/>
      <c r="CU16" s="100" t="s">
        <v>63</v>
      </c>
      <c r="CV16" s="101"/>
      <c r="CW16" s="32"/>
      <c r="CX16" s="56"/>
      <c r="CY16" s="33"/>
      <c r="CZ16" s="102" t="s">
        <v>13</v>
      </c>
      <c r="DA16" s="103"/>
      <c r="DB16" s="104"/>
      <c r="DC16" s="100" t="s">
        <v>63</v>
      </c>
      <c r="DD16" s="101"/>
      <c r="DE16" s="32"/>
      <c r="DF16" s="56"/>
      <c r="DG16" s="33"/>
      <c r="DH16" s="102" t="s">
        <v>13</v>
      </c>
      <c r="DI16" s="103"/>
      <c r="DJ16" s="104"/>
      <c r="DK16" s="100" t="s">
        <v>63</v>
      </c>
      <c r="DL16" s="101"/>
      <c r="DM16" s="32"/>
      <c r="DN16" s="56"/>
      <c r="DO16" s="33"/>
      <c r="DP16" s="102" t="s">
        <v>13</v>
      </c>
      <c r="DQ16" s="103"/>
      <c r="DR16" s="104"/>
      <c r="DS16" s="100" t="s">
        <v>63</v>
      </c>
      <c r="DT16" s="101"/>
      <c r="DU16" s="32"/>
    </row>
    <row r="17" spans="10:125" ht="17.5" thickBot="1" x14ac:dyDescent="0.4">
      <c r="L17" s="2" t="s">
        <v>3</v>
      </c>
      <c r="M17" s="2" t="s">
        <v>4</v>
      </c>
      <c r="N17" s="2" t="s">
        <v>5</v>
      </c>
      <c r="O17" s="2" t="s">
        <v>6</v>
      </c>
      <c r="P17" s="2" t="s">
        <v>7</v>
      </c>
      <c r="Q17" s="2" t="s">
        <v>8</v>
      </c>
      <c r="S17" s="2" t="s">
        <v>3</v>
      </c>
      <c r="T17" s="2" t="s">
        <v>4</v>
      </c>
      <c r="U17" s="2" t="s">
        <v>5</v>
      </c>
      <c r="V17" s="2" t="s">
        <v>6</v>
      </c>
      <c r="W17" s="2" t="s">
        <v>7</v>
      </c>
      <c r="X17" s="2" t="s">
        <v>8</v>
      </c>
      <c r="Z17" s="2" t="s">
        <v>3</v>
      </c>
      <c r="AA17" s="2" t="s">
        <v>4</v>
      </c>
      <c r="AB17" s="2" t="s">
        <v>5</v>
      </c>
      <c r="AC17" s="2" t="s">
        <v>6</v>
      </c>
      <c r="AD17" s="2" t="s">
        <v>7</v>
      </c>
      <c r="AE17" s="2" t="s">
        <v>8</v>
      </c>
      <c r="AI17" s="64"/>
      <c r="AJ17" s="64"/>
      <c r="AK17" s="64"/>
      <c r="AL17" s="64"/>
      <c r="AM17" s="64"/>
      <c r="AN17" s="64"/>
      <c r="AP17" s="61"/>
      <c r="AQ17" s="61"/>
      <c r="AR17" s="61"/>
      <c r="AS17" s="61"/>
      <c r="AT17" s="61"/>
      <c r="AU17" s="21"/>
      <c r="BG17" s="3" t="s">
        <v>27</v>
      </c>
      <c r="BH17">
        <v>20</v>
      </c>
      <c r="BI17">
        <v>0</v>
      </c>
      <c r="BJ17">
        <v>0</v>
      </c>
      <c r="BK17">
        <v>0</v>
      </c>
      <c r="BL17">
        <v>0</v>
      </c>
      <c r="BM17">
        <v>0</v>
      </c>
      <c r="BP17">
        <v>0</v>
      </c>
      <c r="BQ17">
        <v>0</v>
      </c>
      <c r="BR17">
        <v>0</v>
      </c>
      <c r="BS17">
        <v>0</v>
      </c>
      <c r="BT17">
        <v>0</v>
      </c>
      <c r="BU17">
        <v>0</v>
      </c>
      <c r="BX17">
        <v>1</v>
      </c>
      <c r="BY17">
        <v>0</v>
      </c>
      <c r="BZ17">
        <v>0</v>
      </c>
      <c r="CA17">
        <v>0</v>
      </c>
      <c r="CB17">
        <v>0</v>
      </c>
      <c r="CC17">
        <v>0</v>
      </c>
      <c r="CF17">
        <v>0</v>
      </c>
      <c r="CI17" s="33"/>
      <c r="CJ17" s="37" t="s">
        <v>64</v>
      </c>
      <c r="CK17" s="38" t="s">
        <v>4</v>
      </c>
      <c r="CL17" s="38" t="s">
        <v>5</v>
      </c>
      <c r="CM17" s="38" t="s">
        <v>6</v>
      </c>
      <c r="CN17" s="38" t="s">
        <v>7</v>
      </c>
      <c r="CO17" s="39" t="s">
        <v>8</v>
      </c>
      <c r="CP17" s="33"/>
      <c r="CQ17" s="33"/>
      <c r="CR17" s="37" t="s">
        <v>64</v>
      </c>
      <c r="CS17" s="38" t="s">
        <v>4</v>
      </c>
      <c r="CT17" s="38" t="s">
        <v>5</v>
      </c>
      <c r="CU17" s="38" t="s">
        <v>6</v>
      </c>
      <c r="CV17" s="38" t="s">
        <v>7</v>
      </c>
      <c r="CW17" s="39" t="s">
        <v>8</v>
      </c>
      <c r="CX17" s="45"/>
      <c r="CY17" s="33"/>
      <c r="CZ17" s="37" t="s">
        <v>64</v>
      </c>
      <c r="DA17" s="38" t="s">
        <v>4</v>
      </c>
      <c r="DB17" s="38" t="s">
        <v>5</v>
      </c>
      <c r="DC17" s="38" t="s">
        <v>6</v>
      </c>
      <c r="DD17" s="38" t="s">
        <v>7</v>
      </c>
      <c r="DE17" s="39" t="s">
        <v>8</v>
      </c>
      <c r="DF17" s="45"/>
      <c r="DG17" s="33"/>
      <c r="DH17" s="37" t="s">
        <v>64</v>
      </c>
      <c r="DI17" s="38" t="s">
        <v>4</v>
      </c>
      <c r="DJ17" s="38" t="s">
        <v>5</v>
      </c>
      <c r="DK17" s="38" t="s">
        <v>6</v>
      </c>
      <c r="DL17" s="38" t="s">
        <v>7</v>
      </c>
      <c r="DM17" s="39" t="s">
        <v>8</v>
      </c>
      <c r="DN17" s="45"/>
      <c r="DO17" s="33"/>
      <c r="DP17" s="37" t="s">
        <v>64</v>
      </c>
      <c r="DQ17" s="38" t="s">
        <v>4</v>
      </c>
      <c r="DR17" s="38" t="s">
        <v>5</v>
      </c>
      <c r="DS17" s="38" t="s">
        <v>6</v>
      </c>
      <c r="DT17" s="38" t="s">
        <v>7</v>
      </c>
      <c r="DU17" s="39" t="s">
        <v>8</v>
      </c>
    </row>
    <row r="18" spans="10:125" ht="18" thickTop="1" thickBot="1" x14ac:dyDescent="0.4">
      <c r="J18" s="3" t="s">
        <v>23</v>
      </c>
      <c r="L18" s="11">
        <v>1</v>
      </c>
      <c r="M18" s="11">
        <v>0</v>
      </c>
      <c r="N18" s="11">
        <v>33</v>
      </c>
      <c r="O18" s="11">
        <v>3</v>
      </c>
      <c r="P18" s="11">
        <v>4</v>
      </c>
      <c r="Q18" s="13"/>
      <c r="R18" s="13"/>
      <c r="S18" s="11">
        <v>1</v>
      </c>
      <c r="T18" s="11">
        <v>0</v>
      </c>
      <c r="U18" s="11">
        <v>37</v>
      </c>
      <c r="V18" s="11">
        <v>17</v>
      </c>
      <c r="W18" s="11">
        <v>3</v>
      </c>
      <c r="X18" s="13"/>
      <c r="Y18" s="13"/>
      <c r="Z18" s="11">
        <v>2</v>
      </c>
      <c r="AA18" s="11">
        <v>11</v>
      </c>
      <c r="AB18" s="11">
        <v>54</v>
      </c>
      <c r="AC18" s="11">
        <v>23</v>
      </c>
      <c r="AD18" s="11">
        <v>5</v>
      </c>
      <c r="AE18" s="13"/>
      <c r="AI18" s="64"/>
      <c r="AJ18" s="64"/>
      <c r="AK18" s="64"/>
      <c r="AL18" s="64"/>
      <c r="AM18" s="64"/>
      <c r="AN18" s="64"/>
      <c r="AP18" s="128" t="s">
        <v>11</v>
      </c>
      <c r="AQ18" s="129"/>
      <c r="AR18" s="129"/>
      <c r="AS18" s="129"/>
      <c r="AT18" s="129"/>
      <c r="AU18" s="16"/>
      <c r="AW18" s="128" t="s">
        <v>12</v>
      </c>
      <c r="AX18" s="129"/>
      <c r="AY18" s="129"/>
      <c r="AZ18" s="129"/>
      <c r="BA18" s="129"/>
      <c r="BB18" s="16"/>
      <c r="BC18" s="70"/>
      <c r="BD18" s="70"/>
      <c r="BG18" s="4" t="s">
        <v>28</v>
      </c>
      <c r="BH18" s="5"/>
      <c r="BI18" s="5">
        <f>SUM(BI6:BI17)</f>
        <v>38</v>
      </c>
      <c r="BJ18" s="5">
        <f>SUM(BJ6:BJ17)</f>
        <v>53</v>
      </c>
      <c r="BK18" s="5">
        <f t="shared" ref="BK18:CC18" si="2">SUM(BK6:BK17)</f>
        <v>410</v>
      </c>
      <c r="BL18" s="5">
        <f t="shared" si="2"/>
        <v>153</v>
      </c>
      <c r="BM18" s="5">
        <f t="shared" si="2"/>
        <v>23</v>
      </c>
      <c r="BN18" s="5"/>
      <c r="BO18" s="5"/>
      <c r="BP18" s="5">
        <f t="shared" si="2"/>
        <v>1</v>
      </c>
      <c r="BQ18" s="5">
        <f t="shared" si="2"/>
        <v>4</v>
      </c>
      <c r="BR18" s="5">
        <f t="shared" si="2"/>
        <v>1</v>
      </c>
      <c r="BS18" s="5">
        <f t="shared" si="2"/>
        <v>30</v>
      </c>
      <c r="BT18" s="5">
        <f t="shared" si="2"/>
        <v>18</v>
      </c>
      <c r="BU18" s="5">
        <f t="shared" si="2"/>
        <v>2</v>
      </c>
      <c r="BV18" s="5"/>
      <c r="BW18" s="5"/>
      <c r="BX18" s="5"/>
      <c r="BY18" s="5">
        <f t="shared" si="2"/>
        <v>7</v>
      </c>
      <c r="BZ18" s="5">
        <f t="shared" si="2"/>
        <v>12</v>
      </c>
      <c r="CA18" s="5">
        <f t="shared" si="2"/>
        <v>77</v>
      </c>
      <c r="CB18" s="5">
        <f t="shared" si="2"/>
        <v>59</v>
      </c>
      <c r="CC18" s="5">
        <f t="shared" si="2"/>
        <v>12</v>
      </c>
      <c r="CD18" s="5"/>
      <c r="CE18" s="5"/>
      <c r="CF18" s="5"/>
      <c r="CI18" s="41" t="s">
        <v>71</v>
      </c>
      <c r="CJ18" s="42"/>
      <c r="CK18" s="43"/>
      <c r="CL18" s="43"/>
      <c r="CM18" s="43"/>
      <c r="CN18" s="43"/>
      <c r="CO18" s="44"/>
      <c r="CP18" s="45"/>
      <c r="CQ18" s="46" t="s">
        <v>66</v>
      </c>
      <c r="CR18" s="42"/>
      <c r="CS18" s="43"/>
      <c r="CT18" s="43"/>
      <c r="CU18" s="43"/>
      <c r="CV18" s="43"/>
      <c r="CW18" s="44"/>
      <c r="CX18" s="47"/>
      <c r="CY18" s="46" t="s">
        <v>66</v>
      </c>
      <c r="CZ18" s="42"/>
      <c r="DA18" s="43"/>
      <c r="DB18" s="43"/>
      <c r="DC18" s="43"/>
      <c r="DD18" s="43"/>
      <c r="DE18" s="44"/>
      <c r="DF18" s="47"/>
      <c r="DG18" s="46" t="s">
        <v>66</v>
      </c>
      <c r="DH18" s="42"/>
      <c r="DI18" s="43"/>
      <c r="DJ18" s="43"/>
      <c r="DK18" s="43"/>
      <c r="DL18" s="43"/>
      <c r="DM18" s="44"/>
      <c r="DN18" s="47"/>
      <c r="DO18" s="46" t="s">
        <v>66</v>
      </c>
      <c r="DP18" s="42"/>
      <c r="DQ18" s="43"/>
      <c r="DR18" s="43"/>
      <c r="DS18" s="43"/>
      <c r="DT18" s="43"/>
      <c r="DU18" s="44"/>
    </row>
    <row r="19" spans="10:125" ht="17.5" thickBot="1" x14ac:dyDescent="0.4">
      <c r="J19" s="3" t="s">
        <v>24</v>
      </c>
      <c r="L19" s="11">
        <v>1</v>
      </c>
      <c r="M19" s="11">
        <v>0</v>
      </c>
      <c r="N19" s="11">
        <v>23</v>
      </c>
      <c r="O19" s="11">
        <v>4</v>
      </c>
      <c r="P19" s="11">
        <v>2</v>
      </c>
      <c r="Q19" s="13"/>
      <c r="R19" s="13"/>
      <c r="S19" s="11">
        <v>0</v>
      </c>
      <c r="T19" s="11">
        <v>0</v>
      </c>
      <c r="U19" s="11">
        <v>26</v>
      </c>
      <c r="V19" s="11">
        <v>7</v>
      </c>
      <c r="W19" s="11">
        <v>3</v>
      </c>
      <c r="X19" s="13"/>
      <c r="Y19" s="13"/>
      <c r="Z19" s="11">
        <v>3</v>
      </c>
      <c r="AA19" s="11">
        <v>10</v>
      </c>
      <c r="AB19" s="11">
        <v>30</v>
      </c>
      <c r="AC19" s="11">
        <v>12</v>
      </c>
      <c r="AD19" s="11">
        <v>4</v>
      </c>
      <c r="AE19" s="13"/>
      <c r="AI19" s="64"/>
      <c r="AJ19" s="64"/>
      <c r="AK19" s="64"/>
      <c r="AL19" s="64"/>
      <c r="AM19" s="64"/>
      <c r="AN19" s="64"/>
      <c r="AP19" s="2" t="s">
        <v>3</v>
      </c>
      <c r="AQ19" s="2" t="s">
        <v>4</v>
      </c>
      <c r="AR19" s="2" t="s">
        <v>5</v>
      </c>
      <c r="AS19" s="2" t="s">
        <v>6</v>
      </c>
      <c r="AT19" s="2" t="s">
        <v>7</v>
      </c>
      <c r="AU19" s="2" t="s">
        <v>55</v>
      </c>
      <c r="AW19" s="2" t="s">
        <v>3</v>
      </c>
      <c r="AX19" s="2" t="s">
        <v>4</v>
      </c>
      <c r="AY19" s="2" t="s">
        <v>5</v>
      </c>
      <c r="AZ19" s="2" t="s">
        <v>6</v>
      </c>
      <c r="BA19" s="2" t="s">
        <v>7</v>
      </c>
      <c r="BB19" s="2" t="s">
        <v>55</v>
      </c>
      <c r="BC19" s="69"/>
      <c r="BD19" s="69"/>
      <c r="BG19" s="6" t="s">
        <v>29</v>
      </c>
      <c r="BH19" s="7">
        <f>IFERROR(AVERAGE(BH6:BH17),"-")</f>
        <v>19.25</v>
      </c>
      <c r="BI19" s="8">
        <f>IFERROR(AVERAGE(BI6:BI17),"-")</f>
        <v>3.1666666666666665</v>
      </c>
      <c r="BJ19" s="8">
        <f>IFERROR(AVERAGE(BJ6:BJ17),"-")</f>
        <v>4.416666666666667</v>
      </c>
      <c r="BK19" s="8">
        <f t="shared" ref="BK19:CF19" si="3">IFERROR(AVERAGE(BK6:BK17),"-")</f>
        <v>34.166666666666664</v>
      </c>
      <c r="BL19" s="8">
        <f t="shared" si="3"/>
        <v>12.75</v>
      </c>
      <c r="BM19" s="8">
        <f t="shared" si="3"/>
        <v>1.9166666666666667</v>
      </c>
      <c r="BN19" s="9"/>
      <c r="BO19" s="7"/>
      <c r="BP19" s="7">
        <f t="shared" si="3"/>
        <v>8.3333333333333329E-2</v>
      </c>
      <c r="BQ19" s="8">
        <f t="shared" si="3"/>
        <v>0.33333333333333331</v>
      </c>
      <c r="BR19" s="8">
        <f t="shared" si="3"/>
        <v>8.3333333333333329E-2</v>
      </c>
      <c r="BS19" s="8">
        <f t="shared" si="3"/>
        <v>2.5</v>
      </c>
      <c r="BT19" s="8">
        <f t="shared" si="3"/>
        <v>1.5</v>
      </c>
      <c r="BU19" s="8"/>
      <c r="BV19" s="9"/>
      <c r="BW19" s="7"/>
      <c r="BX19" s="7">
        <f t="shared" si="3"/>
        <v>1</v>
      </c>
      <c r="BY19" s="8">
        <f t="shared" si="3"/>
        <v>0.58333333333333337</v>
      </c>
      <c r="BZ19" s="8">
        <f t="shared" si="3"/>
        <v>1</v>
      </c>
      <c r="CA19" s="8">
        <f t="shared" si="3"/>
        <v>6.416666666666667</v>
      </c>
      <c r="CB19" s="8">
        <f t="shared" si="3"/>
        <v>4.916666666666667</v>
      </c>
      <c r="CC19" s="8">
        <f t="shared" si="3"/>
        <v>1</v>
      </c>
      <c r="CD19" s="9"/>
      <c r="CE19" s="7"/>
      <c r="CF19" s="7">
        <f t="shared" si="3"/>
        <v>0.66666666666666663</v>
      </c>
      <c r="CI19" s="48" t="s">
        <v>72</v>
      </c>
      <c r="CJ19" s="49"/>
      <c r="CK19" s="50"/>
      <c r="CL19" s="50"/>
      <c r="CM19" s="50"/>
      <c r="CN19" s="50"/>
      <c r="CO19" s="51"/>
      <c r="CP19" s="52"/>
      <c r="CQ19" s="53" t="s">
        <v>68</v>
      </c>
      <c r="CR19" s="49"/>
      <c r="CS19" s="50"/>
      <c r="CT19" s="50"/>
      <c r="CU19" s="50"/>
      <c r="CV19" s="50"/>
      <c r="CW19" s="51"/>
      <c r="CX19" s="54"/>
      <c r="CY19" s="53" t="s">
        <v>68</v>
      </c>
      <c r="CZ19" s="49"/>
      <c r="DA19" s="50"/>
      <c r="DB19" s="50"/>
      <c r="DC19" s="50"/>
      <c r="DD19" s="50"/>
      <c r="DE19" s="51"/>
      <c r="DF19" s="54"/>
      <c r="DG19" s="53" t="s">
        <v>68</v>
      </c>
      <c r="DH19" s="49"/>
      <c r="DI19" s="50"/>
      <c r="DJ19" s="50"/>
      <c r="DK19" s="50"/>
      <c r="DL19" s="50"/>
      <c r="DM19" s="51"/>
      <c r="DN19" s="54"/>
      <c r="DO19" s="53" t="s">
        <v>68</v>
      </c>
      <c r="DP19" s="49"/>
      <c r="DQ19" s="50"/>
      <c r="DR19" s="50"/>
      <c r="DS19" s="50"/>
      <c r="DT19" s="50"/>
      <c r="DU19" s="51"/>
    </row>
    <row r="20" spans="10:125" ht="17.5" thickBot="1" x14ac:dyDescent="0.4">
      <c r="J20" s="3" t="s">
        <v>25</v>
      </c>
      <c r="L20" s="11">
        <v>0</v>
      </c>
      <c r="M20" s="11">
        <v>0</v>
      </c>
      <c r="N20" s="11">
        <v>16</v>
      </c>
      <c r="O20" s="11">
        <v>2</v>
      </c>
      <c r="P20" s="11">
        <v>2</v>
      </c>
      <c r="Q20" s="13"/>
      <c r="R20" s="13"/>
      <c r="S20" s="11">
        <v>0</v>
      </c>
      <c r="T20" s="11">
        <v>0</v>
      </c>
      <c r="U20" s="11">
        <v>23</v>
      </c>
      <c r="V20" s="11">
        <v>7</v>
      </c>
      <c r="W20" s="11">
        <v>3</v>
      </c>
      <c r="X20" s="13"/>
      <c r="Y20" s="13"/>
      <c r="Z20" s="11">
        <v>4</v>
      </c>
      <c r="AA20" s="11">
        <v>12</v>
      </c>
      <c r="AB20" s="11">
        <v>36</v>
      </c>
      <c r="AC20" s="11">
        <v>23</v>
      </c>
      <c r="AD20" s="11">
        <v>0</v>
      </c>
      <c r="AE20" s="13"/>
      <c r="AI20" s="64"/>
      <c r="AJ20" s="64"/>
      <c r="AK20" s="64"/>
      <c r="AL20" s="64"/>
      <c r="AM20" s="64"/>
      <c r="AN20" s="64"/>
      <c r="AP20" s="11">
        <v>36</v>
      </c>
      <c r="AQ20" s="11">
        <v>7</v>
      </c>
      <c r="AR20" s="11">
        <v>132</v>
      </c>
      <c r="AS20" s="11">
        <v>77</v>
      </c>
      <c r="AT20" s="11">
        <v>7</v>
      </c>
      <c r="AU20" s="22">
        <v>15</v>
      </c>
      <c r="AW20" s="11">
        <v>5</v>
      </c>
      <c r="AX20" s="11">
        <v>3</v>
      </c>
      <c r="AY20" s="11">
        <v>50</v>
      </c>
      <c r="AZ20" s="11">
        <v>24</v>
      </c>
      <c r="BA20" s="11">
        <v>1</v>
      </c>
      <c r="BB20" s="22">
        <v>1</v>
      </c>
      <c r="BC20" s="63"/>
      <c r="BD20" s="63"/>
      <c r="BG20" s="6" t="s">
        <v>30</v>
      </c>
      <c r="BH20" s="7"/>
      <c r="BI20" s="8">
        <f>IFERROR(AVERAGE(BI6:BI17)/BH19,"-")</f>
        <v>0.16450216450216448</v>
      </c>
      <c r="BJ20" s="8">
        <f>IFERROR(AVERAGE(BJ6:BJ17)/BH19,"-")</f>
        <v>0.22943722943722944</v>
      </c>
      <c r="BK20" s="8">
        <f>IFERROR(AVERAGE(BK6:BK17)/BH19,"-")</f>
        <v>1.7748917748917747</v>
      </c>
      <c r="BL20" s="8">
        <f>IFERROR(AVERAGE(BL6:BL17)/BH19,"-")</f>
        <v>0.66233766233766234</v>
      </c>
      <c r="BM20" s="8">
        <f>IFERROR(AVERAGE(BM6:BM17)/BH19,"-")</f>
        <v>9.9567099567099568E-2</v>
      </c>
      <c r="BN20" s="7"/>
      <c r="BO20" s="7"/>
      <c r="BP20" s="7"/>
      <c r="BQ20" s="8">
        <f>IFERROR(AVERAGE(BQ6:BQ17)/BP19,"-")</f>
        <v>4</v>
      </c>
      <c r="BR20" s="8">
        <f>IFERROR(AVERAGE(BR6:BR17)/BP19,"-")</f>
        <v>1</v>
      </c>
      <c r="BS20" s="8">
        <f>IFERROR(AVERAGE(BS6:BS17)/BP19,"-")</f>
        <v>30</v>
      </c>
      <c r="BT20" s="8">
        <f>IFERROR(AVERAGE(BT6:BT17)/BP19,"-")</f>
        <v>18</v>
      </c>
      <c r="BU20" s="8">
        <f>IFERROR(AVERAGE(BU6:BU17)/BP19,"-")</f>
        <v>2</v>
      </c>
      <c r="BV20" s="7"/>
      <c r="BW20" s="7"/>
      <c r="BX20" s="7"/>
      <c r="BY20" s="8">
        <f>IFERROR(AVERAGE(BY6:BY17)/BX19,"-")</f>
        <v>0.58333333333333337</v>
      </c>
      <c r="BZ20" s="8">
        <f>IFERROR(AVERAGE(BZ6:BZ17)/BX19,"-")</f>
        <v>1</v>
      </c>
      <c r="CA20" s="8">
        <f>IFERROR(AVERAGE(CA6:CA17)/BX19,"-")</f>
        <v>6.416666666666667</v>
      </c>
      <c r="CB20" s="8">
        <f>IFERROR(AVERAGE(CB6:CB17)/BX19,"-")</f>
        <v>4.916666666666667</v>
      </c>
      <c r="CC20" s="8">
        <f>IFERROR(AVERAGE(CC6:CC17)/BX19,"-")</f>
        <v>1</v>
      </c>
      <c r="CD20" s="7"/>
      <c r="CE20" s="7"/>
      <c r="CF20" s="7"/>
      <c r="CJ20" s="55"/>
      <c r="CK20" s="33"/>
      <c r="CL20" s="33"/>
      <c r="CM20" s="33"/>
      <c r="CN20" s="33"/>
      <c r="CO20" s="34"/>
      <c r="CP20" s="33"/>
      <c r="CQ20" s="34"/>
      <c r="CR20" s="55"/>
      <c r="CS20" s="33"/>
      <c r="CT20" s="33"/>
      <c r="CU20" s="33"/>
      <c r="CV20" s="33"/>
      <c r="CW20" s="34"/>
      <c r="CX20" s="33"/>
      <c r="CY20" s="33"/>
      <c r="CZ20" s="55"/>
      <c r="DA20" s="33"/>
      <c r="DB20" s="33"/>
      <c r="DC20" s="33"/>
      <c r="DD20" s="33"/>
      <c r="DE20" s="34"/>
      <c r="DF20" s="33"/>
      <c r="DG20" s="36"/>
      <c r="DH20" s="55"/>
      <c r="DI20" s="33"/>
      <c r="DJ20" s="33"/>
      <c r="DK20" s="33"/>
      <c r="DL20" s="33"/>
      <c r="DM20" s="34"/>
      <c r="DN20" s="33"/>
      <c r="DO20" s="33"/>
      <c r="DP20" s="55"/>
      <c r="DQ20" s="33"/>
      <c r="DR20" s="33"/>
      <c r="DS20" s="33"/>
      <c r="DT20" s="33"/>
      <c r="DU20" s="34"/>
    </row>
    <row r="21" spans="10:125" ht="17.5" thickBot="1" x14ac:dyDescent="0.4">
      <c r="J21" s="3" t="s">
        <v>26</v>
      </c>
      <c r="L21" s="11">
        <v>0</v>
      </c>
      <c r="M21" s="11">
        <v>1</v>
      </c>
      <c r="N21" s="11">
        <v>27</v>
      </c>
      <c r="O21" s="11">
        <v>4</v>
      </c>
      <c r="P21" s="11">
        <v>2</v>
      </c>
      <c r="Q21" s="13"/>
      <c r="R21" s="13"/>
      <c r="S21" s="11">
        <v>0</v>
      </c>
      <c r="T21" s="11">
        <v>0</v>
      </c>
      <c r="U21" s="11">
        <v>25</v>
      </c>
      <c r="V21" s="11">
        <v>11</v>
      </c>
      <c r="W21" s="11">
        <v>3</v>
      </c>
      <c r="X21" s="13"/>
      <c r="Y21" s="13"/>
      <c r="Z21" s="11">
        <v>1</v>
      </c>
      <c r="AA21" s="11">
        <v>5</v>
      </c>
      <c r="AB21" s="11">
        <v>17</v>
      </c>
      <c r="AC21" s="11">
        <v>6</v>
      </c>
      <c r="AD21" s="11">
        <v>4</v>
      </c>
      <c r="AE21" s="13"/>
      <c r="AI21" s="65"/>
      <c r="AJ21" s="65"/>
      <c r="AK21" s="65"/>
      <c r="AL21" s="65"/>
      <c r="AM21" s="65"/>
      <c r="AN21" s="65"/>
      <c r="AP21" s="13">
        <v>27</v>
      </c>
      <c r="AQ21" s="13">
        <v>22</v>
      </c>
      <c r="AR21" s="13">
        <v>162</v>
      </c>
      <c r="AS21" s="13">
        <v>44</v>
      </c>
      <c r="AT21" s="13">
        <v>7</v>
      </c>
      <c r="AU21" s="23">
        <v>15</v>
      </c>
      <c r="AW21" s="13">
        <v>15</v>
      </c>
      <c r="AX21" s="13">
        <v>5</v>
      </c>
      <c r="AY21" s="13">
        <v>50</v>
      </c>
      <c r="AZ21" s="13">
        <v>23</v>
      </c>
      <c r="BA21" s="13">
        <v>1</v>
      </c>
      <c r="BB21" s="23">
        <v>1</v>
      </c>
      <c r="BC21" s="63"/>
      <c r="BD21" s="63"/>
      <c r="CJ21" s="98" t="s">
        <v>73</v>
      </c>
      <c r="CK21" s="99"/>
      <c r="CL21" s="99"/>
      <c r="CM21" s="97" t="s">
        <v>63</v>
      </c>
      <c r="CN21" s="97"/>
      <c r="CO21" s="57"/>
      <c r="CP21" s="33"/>
      <c r="CQ21" s="34"/>
      <c r="CR21" s="98" t="s">
        <v>73</v>
      </c>
      <c r="CS21" s="99"/>
      <c r="CT21" s="99"/>
      <c r="CU21" s="97" t="s">
        <v>63</v>
      </c>
      <c r="CV21" s="97"/>
      <c r="CW21" s="57"/>
      <c r="CX21" s="35"/>
      <c r="CY21" s="33"/>
      <c r="CZ21" s="98" t="s">
        <v>73</v>
      </c>
      <c r="DA21" s="99"/>
      <c r="DB21" s="99"/>
      <c r="DC21" s="97" t="s">
        <v>63</v>
      </c>
      <c r="DD21" s="97"/>
      <c r="DE21" s="57"/>
      <c r="DF21" s="35"/>
      <c r="DG21" s="36"/>
      <c r="DH21" s="98" t="s">
        <v>73</v>
      </c>
      <c r="DI21" s="99"/>
      <c r="DJ21" s="99"/>
      <c r="DK21" s="97" t="s">
        <v>63</v>
      </c>
      <c r="DL21" s="97"/>
      <c r="DM21" s="57"/>
      <c r="DN21" s="35"/>
      <c r="DO21" s="33"/>
      <c r="DP21" s="98" t="s">
        <v>73</v>
      </c>
      <c r="DQ21" s="99"/>
      <c r="DR21" s="99"/>
      <c r="DS21" s="97" t="s">
        <v>63</v>
      </c>
      <c r="DT21" s="97"/>
      <c r="DU21" s="57"/>
    </row>
    <row r="22" spans="10:125" ht="17.5" thickTop="1" x14ac:dyDescent="0.35">
      <c r="J22" s="3" t="s">
        <v>27</v>
      </c>
      <c r="L22" s="11">
        <v>0</v>
      </c>
      <c r="M22" s="11">
        <v>0</v>
      </c>
      <c r="N22" s="11">
        <v>26</v>
      </c>
      <c r="O22" s="11">
        <v>4</v>
      </c>
      <c r="P22" s="11">
        <v>2</v>
      </c>
      <c r="Q22" s="13"/>
      <c r="R22" s="13"/>
      <c r="S22" s="11">
        <v>0</v>
      </c>
      <c r="T22" s="11">
        <v>0</v>
      </c>
      <c r="U22" s="11">
        <v>26</v>
      </c>
      <c r="V22" s="11">
        <v>7</v>
      </c>
      <c r="W22" s="11">
        <v>3</v>
      </c>
      <c r="X22" s="13"/>
      <c r="Y22" s="13"/>
      <c r="Z22" s="11">
        <v>0</v>
      </c>
      <c r="AA22" s="11">
        <v>3</v>
      </c>
      <c r="AB22" s="11">
        <v>10</v>
      </c>
      <c r="AC22" s="11">
        <v>7</v>
      </c>
      <c r="AD22" s="11">
        <v>4</v>
      </c>
      <c r="AE22" s="13"/>
      <c r="AI22" s="65"/>
      <c r="AJ22" s="65"/>
      <c r="AK22" s="65"/>
      <c r="AL22" s="65"/>
      <c r="AM22" s="65"/>
      <c r="AN22" s="65"/>
      <c r="AP22" s="13">
        <v>36</v>
      </c>
      <c r="AQ22" s="13">
        <v>17</v>
      </c>
      <c r="AR22" s="13">
        <v>141</v>
      </c>
      <c r="AS22" s="13">
        <v>40</v>
      </c>
      <c r="AT22" s="13">
        <v>7</v>
      </c>
      <c r="AU22" s="23">
        <v>15</v>
      </c>
      <c r="AW22" s="13">
        <v>10</v>
      </c>
      <c r="AX22" s="13">
        <v>2</v>
      </c>
      <c r="AY22" s="13">
        <v>50</v>
      </c>
      <c r="AZ22" s="13">
        <v>16</v>
      </c>
      <c r="BA22" s="13">
        <v>1</v>
      </c>
      <c r="BB22" s="23">
        <v>1</v>
      </c>
      <c r="BC22" s="63"/>
      <c r="BD22" s="63"/>
    </row>
    <row r="23" spans="10:125" ht="17.5" thickBot="1" x14ac:dyDescent="0.4">
      <c r="J23" s="3" t="s">
        <v>16</v>
      </c>
      <c r="L23" s="11">
        <v>1</v>
      </c>
      <c r="M23" s="11">
        <v>0</v>
      </c>
      <c r="N23" s="11">
        <v>29</v>
      </c>
      <c r="O23" s="11">
        <v>4</v>
      </c>
      <c r="P23" s="11">
        <v>1</v>
      </c>
      <c r="Q23" s="13"/>
      <c r="R23" s="13"/>
      <c r="S23" s="11">
        <v>0</v>
      </c>
      <c r="T23" s="11">
        <v>2</v>
      </c>
      <c r="U23" s="11">
        <v>24</v>
      </c>
      <c r="V23" s="11">
        <v>7</v>
      </c>
      <c r="W23" s="11">
        <v>2</v>
      </c>
      <c r="X23" s="13"/>
      <c r="Y23" s="13"/>
      <c r="Z23" s="11">
        <v>2</v>
      </c>
      <c r="AA23" s="11">
        <v>5</v>
      </c>
      <c r="AB23" s="11">
        <v>42</v>
      </c>
      <c r="AC23" s="11">
        <v>18</v>
      </c>
      <c r="AD23" s="11">
        <v>4</v>
      </c>
      <c r="AE23" s="13"/>
      <c r="AP23" s="13">
        <v>15</v>
      </c>
      <c r="AQ23" s="13">
        <v>14</v>
      </c>
      <c r="AR23" s="13">
        <v>135</v>
      </c>
      <c r="AS23" s="13">
        <v>53</v>
      </c>
      <c r="AT23" s="13">
        <v>10</v>
      </c>
      <c r="AU23" s="23">
        <v>16</v>
      </c>
      <c r="AW23" s="13"/>
      <c r="AX23" s="13"/>
      <c r="AY23" s="13"/>
      <c r="AZ23" s="13"/>
      <c r="BA23" s="13"/>
      <c r="BB23" s="23"/>
      <c r="BC23" s="63"/>
      <c r="BD23" s="63"/>
    </row>
    <row r="24" spans="10:125" x14ac:dyDescent="0.35">
      <c r="J24" s="4" t="s">
        <v>28</v>
      </c>
      <c r="L24" s="14">
        <f>SUM(L18:L23)</f>
        <v>3</v>
      </c>
      <c r="M24" s="14">
        <f>SUM(M18:M23)</f>
        <v>1</v>
      </c>
      <c r="N24" s="14">
        <f>SUM(N18:N23)</f>
        <v>154</v>
      </c>
      <c r="O24" s="14">
        <f>SUM(O18:O23)</f>
        <v>21</v>
      </c>
      <c r="P24" s="14">
        <f>SUM(P18:P23)</f>
        <v>13</v>
      </c>
      <c r="Q24" s="14"/>
      <c r="R24" s="13"/>
      <c r="S24" s="14">
        <f>SUM(S18:S23)</f>
        <v>1</v>
      </c>
      <c r="T24" s="14">
        <f>SUM(T18:T23)</f>
        <v>2</v>
      </c>
      <c r="U24" s="14">
        <f>SUM(U18:U23)</f>
        <v>161</v>
      </c>
      <c r="V24" s="14">
        <f>SUM(V18:V23)</f>
        <v>56</v>
      </c>
      <c r="W24" s="14">
        <f>SUM(W18:W23)</f>
        <v>17</v>
      </c>
      <c r="X24" s="14"/>
      <c r="Y24" s="13"/>
      <c r="Z24" s="14">
        <f>SUM(Z18:Z23)</f>
        <v>12</v>
      </c>
      <c r="AA24" s="14">
        <f>SUM(AA18:AA23)</f>
        <v>46</v>
      </c>
      <c r="AB24" s="14">
        <f>SUM(AB18:AB23)</f>
        <v>189</v>
      </c>
      <c r="AC24" s="14">
        <f>SUM(AC18:AC23)</f>
        <v>89</v>
      </c>
      <c r="AD24" s="14">
        <f>SUM(AD18:AD23)</f>
        <v>21</v>
      </c>
      <c r="AE24" s="14"/>
      <c r="AP24" s="13">
        <v>14</v>
      </c>
      <c r="AQ24" s="13">
        <v>12</v>
      </c>
      <c r="AR24" s="13">
        <v>164</v>
      </c>
      <c r="AS24" s="13">
        <v>60</v>
      </c>
      <c r="AT24" s="13">
        <v>9</v>
      </c>
      <c r="AU24" s="23">
        <v>16</v>
      </c>
      <c r="AW24" s="13"/>
      <c r="AX24" s="13"/>
      <c r="AY24" s="13"/>
      <c r="AZ24" s="13"/>
      <c r="BA24" s="13"/>
      <c r="BB24" s="23"/>
      <c r="BC24" s="63"/>
      <c r="BD24" s="63"/>
    </row>
    <row r="25" spans="10:125" ht="15" thickBot="1" x14ac:dyDescent="0.4">
      <c r="J25" s="6" t="s">
        <v>43</v>
      </c>
      <c r="L25" s="15">
        <f>IFERROR(AVERAGE(L18:L23),"-")</f>
        <v>0.5</v>
      </c>
      <c r="M25" s="15">
        <f>IFERROR(AVERAGE(M18:M23),"-")</f>
        <v>0.16666666666666666</v>
      </c>
      <c r="N25" s="15">
        <f>IFERROR(AVERAGE(N18:N23),"-")</f>
        <v>25.666666666666668</v>
      </c>
      <c r="O25" s="15">
        <f>IFERROR(AVERAGE(O18:O23),"-")</f>
        <v>3.5</v>
      </c>
      <c r="P25" s="15"/>
      <c r="Q25" s="15"/>
      <c r="R25" s="13"/>
      <c r="S25" s="15">
        <f>IFERROR(AVERAGE(S18:S23),"-")</f>
        <v>0.16666666666666666</v>
      </c>
      <c r="T25" s="15">
        <f>IFERROR(AVERAGE(T18:T23),"-")</f>
        <v>0.33333333333333331</v>
      </c>
      <c r="U25" s="15">
        <f>IFERROR(AVERAGE(U18:U23),"-")</f>
        <v>26.833333333333332</v>
      </c>
      <c r="V25" s="15">
        <f>IFERROR(AVERAGE(V18:V23),"-")</f>
        <v>9.3333333333333339</v>
      </c>
      <c r="W25" s="15"/>
      <c r="X25" s="15"/>
      <c r="Y25" s="13"/>
      <c r="Z25" s="15">
        <f>IFERROR(AVERAGE(Z18:Z23),"-")</f>
        <v>2</v>
      </c>
      <c r="AA25" s="15">
        <f>IFERROR(AVERAGE(AA18:AA23),"-")</f>
        <v>7.666666666666667</v>
      </c>
      <c r="AB25" s="15">
        <f>IFERROR(AVERAGE(AB18:AB23),"-")</f>
        <v>31.5</v>
      </c>
      <c r="AC25" s="15">
        <f>IFERROR(AVERAGE(AC18:AC23),"-")</f>
        <v>14.833333333333334</v>
      </c>
      <c r="AD25" s="15"/>
      <c r="AE25" s="15"/>
      <c r="AP25" s="13">
        <v>24</v>
      </c>
      <c r="AQ25" s="13">
        <v>41</v>
      </c>
      <c r="AR25" s="13">
        <v>246</v>
      </c>
      <c r="AS25" s="13">
        <v>90</v>
      </c>
      <c r="AT25" s="13">
        <v>15</v>
      </c>
      <c r="AU25" s="24">
        <v>15</v>
      </c>
      <c r="AW25" s="13">
        <v>4</v>
      </c>
      <c r="AX25" s="13">
        <v>1</v>
      </c>
      <c r="AY25" s="13">
        <v>30</v>
      </c>
      <c r="AZ25" s="13">
        <v>18</v>
      </c>
      <c r="BA25" s="13">
        <v>2</v>
      </c>
      <c r="BB25" s="24">
        <v>1</v>
      </c>
      <c r="BC25" s="63"/>
      <c r="BD25" s="63"/>
    </row>
    <row r="26" spans="10:125" x14ac:dyDescent="0.35">
      <c r="AP26" s="14">
        <f>SUM(AP20:AP25)</f>
        <v>152</v>
      </c>
      <c r="AQ26" s="14">
        <f>SUM(AQ20:AQ25)</f>
        <v>113</v>
      </c>
      <c r="AR26" s="14">
        <f>SUM(AR20:AR25)</f>
        <v>980</v>
      </c>
      <c r="AS26" s="14">
        <f>SUM(AS20:AS25)</f>
        <v>364</v>
      </c>
      <c r="AT26" s="14">
        <f>SUM(AT20:AT25)</f>
        <v>55</v>
      </c>
      <c r="AW26" s="14">
        <f>SUM(AW20:AW25)</f>
        <v>34</v>
      </c>
      <c r="AX26" s="14">
        <f>SUM(AX20:AX25)</f>
        <v>11</v>
      </c>
      <c r="AY26" s="14">
        <f>SUM(AY20:AY25)</f>
        <v>180</v>
      </c>
      <c r="AZ26" s="14">
        <f>SUM(AZ20:AZ25)</f>
        <v>81</v>
      </c>
      <c r="BA26" s="14">
        <f>SUM(BA20:BA25)</f>
        <v>5</v>
      </c>
    </row>
    <row r="27" spans="10:125" ht="15" thickBot="1" x14ac:dyDescent="0.4">
      <c r="AP27" s="15">
        <f>IFERROR(AVERAGE(AP20:AP25),"-")</f>
        <v>25.333333333333332</v>
      </c>
      <c r="AQ27" s="15">
        <f>IFERROR(AVERAGE(AQ20:AQ25),"-")</f>
        <v>18.833333333333332</v>
      </c>
      <c r="AR27" s="15">
        <f>IFERROR(AVERAGE(AR20:AR25),"-")</f>
        <v>163.33333333333334</v>
      </c>
      <c r="AS27" s="15">
        <f>IFERROR(AVERAGE(AS20:AS25),"-")</f>
        <v>60.666666666666664</v>
      </c>
      <c r="AT27" s="20">
        <f>IFERROR(AVERAGE(AT20:AT25),"-")</f>
        <v>9.1666666666666661</v>
      </c>
      <c r="AW27" s="15">
        <f>IFERROR(AVERAGE(AW20:AW25),"-")</f>
        <v>8.5</v>
      </c>
      <c r="AX27" s="15">
        <f>IFERROR(AVERAGE(AX20:AX25),"-")</f>
        <v>2.75</v>
      </c>
      <c r="AY27" s="15">
        <f>IFERROR(AVERAGE(AY20:AY25),"-")</f>
        <v>45</v>
      </c>
      <c r="AZ27" s="15">
        <f>IFERROR(AVERAGE(AZ20:AZ25),"-")</f>
        <v>20.25</v>
      </c>
      <c r="BA27" s="15">
        <f>IFERROR(AVERAGE(BA20:BA25),"-")</f>
        <v>1.25</v>
      </c>
    </row>
    <row r="28" spans="10:125" ht="15" thickBot="1" x14ac:dyDescent="0.4">
      <c r="L28" s="95" t="s">
        <v>174</v>
      </c>
      <c r="M28" s="96"/>
      <c r="N28" s="96"/>
      <c r="O28" s="96"/>
      <c r="P28" s="96"/>
      <c r="Q28" s="10" t="s">
        <v>44</v>
      </c>
      <c r="S28" s="95" t="s">
        <v>174</v>
      </c>
      <c r="T28" s="96"/>
      <c r="U28" s="96"/>
      <c r="V28" s="96"/>
      <c r="W28" s="96"/>
      <c r="X28" s="10" t="s">
        <v>44</v>
      </c>
      <c r="Z28" s="95" t="s">
        <v>174</v>
      </c>
      <c r="AA28" s="96"/>
      <c r="AB28" s="96"/>
      <c r="AC28" s="96"/>
      <c r="AD28" s="96"/>
      <c r="AE28" s="10" t="s">
        <v>33</v>
      </c>
      <c r="AP28" s="20">
        <f>IFERROR(SUM(AP20/AU20+AP21/AU21+AP22/AU22+AP23/AU23+AP24/AU24+AP25/AU25)/6,"-")</f>
        <v>1.66875</v>
      </c>
      <c r="AQ28" s="20">
        <f>IFERROR(SUM(AQ20/AU20+AQ21/AU21+AQ22/AU22+AQ23/AU23+AQ24/AU24+AQ25/AU25)/6,"-")</f>
        <v>1.2375</v>
      </c>
      <c r="AR28" s="20">
        <f>IFERROR(SUM(AR20/AU20+AR21/AU21+AR22/AU22+AR23/AU23+AR24/AU24+AR25/AU25)/6,"-")</f>
        <v>10.68125</v>
      </c>
      <c r="AS28" s="20">
        <f>IFERROR(SUM(AS20/AU20+AS21/AU21+AS22/AU22+AS23/AU23+AS24/AU24+AS25/AU25)/6,"-")</f>
        <v>3.9659722222222222</v>
      </c>
      <c r="AT28" s="20">
        <f>IFERROR(SUM(AT20/AU20+AT21/AU21+AT22/AU22+AT23/AU23+AT24/AU24+AT25/AU25)/6,"-")</f>
        <v>0.59791666666666665</v>
      </c>
      <c r="AW28" s="20" t="str">
        <f>IFERROR(SUM(AW20/BB20+AW21/BB21+AW22/BB22+AW23/BB23+AW24/BB24+AW25/BB25)/6,"-")</f>
        <v>-</v>
      </c>
      <c r="AX28" s="20" t="str">
        <f>IFERROR(SUM(AX20/BB20+AX21/BB21+AX22/BB22+AX23/BB23+AX24/BB24+AX25/BB25)/6,"-")</f>
        <v>-</v>
      </c>
      <c r="AY28" s="20" t="str">
        <f>IFERROR(SUM(AY20/BB20+AY21/BB21+AY22/BB22+AY23/BB23+AY24/BB24+AY25/BB25)/6,"-")</f>
        <v>-</v>
      </c>
      <c r="AZ28" s="20" t="str">
        <f>IFERROR(SUM(AZ20/BB20+AZ21/BB21+AZ22/BB22+AZ23/BB23+AZ24/BB24+AZ25/BB25)/6,"-")</f>
        <v>-</v>
      </c>
      <c r="BA28" s="20" t="str">
        <f>IFERROR(SUM(BA20/BB20+BA21/BB21+BA22/BB22+BA23/BB23+BA24/BB24+BA25/BB25)/6,"-")</f>
        <v>-</v>
      </c>
    </row>
    <row r="29" spans="10:125" ht="15" thickBot="1" x14ac:dyDescent="0.4">
      <c r="L29" s="2" t="s">
        <v>3</v>
      </c>
      <c r="M29" s="2" t="s">
        <v>4</v>
      </c>
      <c r="N29" s="2" t="s">
        <v>5</v>
      </c>
      <c r="O29" s="2" t="s">
        <v>6</v>
      </c>
      <c r="P29" s="2" t="s">
        <v>7</v>
      </c>
      <c r="Q29" s="2" t="s">
        <v>8</v>
      </c>
      <c r="S29" s="2" t="s">
        <v>3</v>
      </c>
      <c r="T29" s="2" t="s">
        <v>4</v>
      </c>
      <c r="U29" s="2" t="s">
        <v>5</v>
      </c>
      <c r="V29" s="2" t="s">
        <v>6</v>
      </c>
      <c r="W29" s="2" t="s">
        <v>7</v>
      </c>
      <c r="X29" s="2" t="s">
        <v>8</v>
      </c>
      <c r="Z29" s="2" t="s">
        <v>3</v>
      </c>
      <c r="AA29" s="2" t="s">
        <v>4</v>
      </c>
      <c r="AB29" s="2" t="s">
        <v>5</v>
      </c>
      <c r="AC29" s="2" t="s">
        <v>6</v>
      </c>
      <c r="AD29" s="2" t="s">
        <v>7</v>
      </c>
      <c r="AE29" s="2" t="s">
        <v>8</v>
      </c>
    </row>
    <row r="30" spans="10:125" ht="17" x14ac:dyDescent="0.35">
      <c r="J30" s="3" t="s">
        <v>23</v>
      </c>
      <c r="L30" s="11">
        <v>8</v>
      </c>
      <c r="M30" s="11">
        <v>0</v>
      </c>
      <c r="N30" s="11">
        <v>52</v>
      </c>
      <c r="O30" s="11">
        <v>40</v>
      </c>
      <c r="P30" s="11">
        <v>1</v>
      </c>
      <c r="Q30" s="13"/>
      <c r="R30" s="13"/>
      <c r="S30" s="11">
        <v>1</v>
      </c>
      <c r="T30" s="11">
        <v>0</v>
      </c>
      <c r="U30" s="11">
        <v>33</v>
      </c>
      <c r="V30" s="11">
        <v>5</v>
      </c>
      <c r="W30" s="11">
        <v>0</v>
      </c>
      <c r="X30" s="13" t="s">
        <v>45</v>
      </c>
      <c r="Z30" s="11">
        <v>5</v>
      </c>
      <c r="AA30" s="11">
        <v>5</v>
      </c>
      <c r="AB30" s="11">
        <v>36</v>
      </c>
      <c r="AC30" s="11">
        <v>31</v>
      </c>
      <c r="AD30" s="11">
        <v>5</v>
      </c>
      <c r="AE30" s="12" t="s">
        <v>35</v>
      </c>
    </row>
    <row r="31" spans="10:125" ht="17" x14ac:dyDescent="0.35">
      <c r="J31" s="3" t="s">
        <v>24</v>
      </c>
      <c r="L31" s="11">
        <v>2</v>
      </c>
      <c r="M31" s="11">
        <v>0</v>
      </c>
      <c r="N31" s="11">
        <v>52</v>
      </c>
      <c r="O31" s="11">
        <v>24</v>
      </c>
      <c r="P31" s="11">
        <v>1</v>
      </c>
      <c r="Q31" s="13"/>
      <c r="R31" s="13"/>
      <c r="S31" s="11">
        <v>0</v>
      </c>
      <c r="T31" s="11">
        <v>0</v>
      </c>
      <c r="U31" s="11">
        <v>23</v>
      </c>
      <c r="V31" s="11">
        <v>3</v>
      </c>
      <c r="W31" s="11">
        <v>0</v>
      </c>
      <c r="X31" s="13" t="s">
        <v>46</v>
      </c>
      <c r="Z31" s="11">
        <v>2</v>
      </c>
      <c r="AA31" s="11">
        <v>0</v>
      </c>
      <c r="AB31" s="11">
        <v>45</v>
      </c>
      <c r="AC31" s="11">
        <v>6</v>
      </c>
      <c r="AD31" s="11" t="s">
        <v>36</v>
      </c>
      <c r="AE31" s="12" t="s">
        <v>37</v>
      </c>
    </row>
    <row r="32" spans="10:125" ht="17" x14ac:dyDescent="0.35">
      <c r="J32" s="3" t="s">
        <v>25</v>
      </c>
      <c r="L32" s="11">
        <v>0</v>
      </c>
      <c r="M32" s="11">
        <v>2</v>
      </c>
      <c r="N32" s="11">
        <v>37</v>
      </c>
      <c r="O32" s="11">
        <v>24</v>
      </c>
      <c r="P32" s="11">
        <v>0</v>
      </c>
      <c r="Q32" s="13"/>
      <c r="R32" s="13"/>
      <c r="S32" s="11">
        <v>1</v>
      </c>
      <c r="T32" s="11">
        <v>0</v>
      </c>
      <c r="U32" s="11">
        <v>22</v>
      </c>
      <c r="V32" s="11">
        <v>2</v>
      </c>
      <c r="W32" s="11">
        <v>0</v>
      </c>
      <c r="X32" s="13" t="s">
        <v>45</v>
      </c>
      <c r="Z32" s="11">
        <v>1</v>
      </c>
      <c r="AA32" s="11">
        <v>5</v>
      </c>
      <c r="AB32" s="11">
        <v>42</v>
      </c>
      <c r="AC32" s="11">
        <v>25</v>
      </c>
      <c r="AD32" s="11">
        <v>6</v>
      </c>
      <c r="AE32" s="12" t="s">
        <v>38</v>
      </c>
    </row>
    <row r="33" spans="10:31" ht="17" x14ac:dyDescent="0.35">
      <c r="J33" s="3" t="s">
        <v>26</v>
      </c>
      <c r="L33" s="11">
        <v>3</v>
      </c>
      <c r="M33" s="11">
        <v>0</v>
      </c>
      <c r="N33" s="11">
        <v>30</v>
      </c>
      <c r="O33" s="11">
        <v>17</v>
      </c>
      <c r="P33" s="11">
        <v>0</v>
      </c>
      <c r="Q33" s="13"/>
      <c r="R33" s="13"/>
      <c r="S33" s="11">
        <v>0</v>
      </c>
      <c r="T33" s="11">
        <v>0</v>
      </c>
      <c r="U33" s="11">
        <v>21</v>
      </c>
      <c r="V33" s="11">
        <v>1</v>
      </c>
      <c r="W33" s="11">
        <v>0</v>
      </c>
      <c r="X33" s="13" t="s">
        <v>47</v>
      </c>
      <c r="Z33" s="11">
        <v>0</v>
      </c>
      <c r="AA33" s="11">
        <v>7</v>
      </c>
      <c r="AB33" s="11">
        <v>22</v>
      </c>
      <c r="AC33" s="11">
        <v>12</v>
      </c>
      <c r="AD33" s="11">
        <v>6</v>
      </c>
      <c r="AE33" s="12" t="s">
        <v>39</v>
      </c>
    </row>
    <row r="34" spans="10:31" ht="17" x14ac:dyDescent="0.35">
      <c r="J34" s="3" t="s">
        <v>27</v>
      </c>
      <c r="L34" s="11">
        <v>2</v>
      </c>
      <c r="M34" s="11">
        <v>2</v>
      </c>
      <c r="N34" s="11">
        <v>48</v>
      </c>
      <c r="O34" s="11">
        <v>17</v>
      </c>
      <c r="P34" s="11">
        <v>0</v>
      </c>
      <c r="Q34" s="13"/>
      <c r="R34" s="13"/>
      <c r="S34" s="11">
        <v>0</v>
      </c>
      <c r="T34" s="11">
        <v>0</v>
      </c>
      <c r="U34" s="11">
        <v>26</v>
      </c>
      <c r="V34" s="11">
        <v>1</v>
      </c>
      <c r="W34" s="11">
        <v>0</v>
      </c>
      <c r="X34" s="13" t="s">
        <v>46</v>
      </c>
      <c r="Z34" s="11">
        <v>2</v>
      </c>
      <c r="AA34" s="11">
        <v>6</v>
      </c>
      <c r="AB34" s="11">
        <v>23</v>
      </c>
      <c r="AC34" s="11">
        <v>13</v>
      </c>
      <c r="AD34" s="11">
        <v>7</v>
      </c>
      <c r="AE34" s="12" t="s">
        <v>40</v>
      </c>
    </row>
    <row r="35" spans="10:31" ht="17.5" thickBot="1" x14ac:dyDescent="0.4">
      <c r="J35" s="3" t="s">
        <v>16</v>
      </c>
      <c r="L35" s="11">
        <v>5</v>
      </c>
      <c r="M35" s="11">
        <v>2</v>
      </c>
      <c r="N35" s="11">
        <v>58</v>
      </c>
      <c r="O35" s="11">
        <v>24</v>
      </c>
      <c r="P35" s="11">
        <v>0</v>
      </c>
      <c r="Q35" s="13"/>
      <c r="R35" s="13"/>
      <c r="S35" s="11">
        <v>5</v>
      </c>
      <c r="T35" s="11">
        <v>0</v>
      </c>
      <c r="U35" s="11">
        <v>31</v>
      </c>
      <c r="V35" s="11">
        <v>0</v>
      </c>
      <c r="W35" s="11">
        <v>0</v>
      </c>
      <c r="X35" s="13" t="s">
        <v>46</v>
      </c>
      <c r="Z35" s="11">
        <v>5</v>
      </c>
      <c r="AA35" s="11">
        <v>0</v>
      </c>
      <c r="AB35" s="11">
        <v>43</v>
      </c>
      <c r="AC35" s="11">
        <v>37</v>
      </c>
      <c r="AD35" s="11">
        <v>6</v>
      </c>
      <c r="AE35" s="12" t="s">
        <v>41</v>
      </c>
    </row>
    <row r="36" spans="10:31" x14ac:dyDescent="0.35">
      <c r="J36" s="4" t="s">
        <v>28</v>
      </c>
      <c r="L36" s="14">
        <f>SUM(L30:L35)</f>
        <v>20</v>
      </c>
      <c r="M36" s="14">
        <f>SUM(M30:M35)</f>
        <v>6</v>
      </c>
      <c r="N36" s="14">
        <f>SUM(N30:N35)</f>
        <v>277</v>
      </c>
      <c r="O36" s="14">
        <f>SUM(O30:O35)</f>
        <v>146</v>
      </c>
      <c r="P36" s="14">
        <f>SUM(P30:P35)</f>
        <v>2</v>
      </c>
      <c r="Q36" s="14"/>
      <c r="R36" s="13"/>
      <c r="S36" s="14">
        <f>SUM(S30:S35)</f>
        <v>7</v>
      </c>
      <c r="T36" s="14">
        <f>SUM(T30:T35)</f>
        <v>0</v>
      </c>
      <c r="U36" s="14">
        <f>SUM(U30:U35)</f>
        <v>156</v>
      </c>
      <c r="V36" s="14">
        <f>SUM(V30:V35)</f>
        <v>12</v>
      </c>
      <c r="W36" s="14">
        <f>SUM(W30:W35)</f>
        <v>0</v>
      </c>
      <c r="X36" s="14"/>
      <c r="Z36" s="14">
        <f>SUM(Z30:Z35)</f>
        <v>15</v>
      </c>
      <c r="AA36" s="14">
        <f>SUM(AA30:AA35)</f>
        <v>23</v>
      </c>
      <c r="AB36" s="14">
        <f>SUM(AB30:AB35)</f>
        <v>211</v>
      </c>
      <c r="AC36" s="14">
        <f>SUM(AC30:AC35)</f>
        <v>124</v>
      </c>
      <c r="AD36" s="14">
        <f>SUM(AD30:AD35)</f>
        <v>30</v>
      </c>
      <c r="AE36" s="14"/>
    </row>
    <row r="37" spans="10:31" x14ac:dyDescent="0.35">
      <c r="J37" s="6" t="s">
        <v>43</v>
      </c>
      <c r="L37" s="15">
        <f>IFERROR(AVERAGE(L30:L35),"-")</f>
        <v>3.3333333333333335</v>
      </c>
      <c r="M37" s="15">
        <f>IFERROR(AVERAGE(M30:M35),"-")</f>
        <v>1</v>
      </c>
      <c r="N37" s="15">
        <f>IFERROR(AVERAGE(N30:N35),"-")</f>
        <v>46.166666666666664</v>
      </c>
      <c r="O37" s="15">
        <f>IFERROR(AVERAGE(O30:O35),"-")</f>
        <v>24.333333333333332</v>
      </c>
      <c r="P37" s="15"/>
      <c r="Q37" s="15"/>
      <c r="R37" s="13"/>
      <c r="S37" s="15">
        <f>IFERROR(AVERAGE(S30:S35),"-")</f>
        <v>1.1666666666666667</v>
      </c>
      <c r="T37" s="15">
        <f>IFERROR(AVERAGE(T30:T35),"-")</f>
        <v>0</v>
      </c>
      <c r="U37" s="15">
        <f>IFERROR(AVERAGE(U30:U35),"-")</f>
        <v>26</v>
      </c>
      <c r="V37" s="15">
        <f>IFERROR(AVERAGE(V30:V35),"-")</f>
        <v>2</v>
      </c>
      <c r="W37" s="15"/>
      <c r="X37" s="15"/>
      <c r="Z37" s="15">
        <f>IFERROR(AVERAGE(Z30:Z35),"-")</f>
        <v>2.5</v>
      </c>
      <c r="AA37" s="15">
        <f>IFERROR(AVERAGE(AA30:AA35),"-")</f>
        <v>3.8333333333333335</v>
      </c>
      <c r="AB37" s="15">
        <f>IFERROR(AVERAGE(AB30:AB35),"-")</f>
        <v>35.166666666666664</v>
      </c>
      <c r="AC37" s="15">
        <f>IFERROR(AVERAGE(AC30:AC35),"-")</f>
        <v>20.666666666666668</v>
      </c>
      <c r="AD37" s="15"/>
      <c r="AE37" s="15"/>
    </row>
    <row r="39" spans="10:31" ht="15" thickBot="1" x14ac:dyDescent="0.4"/>
    <row r="40" spans="10:31" ht="15" thickBot="1" x14ac:dyDescent="0.4">
      <c r="L40" s="95" t="s">
        <v>174</v>
      </c>
      <c r="M40" s="96"/>
      <c r="N40" s="96"/>
      <c r="O40" s="96"/>
      <c r="P40" s="96"/>
      <c r="Q40" s="10" t="s">
        <v>34</v>
      </c>
      <c r="S40" s="95" t="s">
        <v>174</v>
      </c>
      <c r="T40" s="96"/>
      <c r="U40" s="96"/>
      <c r="V40" s="96"/>
      <c r="W40" s="96"/>
      <c r="X40" s="10" t="s">
        <v>34</v>
      </c>
    </row>
    <row r="41" spans="10:31" ht="15" thickBot="1" x14ac:dyDescent="0.4">
      <c r="L41" s="2" t="s">
        <v>3</v>
      </c>
      <c r="M41" s="2" t="s">
        <v>4</v>
      </c>
      <c r="N41" s="2" t="s">
        <v>5</v>
      </c>
      <c r="O41" s="2" t="s">
        <v>6</v>
      </c>
      <c r="P41" s="2" t="s">
        <v>7</v>
      </c>
      <c r="Q41" s="2" t="s">
        <v>8</v>
      </c>
      <c r="S41" s="2" t="s">
        <v>3</v>
      </c>
      <c r="T41" s="2" t="s">
        <v>4</v>
      </c>
      <c r="U41" s="2" t="s">
        <v>5</v>
      </c>
      <c r="V41" s="2" t="s">
        <v>6</v>
      </c>
      <c r="W41" s="2" t="s">
        <v>7</v>
      </c>
      <c r="X41" s="2" t="s">
        <v>8</v>
      </c>
    </row>
    <row r="42" spans="10:31" ht="17" x14ac:dyDescent="0.35">
      <c r="J42" s="3" t="s">
        <v>23</v>
      </c>
      <c r="L42" s="11">
        <v>0</v>
      </c>
      <c r="M42" s="11">
        <v>0</v>
      </c>
      <c r="N42" s="11">
        <v>35</v>
      </c>
      <c r="O42" s="11">
        <v>2</v>
      </c>
      <c r="P42" s="11">
        <v>0</v>
      </c>
      <c r="Q42" s="13"/>
      <c r="R42" s="13"/>
      <c r="S42" s="11">
        <v>2</v>
      </c>
      <c r="T42" s="11">
        <v>29</v>
      </c>
      <c r="U42" s="11">
        <v>33</v>
      </c>
      <c r="V42" s="11">
        <v>22</v>
      </c>
      <c r="W42" s="11">
        <v>3</v>
      </c>
      <c r="X42" s="13"/>
    </row>
    <row r="43" spans="10:31" ht="17" x14ac:dyDescent="0.35">
      <c r="J43" s="3" t="s">
        <v>24</v>
      </c>
      <c r="L43" s="11">
        <v>0</v>
      </c>
      <c r="M43" s="11">
        <v>2</v>
      </c>
      <c r="N43" s="11">
        <v>23</v>
      </c>
      <c r="O43" s="11">
        <v>6</v>
      </c>
      <c r="P43" s="11">
        <v>0</v>
      </c>
      <c r="Q43" s="13"/>
      <c r="R43" s="13"/>
      <c r="S43" s="11">
        <v>2</v>
      </c>
      <c r="T43" s="11">
        <v>2</v>
      </c>
      <c r="U43" s="11">
        <v>25</v>
      </c>
      <c r="V43" s="11">
        <v>9</v>
      </c>
      <c r="W43" s="11">
        <v>2</v>
      </c>
      <c r="X43" s="13"/>
    </row>
    <row r="44" spans="10:31" ht="17" x14ac:dyDescent="0.35">
      <c r="J44" s="3" t="s">
        <v>25</v>
      </c>
      <c r="L44" s="11">
        <v>0</v>
      </c>
      <c r="M44" s="11">
        <v>2</v>
      </c>
      <c r="N44" s="11">
        <v>22</v>
      </c>
      <c r="O44" s="11">
        <v>6</v>
      </c>
      <c r="P44" s="11">
        <v>0</v>
      </c>
      <c r="Q44" s="13"/>
      <c r="R44" s="13"/>
      <c r="S44" s="11">
        <v>4</v>
      </c>
      <c r="T44" s="11">
        <v>3</v>
      </c>
      <c r="U44" s="11">
        <v>22</v>
      </c>
      <c r="V44" s="11">
        <v>9</v>
      </c>
      <c r="W44" s="11">
        <v>2</v>
      </c>
      <c r="X44" s="13"/>
    </row>
    <row r="45" spans="10:31" ht="17" x14ac:dyDescent="0.35">
      <c r="J45" s="3" t="s">
        <v>26</v>
      </c>
      <c r="L45" s="11">
        <v>2</v>
      </c>
      <c r="M45" s="11">
        <v>0</v>
      </c>
      <c r="N45" s="11">
        <v>26</v>
      </c>
      <c r="O45" s="11">
        <v>7</v>
      </c>
      <c r="P45" s="11">
        <v>0</v>
      </c>
      <c r="Q45" s="13"/>
      <c r="R45" s="13"/>
      <c r="S45" s="11">
        <v>2</v>
      </c>
      <c r="T45" s="11">
        <v>3</v>
      </c>
      <c r="U45" s="11">
        <v>30</v>
      </c>
      <c r="V45" s="11">
        <v>9</v>
      </c>
      <c r="W45" s="11">
        <v>2</v>
      </c>
      <c r="X45" s="13"/>
    </row>
    <row r="46" spans="10:31" ht="17" x14ac:dyDescent="0.35">
      <c r="J46" s="3" t="s">
        <v>27</v>
      </c>
      <c r="L46" s="11">
        <v>0</v>
      </c>
      <c r="M46" s="11">
        <v>0</v>
      </c>
      <c r="N46" s="11">
        <v>13</v>
      </c>
      <c r="O46" s="11">
        <v>2</v>
      </c>
      <c r="P46" s="11">
        <v>0</v>
      </c>
      <c r="Q46" s="13"/>
      <c r="R46" s="13"/>
      <c r="S46" s="11">
        <v>11</v>
      </c>
      <c r="T46" s="11">
        <v>1</v>
      </c>
      <c r="U46" s="11">
        <v>17</v>
      </c>
      <c r="V46" s="11">
        <v>7</v>
      </c>
      <c r="W46" s="11">
        <v>1</v>
      </c>
      <c r="X46" s="13"/>
    </row>
    <row r="47" spans="10:31" ht="17.5" thickBot="1" x14ac:dyDescent="0.4">
      <c r="J47" s="3" t="s">
        <v>16</v>
      </c>
      <c r="L47" s="11">
        <v>0</v>
      </c>
      <c r="M47" s="11">
        <v>0</v>
      </c>
      <c r="N47" s="11">
        <v>34</v>
      </c>
      <c r="O47" s="11">
        <v>2</v>
      </c>
      <c r="P47" s="11">
        <v>0</v>
      </c>
      <c r="Q47" s="13"/>
      <c r="R47" s="13"/>
      <c r="S47" s="11">
        <v>2</v>
      </c>
      <c r="T47" s="11">
        <v>1</v>
      </c>
      <c r="U47" s="11">
        <v>37</v>
      </c>
      <c r="V47" s="11">
        <v>5</v>
      </c>
      <c r="W47" s="11">
        <v>0</v>
      </c>
      <c r="X47" s="13"/>
    </row>
    <row r="48" spans="10:31" x14ac:dyDescent="0.35">
      <c r="J48" s="4" t="s">
        <v>28</v>
      </c>
      <c r="L48" s="14">
        <f>SUM(L42:L47)</f>
        <v>2</v>
      </c>
      <c r="M48" s="14">
        <f>SUM(M42:M47)</f>
        <v>4</v>
      </c>
      <c r="N48" s="14">
        <f>SUM(N42:N47)</f>
        <v>153</v>
      </c>
      <c r="O48" s="14">
        <f>SUM(O42:O47)</f>
        <v>25</v>
      </c>
      <c r="P48" s="14">
        <f>SUM(P42:P47)</f>
        <v>0</v>
      </c>
      <c r="Q48" s="14"/>
      <c r="R48" s="13"/>
      <c r="S48" s="14">
        <f>SUM(S42:S47)</f>
        <v>23</v>
      </c>
      <c r="T48" s="14">
        <f>SUM(T42:T47)</f>
        <v>39</v>
      </c>
      <c r="U48" s="14">
        <f>SUM(U42:U47)</f>
        <v>164</v>
      </c>
      <c r="V48" s="14">
        <f>SUM(V42:V47)</f>
        <v>61</v>
      </c>
      <c r="W48" s="14">
        <f>SUM(W42:W47)</f>
        <v>10</v>
      </c>
      <c r="X48" s="14"/>
    </row>
    <row r="49" spans="10:24" x14ac:dyDescent="0.35">
      <c r="J49" s="6" t="s">
        <v>43</v>
      </c>
      <c r="L49" s="15">
        <f>IFERROR(AVERAGE(L42:L47),"-")</f>
        <v>0.33333333333333331</v>
      </c>
      <c r="M49" s="15">
        <f>IFERROR(AVERAGE(M42:M47),"-")</f>
        <v>0.66666666666666663</v>
      </c>
      <c r="N49" s="15">
        <f>IFERROR(AVERAGE(N42:N47),"-")</f>
        <v>25.5</v>
      </c>
      <c r="O49" s="15">
        <f>IFERROR(AVERAGE(O42:O47),"-")</f>
        <v>4.166666666666667</v>
      </c>
      <c r="P49" s="15"/>
      <c r="Q49" s="15"/>
      <c r="R49" s="13"/>
      <c r="S49" s="15">
        <f>IFERROR(AVERAGE(S42:S47),"-")</f>
        <v>3.8333333333333335</v>
      </c>
      <c r="T49" s="15">
        <f>IFERROR(AVERAGE(T42:T47),"-")</f>
        <v>6.5</v>
      </c>
      <c r="U49" s="15">
        <f>IFERROR(AVERAGE(U42:U47),"-")</f>
        <v>27.333333333333332</v>
      </c>
      <c r="V49" s="15">
        <f>IFERROR(AVERAGE(V42:V47),"-")</f>
        <v>10.166666666666666</v>
      </c>
      <c r="W49" s="15"/>
      <c r="X49" s="15"/>
    </row>
  </sheetData>
  <mergeCells count="63">
    <mergeCell ref="C4:G4"/>
    <mergeCell ref="L28:P28"/>
    <mergeCell ref="S28:W28"/>
    <mergeCell ref="L4:P4"/>
    <mergeCell ref="Z28:AD28"/>
    <mergeCell ref="L40:P40"/>
    <mergeCell ref="S40:W40"/>
    <mergeCell ref="L16:P16"/>
    <mergeCell ref="S16:W16"/>
    <mergeCell ref="Z16:AD16"/>
    <mergeCell ref="AI4:AM4"/>
    <mergeCell ref="AP4:AT4"/>
    <mergeCell ref="AP18:AT18"/>
    <mergeCell ref="AW18:BA18"/>
    <mergeCell ref="AW4:BA4"/>
    <mergeCell ref="DC11:DD11"/>
    <mergeCell ref="CJ6:CL6"/>
    <mergeCell ref="CM6:CN6"/>
    <mergeCell ref="CR6:CT6"/>
    <mergeCell ref="CU6:CV6"/>
    <mergeCell ref="CZ6:DB6"/>
    <mergeCell ref="DC6:DD6"/>
    <mergeCell ref="CJ11:CL11"/>
    <mergeCell ref="CM11:CN11"/>
    <mergeCell ref="CR11:CT11"/>
    <mergeCell ref="CU11:CV11"/>
    <mergeCell ref="CZ11:DB11"/>
    <mergeCell ref="BH4:BN4"/>
    <mergeCell ref="BP4:BV4"/>
    <mergeCell ref="BX4:CD4"/>
    <mergeCell ref="DH4:DM4"/>
    <mergeCell ref="DP4:DU4"/>
    <mergeCell ref="CJ4:CO4"/>
    <mergeCell ref="CR4:CW4"/>
    <mergeCell ref="CZ4:DE4"/>
    <mergeCell ref="DH6:DJ6"/>
    <mergeCell ref="DK6:DL6"/>
    <mergeCell ref="DP6:DR6"/>
    <mergeCell ref="DS6:DT6"/>
    <mergeCell ref="DH11:DJ11"/>
    <mergeCell ref="DK11:DL11"/>
    <mergeCell ref="DP11:DR11"/>
    <mergeCell ref="DS11:DT11"/>
    <mergeCell ref="CJ16:CL16"/>
    <mergeCell ref="CM16:CN16"/>
    <mergeCell ref="CR16:CT16"/>
    <mergeCell ref="CU16:CV16"/>
    <mergeCell ref="CZ16:DB16"/>
    <mergeCell ref="DC16:DD16"/>
    <mergeCell ref="DH16:DJ16"/>
    <mergeCell ref="DK16:DL16"/>
    <mergeCell ref="DP16:DR16"/>
    <mergeCell ref="DS16:DT16"/>
    <mergeCell ref="CJ21:CL21"/>
    <mergeCell ref="CM21:CN21"/>
    <mergeCell ref="CR21:CT21"/>
    <mergeCell ref="CU21:CV21"/>
    <mergeCell ref="CZ21:DB21"/>
    <mergeCell ref="DC21:DD21"/>
    <mergeCell ref="DH21:DJ21"/>
    <mergeCell ref="DK21:DL21"/>
    <mergeCell ref="DP21:DR21"/>
    <mergeCell ref="DS21:DT21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401462-7013-423C-9922-46003C657B1F}">
  <dimension ref="A1:C21"/>
  <sheetViews>
    <sheetView workbookViewId="0">
      <selection activeCell="A3" sqref="A3:A6"/>
    </sheetView>
  </sheetViews>
  <sheetFormatPr baseColWidth="10" defaultRowHeight="14.5" x14ac:dyDescent="0.35"/>
  <cols>
    <col min="1" max="1" width="16.36328125" bestFit="1" customWidth="1"/>
  </cols>
  <sheetData>
    <row r="1" spans="1:3" ht="15" thickBot="1" x14ac:dyDescent="0.4">
      <c r="A1" t="s">
        <v>166</v>
      </c>
    </row>
    <row r="2" spans="1:3" ht="16.5" thickTop="1" thickBot="1" x14ac:dyDescent="0.4">
      <c r="A2" s="58" t="s">
        <v>2</v>
      </c>
      <c r="B2" s="59" t="s">
        <v>1</v>
      </c>
      <c r="C2" s="60" t="s">
        <v>8</v>
      </c>
    </row>
    <row r="3" spans="1:3" x14ac:dyDescent="0.35">
      <c r="A3" t="s">
        <v>169</v>
      </c>
      <c r="B3" t="s">
        <v>79</v>
      </c>
      <c r="C3" t="s">
        <v>169</v>
      </c>
    </row>
    <row r="4" spans="1:3" x14ac:dyDescent="0.35">
      <c r="A4" t="s">
        <v>12</v>
      </c>
      <c r="B4" t="s">
        <v>77</v>
      </c>
      <c r="C4" t="s">
        <v>12</v>
      </c>
    </row>
    <row r="5" spans="1:3" x14ac:dyDescent="0.35">
      <c r="A5" t="s">
        <v>13</v>
      </c>
      <c r="B5" t="s">
        <v>78</v>
      </c>
      <c r="C5" t="s">
        <v>170</v>
      </c>
    </row>
    <row r="6" spans="1:3" x14ac:dyDescent="0.35">
      <c r="A6" t="s">
        <v>75</v>
      </c>
      <c r="B6" t="s">
        <v>76</v>
      </c>
    </row>
    <row r="14" spans="1:3" x14ac:dyDescent="0.35">
      <c r="A14" s="72" t="s">
        <v>172</v>
      </c>
    </row>
    <row r="15" spans="1:3" x14ac:dyDescent="0.35">
      <c r="A15" s="25" t="s">
        <v>168</v>
      </c>
    </row>
    <row r="16" spans="1:3" x14ac:dyDescent="0.35">
      <c r="A16" s="25" t="s">
        <v>171</v>
      </c>
    </row>
    <row r="17" spans="1:1" x14ac:dyDescent="0.35">
      <c r="A17" s="25" t="s">
        <v>192</v>
      </c>
    </row>
    <row r="18" spans="1:1" x14ac:dyDescent="0.35">
      <c r="A18" s="25" t="s">
        <v>185</v>
      </c>
    </row>
    <row r="19" spans="1:1" x14ac:dyDescent="0.35">
      <c r="A19" s="25" t="s">
        <v>184</v>
      </c>
    </row>
    <row r="20" spans="1:1" x14ac:dyDescent="0.35">
      <c r="A20" s="25" t="s">
        <v>187</v>
      </c>
    </row>
    <row r="21" spans="1:1" x14ac:dyDescent="0.35">
      <c r="A21" s="25"/>
    </row>
  </sheetData>
  <sortState xmlns:xlrd2="http://schemas.microsoft.com/office/spreadsheetml/2017/richdata2" ref="A3:A6">
    <sortCondition ref="A3:A6"/>
  </sortState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Rapports d'Activité</vt:lpstr>
      <vt:lpstr>SYNTHESE</vt:lpstr>
      <vt:lpstr>Exemple forme SYNTHESE avec TCD</vt:lpstr>
      <vt:lpstr>SOURCE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Fabien MONTAGNE</dc:creator>
  <cp:lastModifiedBy>Fabien MONTAGNE</cp:lastModifiedBy>
  <cp:lastPrinted>2020-12-03T14:08:38Z</cp:lastPrinted>
  <dcterms:created xsi:type="dcterms:W3CDTF">2020-11-26T16:44:56Z</dcterms:created>
  <dcterms:modified xsi:type="dcterms:W3CDTF">2020-12-03T14:29:08Z</dcterms:modified>
</cp:coreProperties>
</file>