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ppro\Desktop\"/>
    </mc:Choice>
  </mc:AlternateContent>
  <xr:revisionPtr revIDLastSave="0" documentId="13_ncr:1_{ECBA7EA1-F294-4EDB-9EA0-35B524D6F232}" xr6:coauthVersionLast="47" xr6:coauthVersionMax="47" xr10:uidLastSave="{00000000-0000-0000-0000-000000000000}"/>
  <bookViews>
    <workbookView xWindow="-120" yWindow="-120" windowWidth="29040" windowHeight="15840" activeTab="5" xr2:uid="{F8718C76-1163-44F4-910E-8C81BAE852A7}"/>
  </bookViews>
  <sheets>
    <sheet name="nom" sheetId="3" r:id="rId1"/>
    <sheet name="fr" sheetId="19" r:id="rId2"/>
    <sheet name="op" sheetId="2" r:id="rId3"/>
    <sheet name="clients" sheetId="4" r:id="rId4"/>
    <sheet name="Stock" sheetId="25" r:id="rId5"/>
    <sheet name="1 Analyse" sheetId="51" r:id="rId6"/>
  </sheets>
  <definedNames>
    <definedName name="DonnéesExternes_1" localSheetId="5" hidden="1">'1 Analyse'!$A$1:$F$7</definedName>
  </definedNames>
  <calcPr calcId="191029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3" l="1"/>
  <c r="H4" i="3" s="1"/>
  <c r="I5" i="3"/>
  <c r="H5" i="3" s="1"/>
  <c r="I6" i="3"/>
  <c r="H6" i="3" s="1"/>
  <c r="I2" i="3" l="1"/>
  <c r="H2" i="3" s="1"/>
  <c r="I3" i="3"/>
  <c r="H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93780A-25E0-4C60-9BE6-41FC8829EEED}" keepAlive="1" name="Requête - clients" description="Connexion à la requête « clients » dans le classeur." type="5" refreshedVersion="0" background="1">
    <dbPr connection="Provider=Microsoft.Mashup.OleDb.1;Data Source=$Workbook$;Location=clients;Extended Properties=&quot;&quot;" command="SELECT * FROM [clients]"/>
  </connection>
  <connection id="2" xr16:uid="{F8DFD113-0D72-4767-94DC-A2C606F98B5A}" keepAlive="1" name="Requête - fr" description="Connexion à la requête « fr » dans le classeur." type="5" refreshedVersion="0" background="1">
    <dbPr connection="Provider=Microsoft.Mashup.OleDb.1;Data Source=$Workbook$;Location=fr;Extended Properties=&quot;&quot;" command="SELECT * FROM [fr]"/>
  </connection>
  <connection id="3" xr16:uid="{22A6B006-4F5B-4E54-886C-C7CC31351776}" keepAlive="1" name="Requête - Fusionner1" description="Connexion à la requête « Fusionner1 » dans le classeur." type="5" refreshedVersion="7" background="1" saveData="1">
    <dbPr connection="Provider=Microsoft.Mashup.OleDb.1;Data Source=$Workbook$;Location=Fusionner1;Extended Properties=&quot;&quot;" command="SELECT * FROM [Fusionner1]"/>
  </connection>
  <connection id="4" xr16:uid="{A33CF819-0A34-4F17-8A95-3CAE86178F52}" keepAlive="1" name="Requête - nom" description="Connexion à la requête « nom » dans le classeur." type="5" refreshedVersion="0" background="1">
    <dbPr connection="Provider=Microsoft.Mashup.OleDb.1;Data Source=$Workbook$;Location=nom;Extended Properties=&quot;&quot;" command="SELECT * FROM [nom]"/>
  </connection>
  <connection id="5" xr16:uid="{659D1D7F-1A83-4FA9-8DDA-219245F57F96}" keepAlive="1" name="Requête - op" description="Connexion à la requête « op » dans le classeur." type="5" refreshedVersion="0" background="1">
    <dbPr connection="Provider=Microsoft.Mashup.OleDb.1;Data Source=$Workbook$;Location=op;Extended Properties=&quot;&quot;" command="SELECT * FROM [op]"/>
  </connection>
  <connection id="6" xr16:uid="{2BEA0219-4831-4D84-9364-371F74E12EF1}" keepAlive="1" name="Requête - stock" description="Connexion à la requête « stock » dans le classeur." type="5" refreshedVersion="0" background="1">
    <dbPr connection="Provider=Microsoft.Mashup.OleDb.1;Data Source=$Workbook$;Location=stock;Extended Properties=&quot;&quot;" command="SELECT * FROM [stock]"/>
  </connection>
</connections>
</file>

<file path=xl/sharedStrings.xml><?xml version="1.0" encoding="utf-8"?>
<sst xmlns="http://schemas.openxmlformats.org/spreadsheetml/2006/main" count="184" uniqueCount="107">
  <si>
    <t>Sélectionner</t>
  </si>
  <si>
    <t>Numéro de document</t>
  </si>
  <si>
    <t>Type</t>
  </si>
  <si>
    <t>Statut</t>
  </si>
  <si>
    <t>N° produit</t>
  </si>
  <si>
    <t>Description produit</t>
  </si>
  <si>
    <t>Quantité manquante</t>
  </si>
  <si>
    <t>Date de la commande</t>
  </si>
  <si>
    <t>Date de lancement</t>
  </si>
  <si>
    <t>Date d'échéance</t>
  </si>
  <si>
    <t>Numéro de commande client</t>
  </si>
  <si>
    <t>N</t>
  </si>
  <si>
    <t>Standard</t>
  </si>
  <si>
    <t>Validé</t>
  </si>
  <si>
    <t>0.00</t>
  </si>
  <si>
    <t>Code Nomenclature</t>
  </si>
  <si>
    <t>Numéro de composant</t>
  </si>
  <si>
    <t>Composant</t>
  </si>
  <si>
    <t>Frs Sdt</t>
  </si>
  <si>
    <t>Quantité</t>
  </si>
  <si>
    <t>Texte de ligne</t>
  </si>
  <si>
    <t>Date d'enregistrement</t>
  </si>
  <si>
    <t>Cde Approuvée</t>
  </si>
  <si>
    <t>Code client/fournisseur</t>
  </si>
  <si>
    <t>Nom du client/fournisseur</t>
  </si>
  <si>
    <t>Ref. Part.</t>
  </si>
  <si>
    <t>Nom du commercial</t>
  </si>
  <si>
    <t>Numéro d'article</t>
  </si>
  <si>
    <t>Code à barres</t>
  </si>
  <si>
    <t>N° OP</t>
  </si>
  <si>
    <t>Description article/service</t>
  </si>
  <si>
    <t>Quantité en cours</t>
  </si>
  <si>
    <t>Total H.T.</t>
  </si>
  <si>
    <t>Date de livraison des postes</t>
  </si>
  <si>
    <t>Date de livraison initiale</t>
  </si>
  <si>
    <t>Remarques</t>
  </si>
  <si>
    <t>Description</t>
  </si>
  <si>
    <t>Code conditions de paiement</t>
  </si>
  <si>
    <t>OUI</t>
  </si>
  <si>
    <t>60 J NET</t>
  </si>
  <si>
    <t>1-Affacturage</t>
  </si>
  <si>
    <t>30 J ESC 2%</t>
  </si>
  <si>
    <t>45 J FDM</t>
  </si>
  <si>
    <t>S2</t>
  </si>
  <si>
    <t>Description article</t>
  </si>
  <si>
    <t>En magasin</t>
  </si>
  <si>
    <t>Confirmé</t>
  </si>
  <si>
    <t>Commandé</t>
  </si>
  <si>
    <t>Disponible</t>
  </si>
  <si>
    <t>TAMPONVITRES</t>
  </si>
  <si>
    <t>SANA913</t>
  </si>
  <si>
    <t>Kit cellule 2 capteurs réglages extérieurs et écrans polycarbonates pour masque OPTOSANA913</t>
  </si>
  <si>
    <t>PORTEFEUILLE-311</t>
  </si>
  <si>
    <t>OPTOSANA913</t>
  </si>
  <si>
    <t>SUNCLEAR</t>
  </si>
  <si>
    <t>10550PC</t>
  </si>
  <si>
    <t>10550PC-10</t>
  </si>
  <si>
    <t>Pack de 10 écrans de garde polycarbonate 105 x 50 mm</t>
  </si>
  <si>
    <t>Colonne1</t>
  </si>
  <si>
    <t>18.03.2022</t>
  </si>
  <si>
    <t>04.03.2022</t>
  </si>
  <si>
    <t>09.02.2022</t>
  </si>
  <si>
    <t>23.03.2022</t>
  </si>
  <si>
    <t>11.02.2022</t>
  </si>
  <si>
    <t>14.02.2022</t>
  </si>
  <si>
    <t>15.02.2022</t>
  </si>
  <si>
    <t>11.03.2022</t>
  </si>
  <si>
    <t>ESATVERDELAIS</t>
  </si>
  <si>
    <t>ADMIN</t>
  </si>
  <si>
    <t>Virement Client</t>
  </si>
  <si>
    <t>EXP</t>
  </si>
  <si>
    <t>1 077.00</t>
  </si>
  <si>
    <t>03.09.2022</t>
  </si>
  <si>
    <t>CF-2202-4923</t>
  </si>
  <si>
    <t>104.10</t>
  </si>
  <si>
    <t>1 215.00</t>
  </si>
  <si>
    <t>DV 42224basé sur offre(s)  42224</t>
  </si>
  <si>
    <t>ESAT VERDELAIS SS T</t>
  </si>
  <si>
    <t>Catégorie de nomenclature</t>
  </si>
  <si>
    <t>Nº article</t>
  </si>
  <si>
    <t>Qté - commande auprès de fournisseurs</t>
  </si>
  <si>
    <t>Qté - commande de clients</t>
  </si>
  <si>
    <t>Fournisseur standard</t>
  </si>
  <si>
    <t>Actif - remarques</t>
  </si>
  <si>
    <t>Dernier prix d'achat</t>
  </si>
  <si>
    <t>Magasin standard</t>
  </si>
  <si>
    <t>Fabricant</t>
  </si>
  <si>
    <t>Remarques sur l'article</t>
  </si>
  <si>
    <t>Identificateur additionnel</t>
  </si>
  <si>
    <t>Poids 1 - unité d'achat</t>
  </si>
  <si>
    <t>Aucune nomenclature</t>
  </si>
  <si>
    <t>- Aucun fabricant -</t>
  </si>
  <si>
    <t>0.000</t>
  </si>
  <si>
    <t>Tamponnage pour vitre polyc.</t>
  </si>
  <si>
    <t>Colonne2</t>
  </si>
  <si>
    <t>(vide)</t>
  </si>
  <si>
    <t>TT BESOIN</t>
  </si>
  <si>
    <t>Qté cde client</t>
  </si>
  <si>
    <t>nom.TT BESOIN</t>
  </si>
  <si>
    <t>nom.TT BESOIN.1</t>
  </si>
  <si>
    <t>Gaston</t>
  </si>
  <si>
    <t>Fabienne</t>
  </si>
  <si>
    <t>Gabrielle</t>
  </si>
  <si>
    <t>g1</t>
  </si>
  <si>
    <t>f2</t>
  </si>
  <si>
    <t>g2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</si>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</sst>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" fontId="0" fillId="0" borderId="0" xfId="0" applyNumberFormat="1"/>
    <xf numFmtId="2" fontId="0" fillId="0" borderId="0" xfId="0" applyNumberFormat="1"/>
    <xf numFmtId="0" fontId="0" fillId="0" borderId="0" xfId="0" pivotButton="1"/>
    <xf numFmtId="0" fontId="2" fillId="0" borderId="1" xfId="0" applyFont="1" applyBorder="1"/>
    <xf numFmtId="0" fontId="0" fillId="0" borderId="0" xfId="0" applyFill="1"/>
    <xf numFmtId="14" fontId="0" fillId="0" borderId="0" xfId="0" applyNumberFormat="1" applyFill="1"/>
    <xf numFmtId="3" fontId="0" fillId="0" borderId="0" xfId="0" applyNumberFormat="1" applyFill="1"/>
    <xf numFmtId="4" fontId="0" fillId="0" borderId="0" xfId="0" applyNumberFormat="1" applyFill="1"/>
    <xf numFmtId="2" fontId="0" fillId="0" borderId="0" xfId="0" applyNumberFormat="1" applyFill="1"/>
    <xf numFmtId="0" fontId="0" fillId="2" borderId="0" xfId="0" applyFill="1"/>
  </cellXfs>
  <cellStyles count="1">
    <cellStyle name="Normal" xfId="0" builtinId="0"/>
  </cellStyles>
  <dxfs count="54"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8CBAD"/>
          <bgColor rgb="FF000000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19" formatCode="dd/mm/yyyy"/>
    </dxf>
    <dxf>
      <fill>
        <patternFill patternType="solid">
          <fgColor rgb="FFF8CBAD"/>
          <bgColor rgb="FF00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4B084"/>
          <bgColor rgb="FF00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4B084"/>
          <bgColor rgb="FF000000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4B084"/>
          <bgColor rgb="FF000000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ppro" refreshedDate="44637.685776273145" createdVersion="7" refreshedVersion="7" minRefreshableVersion="3" recordCount="21" xr:uid="{42DC0673-A499-49D1-A651-2D18D3357BC3}">
  <cacheSource type="worksheet">
    <worksheetSource ref="A1:F1048576" sheet="1 Analyse"/>
  </cacheSource>
  <cacheFields count="6">
    <cacheField name="Numéro d'article" numFmtId="0">
      <sharedItems containsBlank="1" count="3">
        <s v="10550PC-10"/>
        <m/>
        <s v="10550PC" u="1"/>
      </sharedItems>
    </cacheField>
    <cacheField name="Description article" numFmtId="0">
      <sharedItems containsBlank="1" count="3">
        <s v="Pack de 10 écrans de garde polycarbonate 105 x 50 mm"/>
        <m/>
        <s v="Ecran de garde polycarbonate 105 x 50 mm" u="1"/>
      </sharedItems>
    </cacheField>
    <cacheField name="En magasin" numFmtId="0">
      <sharedItems containsNonDate="0" containsString="0" containsBlank="1" containsNumber="1" containsInteger="1" minValue="332" maxValue="332" count="2">
        <m/>
        <n v="332" u="1"/>
      </sharedItems>
    </cacheField>
    <cacheField name="Commandé" numFmtId="0">
      <sharedItems containsString="0" containsBlank="1" containsNumber="1" containsInteger="1" minValue="330" maxValue="4070" count="3">
        <n v="330"/>
        <m/>
        <n v="4070" u="1"/>
      </sharedItems>
    </cacheField>
    <cacheField name="nom.TT BESOIN" numFmtId="0">
      <sharedItems containsString="0" containsBlank="1" containsNumber="1" containsInteger="1" minValue="3300" maxValue="3300" count="2">
        <n v="3300"/>
        <m/>
      </sharedItems>
    </cacheField>
    <cacheField name="nom.TT BESOIN.1" numFmtId="0">
      <sharedItems containsString="0" containsBlank="1" containsNumber="1" minValue="0" maxValue="3300" count="4">
        <n v="0"/>
        <n v="7.5"/>
        <m/>
        <n v="33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  <x v="0"/>
    <x v="0"/>
  </r>
  <r>
    <x v="0"/>
    <x v="0"/>
    <x v="0"/>
    <x v="0"/>
    <x v="0"/>
    <x v="1"/>
  </r>
  <r>
    <x v="0"/>
    <x v="0"/>
    <x v="0"/>
    <x v="0"/>
    <x v="0"/>
    <x v="1"/>
  </r>
  <r>
    <x v="0"/>
    <x v="0"/>
    <x v="0"/>
    <x v="0"/>
    <x v="0"/>
    <x v="0"/>
  </r>
  <r>
    <x v="0"/>
    <x v="0"/>
    <x v="0"/>
    <x v="0"/>
    <x v="0"/>
    <x v="0"/>
  </r>
  <r>
    <x v="0"/>
    <x v="0"/>
    <x v="0"/>
    <x v="0"/>
    <x v="0"/>
    <x v="0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  <r>
    <x v="1"/>
    <x v="1"/>
    <x v="0"/>
    <x v="1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567E0D-6180-4C15-A33A-2E680F83A74F}" name="Tableau croisé dynamique7" cacheId="5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H1:M3" firstHeaderRow="1" firstDataRow="1" firstDataCol="6"/>
  <pivotFields count="6">
    <pivotField axis="axisRow" compact="0" outline="0" showAll="0" defaultSubtotal="0">
      <items count="3">
        <item m="1" x="2"/>
        <item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m="1"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m="1" x="1"/>
        <item x="0"/>
      </items>
    </pivotField>
    <pivotField axis="axisRow" compact="0" outline="0" showAll="0" defaultSubtotal="0">
      <items count="3">
        <item x="0"/>
        <item m="1" x="2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4">
        <item x="0"/>
        <item x="1"/>
        <item m="1" x="3"/>
        <item x="2"/>
      </items>
    </pivotField>
  </pivotFields>
  <rowFields count="6">
    <field x="0"/>
    <field x="1"/>
    <field x="2"/>
    <field x="3"/>
    <field x="4"/>
    <field x="5"/>
  </rowFields>
  <rowItems count="2">
    <i>
      <x v="1"/>
      <x v="1"/>
      <x v="1"/>
      <x/>
      <x/>
      <x/>
    </i>
    <i r="5"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BAEC46A-67F2-4143-A1C8-11154000E1C9}" autoFormatId="16" applyNumberFormats="0" applyBorderFormats="0" applyFontFormats="0" applyPatternFormats="0" applyAlignmentFormats="0" applyWidthHeightFormats="0">
  <queryTableRefresh nextId="7">
    <queryTableFields count="6">
      <queryTableField id="1" name="Numéro d'article" tableColumnId="1"/>
      <queryTableField id="2" name="Description article" tableColumnId="2"/>
      <queryTableField id="3" name="En magasin" tableColumnId="3"/>
      <queryTableField id="4" name="Commandé" tableColumnId="4"/>
      <queryTableField id="5" name="nom.TT BESOIN" tableColumnId="5"/>
      <queryTableField id="6" name="nom.TT BESOIN.1" tableColumnId="6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35E708-2F64-4017-B657-A904C46D6907}" name="nom" displayName="nom" ref="A1:I6" totalsRowShown="0" dataDxfId="52">
  <autoFilter ref="A1:I6" xr:uid="{4A35E708-2F64-4017-B657-A904C46D6907}"/>
  <sortState xmlns:xlrd2="http://schemas.microsoft.com/office/spreadsheetml/2017/richdata2" ref="A2:I6">
    <sortCondition sortBy="cellColor" ref="A1:A6" dxfId="51"/>
  </sortState>
  <tableColumns count="9">
    <tableColumn id="1" xr3:uid="{1EB29D7B-DE45-4D31-BF7F-C6D5159280B5}" name="Code Nomenclature" dataDxfId="50"/>
    <tableColumn id="3" xr3:uid="{0D733DED-9B87-4A9D-A283-A84E8F37260F}" name="Numéro de composant" dataDxfId="49"/>
    <tableColumn id="2" xr3:uid="{D5E27440-4443-488B-A267-C5DABF4F12B5}" name="Composant" dataDxfId="48"/>
    <tableColumn id="4" xr3:uid="{8445A00C-22DE-48C8-B2D0-A76453561868}" name="Frs Sdt" dataDxfId="47"/>
    <tableColumn id="5" xr3:uid="{0F79A070-32F2-45EC-8B89-E99E4E777A8F}" name="Quantité" dataDxfId="46"/>
    <tableColumn id="8" xr3:uid="{26D83FEE-DA7C-44D5-976B-19A2ADEF668F}" name="Texte de ligne" dataDxfId="45"/>
    <tableColumn id="9" xr3:uid="{95C0CBD3-9104-4BF2-B656-281E07C5FC27}" name="Colonne1" dataDxfId="44"/>
    <tableColumn id="7" xr3:uid="{9965F48E-D0EA-4EE3-8BC2-25C8E06C31D7}" name="TT BESOIN" dataDxfId="43">
      <calculatedColumnFormula>E2*I2</calculatedColumnFormula>
    </tableColumn>
    <tableColumn id="10" xr3:uid="{CD43B701-8CD1-4E23-BA7B-1B8488A779B1}" name="Qté cde client" dataDxfId="42">
      <calculatedColumnFormula>SUMIF('clients'!H:H,A2,'clients'!L:L)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192DDDB-CE78-4D9C-9214-E5F68E2BB2C1}" name="Tableau6" displayName="Tableau6" ref="A1:O2" totalsRowShown="0" dataDxfId="41">
  <autoFilter ref="A1:O2" xr:uid="{6192DDDB-CE78-4D9C-9214-E5F68E2BB2C1}"/>
  <sortState xmlns:xlrd2="http://schemas.microsoft.com/office/spreadsheetml/2017/richdata2" ref="A2:O2">
    <sortCondition sortBy="cellColor" ref="B1:B2" dxfId="40"/>
  </sortState>
  <tableColumns count="15">
    <tableColumn id="1" xr3:uid="{4311804A-7F73-4E99-BC32-242D9467EA95}" name="Catégorie de nomenclature" dataDxfId="39"/>
    <tableColumn id="2" xr3:uid="{873A578F-A274-476F-84B0-9679C4B88C59}" name="Nº article" dataDxfId="38"/>
    <tableColumn id="3" xr3:uid="{C54476AB-3C6B-45C0-85AF-71C6B09877FA}" name="Description article" dataDxfId="37"/>
    <tableColumn id="4" xr3:uid="{C5F3A47A-5D90-4030-B3C4-FFD3D96309BD}" name="En magasin" dataDxfId="36"/>
    <tableColumn id="5" xr3:uid="{6F38CF8E-4719-4FAD-82C6-263F3C14AA40}" name="Qté - commande auprès de fournisseurs" dataDxfId="35"/>
    <tableColumn id="6" xr3:uid="{B75A9DD1-1A75-49D5-B77B-E63B808DB66A}" name="Qté - commande de clients" dataDxfId="34"/>
    <tableColumn id="7" xr3:uid="{19D6B496-770C-4B3E-939A-D76FF730F8A9}" name="Fournisseur standard" dataDxfId="33"/>
    <tableColumn id="8" xr3:uid="{B6E3F2C1-5DD6-4B3A-8880-B15E80B17398}" name="Actif - remarques" dataDxfId="32"/>
    <tableColumn id="9" xr3:uid="{44F3854C-AEB7-4281-B3F2-711E44763F8F}" name="Dernier prix d'achat" dataDxfId="31"/>
    <tableColumn id="10" xr3:uid="{FFE3FC55-487B-4CCA-B2BC-2B919CA17DC7}" name="Magasin standard" dataDxfId="30"/>
    <tableColumn id="11" xr3:uid="{3E71FA25-53A4-43D9-BB97-B7949EA1C920}" name="Code à barres" dataDxfId="29"/>
    <tableColumn id="12" xr3:uid="{626CD37A-A886-49AA-8BB5-40D1DB97F515}" name="Fabricant" dataDxfId="28"/>
    <tableColumn id="13" xr3:uid="{5F563FCD-ED6C-4D27-8537-B6AB683E3A6F}" name="Remarques sur l'article" dataDxfId="27"/>
    <tableColumn id="14" xr3:uid="{CD9AA4AB-50B5-48A3-96E3-DD15E344776E}" name="Identificateur additionnel" dataDxfId="26"/>
    <tableColumn id="15" xr3:uid="{8267FE95-0967-46F8-9B7E-AEC6A19CD31F}" name="Poids 1 - unité d'achat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18F43B-E428-4374-A005-B47522FBDE1D}" name="op" displayName="op" ref="A1:L3" totalsRowShown="0" dataDxfId="24">
  <autoFilter ref="A1:L3" xr:uid="{CB18F43B-E428-4374-A005-B47522FBDE1D}"/>
  <sortState xmlns:xlrd2="http://schemas.microsoft.com/office/spreadsheetml/2017/richdata2" ref="A2:L3">
    <sortCondition sortBy="cellColor" ref="E1:E3" dxfId="23"/>
  </sortState>
  <tableColumns count="12">
    <tableColumn id="1" xr3:uid="{A752E2D8-6E9C-449A-B63A-5FAAD6005F53}" name="Sélectionner" dataDxfId="22"/>
    <tableColumn id="2" xr3:uid="{66E11400-4815-4119-B316-8FBB58B8E648}" name="Numéro de document" dataDxfId="21"/>
    <tableColumn id="3" xr3:uid="{6EFE6AA5-CD98-49D8-8A00-E5722F8CDAE6}" name="Type" dataDxfId="20"/>
    <tableColumn id="4" xr3:uid="{D8ED1D0D-AFFC-4CE3-9B01-CB99C1D0EC4F}" name="Statut" dataDxfId="19"/>
    <tableColumn id="5" xr3:uid="{CDF5911F-87CF-496F-94C8-F014146F2271}" name="N° produit" dataDxfId="18"/>
    <tableColumn id="6" xr3:uid="{EFB246ED-ECFC-4D0F-B3B5-4480B4AEC26F}" name="Description produit" dataDxfId="17"/>
    <tableColumn id="7" xr3:uid="{F7C8F094-50B8-43D1-849E-F7B1970C8B4E}" name="Quantité en cours" dataDxfId="16"/>
    <tableColumn id="8" xr3:uid="{7323DA7A-F0A2-4A1B-A5CB-CBA243D80656}" name="Quantité manquante" dataDxfId="15"/>
    <tableColumn id="9" xr3:uid="{C27040E1-0C57-4970-AFF8-FA0F08D7A2EF}" name="Date de la commande" dataDxfId="14"/>
    <tableColumn id="10" xr3:uid="{D1BB532D-725D-4A18-AB5D-9F05DC4F0952}" name="Date de lancement" dataDxfId="13"/>
    <tableColumn id="11" xr3:uid="{8EA31697-08D4-435E-85EC-F51418C078A5}" name="Date d'échéance" dataDxfId="12"/>
    <tableColumn id="12" xr3:uid="{7171B8C9-54BB-4A04-9FEB-615C99BF6E18}" name="Numéro de commande client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7D665E-60DF-44E0-8E82-9E0626518708}" name="clients" displayName="clients" ref="A1:T4" totalsRowShown="0">
  <autoFilter ref="A1:T4" xr:uid="{257D665E-60DF-44E0-8E82-9E0626518708}"/>
  <sortState xmlns:xlrd2="http://schemas.microsoft.com/office/spreadsheetml/2017/richdata2" ref="A2:T3">
    <sortCondition sortBy="cellColor" ref="H1:H3" dxfId="10"/>
  </sortState>
  <tableColumns count="20">
    <tableColumn id="1" xr3:uid="{85CF7C56-8A3D-45FF-A4DC-C7D127EDDE96}" name="Numéro de document"/>
    <tableColumn id="2" xr3:uid="{4166D470-BF69-468A-BB84-F5A1F82554AB}" name="Date d'enregistrement" dataDxfId="9"/>
    <tableColumn id="3" xr3:uid="{2F29B3BB-8EBC-43FF-AC35-15F9E05D34FE}" name="Cde Approuvée"/>
    <tableColumn id="4" xr3:uid="{AAB3C39F-3DC9-4C95-A9C9-F0B3A5095BB3}" name="Code client/fournisseur"/>
    <tableColumn id="5" xr3:uid="{07DDCB27-EA34-42DE-AD1A-1108F9F70ECE}" name="Nom du client/fournisseur"/>
    <tableColumn id="6" xr3:uid="{B9C5E148-AF9A-4F21-BE05-9F2B80FC599D}" name="Ref. Part."/>
    <tableColumn id="7" xr3:uid="{F70E0F25-7346-4C91-9B36-00197BF91C69}" name="Nom du commercial"/>
    <tableColumn id="8" xr3:uid="{24147D86-7E73-416A-A21C-B1239CA45954}" name="Numéro d'article"/>
    <tableColumn id="9" xr3:uid="{7CD12995-4C51-47D4-8760-F6E1809D9008}" name="Code à barres"/>
    <tableColumn id="10" xr3:uid="{2A902C72-D68B-43B8-B991-0412690E95C2}" name="N° OP"/>
    <tableColumn id="11" xr3:uid="{7E652175-329F-4044-BD85-557320E7140C}" name="Description article/service"/>
    <tableColumn id="12" xr3:uid="{F2DA21C7-67EE-4734-A458-2A0058AB7C77}" name="Quantité en cours" dataDxfId="8"/>
    <tableColumn id="13" xr3:uid="{DD538A2F-5DE8-4189-9E48-4B52C4A2788F}" name="Total H.T."/>
    <tableColumn id="14" xr3:uid="{4E14961B-A395-4D3F-BC4C-E111289DA117}" name="Date de livraison des postes"/>
    <tableColumn id="15" xr3:uid="{9967E150-FF8B-4A6C-AAD4-3CD217CB874A}" name="Date de livraison initiale"/>
    <tableColumn id="16" xr3:uid="{6DDE0221-7C61-438E-B580-BC8E1BE7A650}" name="Remarques"/>
    <tableColumn id="17" xr3:uid="{053F44D3-EDEE-4847-81C7-C2957C37B016}" name="Description"/>
    <tableColumn id="18" xr3:uid="{83E07CC3-E518-4AA0-B490-89A25D91821A}" name="Code conditions de paiement"/>
    <tableColumn id="19" xr3:uid="{AD32A022-54AA-4DEE-A971-EF2A8386C88A}" name="Colonne2"/>
    <tableColumn id="20" xr3:uid="{7BA775F9-6859-4B8C-AEC8-AB711FEE6BFF}" name="Colonne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2AE40B8-3665-4C6E-AA60-7EF19189F2B8}" name="Tableau8" displayName="Tableau8" ref="A1:F2" totalsRowShown="0" dataDxfId="7">
  <autoFilter ref="A1:F2" xr:uid="{A2AE40B8-3665-4C6E-AA60-7EF19189F2B8}"/>
  <sortState xmlns:xlrd2="http://schemas.microsoft.com/office/spreadsheetml/2017/richdata2" ref="A2:F2">
    <sortCondition sortBy="cellColor" ref="A1:A2" dxfId="6"/>
  </sortState>
  <tableColumns count="6">
    <tableColumn id="1" xr3:uid="{09D226CF-3415-4B54-B7F2-2DED0008F371}" name="Numéro d'article" dataDxfId="5"/>
    <tableColumn id="2" xr3:uid="{AFB847B7-BE46-4A61-A2C9-0BE103771ECA}" name="Description article" dataDxfId="4"/>
    <tableColumn id="3" xr3:uid="{CC4E629C-F941-4B53-9FA4-B07289466056}" name="En magasin" dataDxfId="3"/>
    <tableColumn id="4" xr3:uid="{7E9C1902-9C20-43FA-8831-971CF7384615}" name="Confirmé" dataDxfId="2"/>
    <tableColumn id="5" xr3:uid="{FFBAF43D-B948-4A69-A525-C2C316160904}" name="Commandé" dataDxfId="1"/>
    <tableColumn id="6" xr3:uid="{8316D1B6-E0AF-41B9-97A8-0BE5BCFEB6B7}" name="Disponibl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512E5BA-E875-4ED7-8AAF-68CBFC29BB68}" name="Fusionner1" displayName="Fusionner1" ref="A1:F7" tableType="queryTable" totalsRowShown="0">
  <autoFilter ref="A1:F7" xr:uid="{2512E5BA-E875-4ED7-8AAF-68CBFC29BB68}"/>
  <tableColumns count="6">
    <tableColumn id="1" xr3:uid="{9A92CA3D-D225-49F1-9E90-8934ECD13CC7}" uniqueName="1" name="Numéro d'article" queryTableFieldId="1"/>
    <tableColumn id="2" xr3:uid="{885B5E76-51DF-4C36-A3A6-76CEBC9106A4}" uniqueName="2" name="Description article" queryTableFieldId="2"/>
    <tableColumn id="3" xr3:uid="{8D63125F-714A-4F69-BC7A-978F766E6897}" uniqueName="3" name="En magasin" queryTableFieldId="3"/>
    <tableColumn id="4" xr3:uid="{940D0A08-F31A-482B-9B86-418BDF3D3248}" uniqueName="4" name="Commandé" queryTableFieldId="4"/>
    <tableColumn id="5" xr3:uid="{31227875-471E-4BC0-9E77-CACE3E371E9B}" uniqueName="5" name="nom.TT BESOIN" queryTableFieldId="5"/>
    <tableColumn id="6" xr3:uid="{BB9742FF-4AFF-4845-86BE-0C4B8116A2F6}" uniqueName="6" name="nom.TT BESOIN.1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0AF24-DD76-42D3-B0A4-2F6700E69FC8}">
  <sheetPr codeName="Feuil2"/>
  <dimension ref="A1:I7"/>
  <sheetViews>
    <sheetView workbookViewId="0">
      <selection activeCell="C22" sqref="C22"/>
    </sheetView>
  </sheetViews>
  <sheetFormatPr baseColWidth="10" defaultRowHeight="15" x14ac:dyDescent="0.25"/>
  <cols>
    <col min="1" max="1" width="21.140625" bestFit="1" customWidth="1"/>
    <col min="2" max="2" width="23.85546875" bestFit="1" customWidth="1"/>
    <col min="3" max="3" width="26.5703125" bestFit="1" customWidth="1"/>
    <col min="4" max="4" width="23.28515625" customWidth="1"/>
    <col min="5" max="5" width="11.42578125" style="3"/>
  </cols>
  <sheetData>
    <row r="1" spans="1:9" x14ac:dyDescent="0.25">
      <c r="A1" t="s">
        <v>15</v>
      </c>
      <c r="B1" t="s">
        <v>16</v>
      </c>
      <c r="C1" t="s">
        <v>17</v>
      </c>
      <c r="D1" t="s">
        <v>18</v>
      </c>
      <c r="E1" s="3" t="s">
        <v>19</v>
      </c>
      <c r="F1" t="s">
        <v>20</v>
      </c>
      <c r="G1" t="s">
        <v>58</v>
      </c>
      <c r="H1" s="5" t="s">
        <v>96</v>
      </c>
      <c r="I1" t="s">
        <v>97</v>
      </c>
    </row>
    <row r="2" spans="1:9" s="6" customFormat="1" x14ac:dyDescent="0.25">
      <c r="A2" s="6" t="s">
        <v>56</v>
      </c>
      <c r="C2" s="6" t="s">
        <v>55</v>
      </c>
      <c r="D2" s="6" t="s">
        <v>54</v>
      </c>
      <c r="E2" s="10">
        <v>10</v>
      </c>
      <c r="H2" s="6">
        <f>E2*I2</f>
        <v>3300</v>
      </c>
      <c r="I2" s="6">
        <f>SUMIF('clients'!H:H,A2,'clients'!L:L)</f>
        <v>330</v>
      </c>
    </row>
    <row r="3" spans="1:9" s="6" customFormat="1" x14ac:dyDescent="0.25">
      <c r="A3" s="6" t="s">
        <v>56</v>
      </c>
      <c r="B3" s="6">
        <v>1</v>
      </c>
      <c r="C3" s="6" t="s">
        <v>49</v>
      </c>
      <c r="D3" s="6" t="s">
        <v>67</v>
      </c>
      <c r="E3" s="10">
        <v>10</v>
      </c>
      <c r="H3" s="6">
        <f>E3*I3</f>
        <v>3300</v>
      </c>
      <c r="I3" s="6">
        <f>SUMIF('clients'!H:H,A3,'clients'!L:L)</f>
        <v>330</v>
      </c>
    </row>
    <row r="4" spans="1:9" s="6" customFormat="1" x14ac:dyDescent="0.25">
      <c r="A4" s="6" t="s">
        <v>53</v>
      </c>
      <c r="B4" s="6">
        <v>1</v>
      </c>
      <c r="C4" s="6" t="s">
        <v>56</v>
      </c>
      <c r="E4" s="10">
        <v>0.3</v>
      </c>
      <c r="H4" s="6">
        <f>E4*I4</f>
        <v>0</v>
      </c>
      <c r="I4" s="6">
        <f>SUMIF('clients'!H:H,A4,'clients'!L:L)</f>
        <v>0</v>
      </c>
    </row>
    <row r="5" spans="1:9" s="6" customFormat="1" x14ac:dyDescent="0.25">
      <c r="A5" s="6" t="s">
        <v>52</v>
      </c>
      <c r="B5" s="6">
        <v>3</v>
      </c>
      <c r="C5" s="6" t="s">
        <v>56</v>
      </c>
      <c r="E5" s="10">
        <v>0.1</v>
      </c>
      <c r="H5" s="6">
        <f>E5*I5</f>
        <v>0</v>
      </c>
      <c r="I5" s="6">
        <f>SUMIF('clients'!H:H,A5,'clients'!L:L)</f>
        <v>0</v>
      </c>
    </row>
    <row r="6" spans="1:9" s="6" customFormat="1" x14ac:dyDescent="0.25">
      <c r="A6" s="6" t="s">
        <v>50</v>
      </c>
      <c r="C6" s="6" t="s">
        <v>56</v>
      </c>
      <c r="E6" s="10">
        <v>0.3</v>
      </c>
      <c r="H6" s="6">
        <f>E6*I6</f>
        <v>7.5</v>
      </c>
      <c r="I6" s="6">
        <f>SUMIF('clients'!H:H,A6,'clients'!L:L)</f>
        <v>25</v>
      </c>
    </row>
    <row r="7" spans="1:9" s="6" customFormat="1" x14ac:dyDescent="0.25">
      <c r="E7" s="10"/>
    </row>
  </sheetData>
  <phoneticPr fontId="1" type="noConversion"/>
  <conditionalFormatting sqref="H1">
    <cfRule type="cellIs" dxfId="53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46BF-37C4-4925-AC21-AC6AA2637EE2}">
  <sheetPr codeName="Feuil3"/>
  <dimension ref="A1:O3"/>
  <sheetViews>
    <sheetView workbookViewId="0">
      <selection activeCell="A2" sqref="A2:XFD2"/>
    </sheetView>
  </sheetViews>
  <sheetFormatPr baseColWidth="10" defaultRowHeight="15" x14ac:dyDescent="0.25"/>
  <cols>
    <col min="1" max="1" width="27.28515625" customWidth="1"/>
    <col min="2" max="2" width="11.5703125" customWidth="1"/>
    <col min="3" max="3" width="19.28515625" customWidth="1"/>
    <col min="4" max="4" width="13" customWidth="1"/>
    <col min="5" max="5" width="38.42578125" customWidth="1"/>
    <col min="6" max="6" width="26.85546875" customWidth="1"/>
    <col min="7" max="7" width="21.7109375" customWidth="1"/>
    <col min="8" max="8" width="18.42578125" customWidth="1"/>
    <col min="9" max="9" width="20.5703125" customWidth="1"/>
    <col min="10" max="10" width="18.7109375" customWidth="1"/>
    <col min="11" max="11" width="15.140625" customWidth="1"/>
    <col min="13" max="13" width="23.42578125" customWidth="1"/>
    <col min="14" max="14" width="26" customWidth="1"/>
    <col min="15" max="15" width="22.5703125" customWidth="1"/>
  </cols>
  <sheetData>
    <row r="1" spans="1:15" x14ac:dyDescent="0.25">
      <c r="A1" t="s">
        <v>78</v>
      </c>
      <c r="B1" t="s">
        <v>79</v>
      </c>
      <c r="C1" t="s">
        <v>44</v>
      </c>
      <c r="D1" t="s">
        <v>45</v>
      </c>
      <c r="E1" t="s">
        <v>80</v>
      </c>
      <c r="F1" t="s">
        <v>81</v>
      </c>
      <c r="G1" t="s">
        <v>82</v>
      </c>
      <c r="H1" t="s">
        <v>83</v>
      </c>
      <c r="I1" t="s">
        <v>84</v>
      </c>
      <c r="J1" t="s">
        <v>85</v>
      </c>
      <c r="K1" t="s">
        <v>28</v>
      </c>
      <c r="L1" t="s">
        <v>86</v>
      </c>
      <c r="M1" t="s">
        <v>87</v>
      </c>
      <c r="N1" t="s">
        <v>88</v>
      </c>
      <c r="O1" t="s">
        <v>89</v>
      </c>
    </row>
    <row r="2" spans="1:15" s="6" customFormat="1" x14ac:dyDescent="0.25">
      <c r="A2" s="6" t="s">
        <v>90</v>
      </c>
      <c r="B2" s="6" t="s">
        <v>49</v>
      </c>
      <c r="C2" s="6" t="s">
        <v>93</v>
      </c>
      <c r="D2" s="6" t="s">
        <v>14</v>
      </c>
      <c r="E2" s="6" t="s">
        <v>14</v>
      </c>
      <c r="F2" s="6" t="s">
        <v>14</v>
      </c>
      <c r="G2" s="6" t="s">
        <v>77</v>
      </c>
      <c r="I2" s="6" t="s">
        <v>14</v>
      </c>
      <c r="L2" s="6" t="s">
        <v>91</v>
      </c>
      <c r="O2" s="6" t="s">
        <v>92</v>
      </c>
    </row>
    <row r="3" spans="1:15" s="6" customFormat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2D1AE-5481-413A-82EF-C8682A6B2237}">
  <sheetPr codeName="Feuil4"/>
  <dimension ref="A1:L4"/>
  <sheetViews>
    <sheetView workbookViewId="0">
      <selection activeCell="A4" sqref="A4:XFD4"/>
    </sheetView>
  </sheetViews>
  <sheetFormatPr baseColWidth="10" defaultRowHeight="15" x14ac:dyDescent="0.25"/>
  <cols>
    <col min="1" max="1" width="14.42578125" customWidth="1"/>
    <col min="2" max="2" width="22.5703125" customWidth="1"/>
    <col min="5" max="5" width="16.42578125" customWidth="1"/>
    <col min="6" max="6" width="20.28515625" customWidth="1"/>
    <col min="7" max="7" width="23.7109375" customWidth="1"/>
    <col min="8" max="8" width="21.5703125" customWidth="1"/>
    <col min="9" max="9" width="22.28515625" style="1" customWidth="1"/>
    <col min="10" max="10" width="19.85546875" customWidth="1"/>
    <col min="11" max="11" width="17.85546875" customWidth="1"/>
    <col min="12" max="12" width="28.855468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31</v>
      </c>
      <c r="H1" t="s">
        <v>6</v>
      </c>
      <c r="I1" s="1" t="s">
        <v>7</v>
      </c>
      <c r="J1" t="s">
        <v>8</v>
      </c>
      <c r="K1" t="s">
        <v>9</v>
      </c>
      <c r="L1" t="s">
        <v>10</v>
      </c>
    </row>
    <row r="2" spans="1:12" s="6" customFormat="1" x14ac:dyDescent="0.25">
      <c r="A2" s="6" t="s">
        <v>11</v>
      </c>
      <c r="B2" s="6">
        <v>25025</v>
      </c>
      <c r="C2" s="6" t="s">
        <v>12</v>
      </c>
      <c r="D2" s="6" t="s">
        <v>13</v>
      </c>
      <c r="E2" s="6" t="s">
        <v>56</v>
      </c>
      <c r="F2" s="6" t="s">
        <v>57</v>
      </c>
      <c r="G2" s="6">
        <v>300</v>
      </c>
      <c r="H2" s="6" t="s">
        <v>14</v>
      </c>
      <c r="I2" s="7" t="s">
        <v>61</v>
      </c>
      <c r="J2" s="6" t="s">
        <v>62</v>
      </c>
      <c r="K2" s="6" t="s">
        <v>62</v>
      </c>
      <c r="L2" s="6">
        <v>93012</v>
      </c>
    </row>
    <row r="3" spans="1:12" s="6" customFormat="1" x14ac:dyDescent="0.25">
      <c r="A3" s="6" t="s">
        <v>11</v>
      </c>
      <c r="B3" s="6">
        <v>25089</v>
      </c>
      <c r="C3" s="6" t="s">
        <v>12</v>
      </c>
      <c r="D3" s="6" t="s">
        <v>13</v>
      </c>
      <c r="E3" s="6" t="s">
        <v>56</v>
      </c>
      <c r="F3" s="6" t="s">
        <v>57</v>
      </c>
      <c r="G3" s="6">
        <v>30</v>
      </c>
      <c r="H3" s="6" t="s">
        <v>14</v>
      </c>
      <c r="I3" s="7" t="s">
        <v>65</v>
      </c>
      <c r="J3" s="6" t="s">
        <v>59</v>
      </c>
      <c r="K3" s="6" t="s">
        <v>59</v>
      </c>
      <c r="L3" s="6">
        <v>93048</v>
      </c>
    </row>
    <row r="4" spans="1:12" s="6" customFormat="1" x14ac:dyDescent="0.25">
      <c r="A4" s="6" t="s">
        <v>11</v>
      </c>
      <c r="B4" s="6">
        <v>25076</v>
      </c>
      <c r="C4" s="6" t="s">
        <v>12</v>
      </c>
      <c r="D4" s="6" t="s">
        <v>13</v>
      </c>
      <c r="E4" s="6" t="s">
        <v>50</v>
      </c>
      <c r="F4" s="6" t="s">
        <v>51</v>
      </c>
      <c r="G4" s="6">
        <v>25</v>
      </c>
      <c r="H4" s="6" t="s">
        <v>14</v>
      </c>
      <c r="I4" s="7" t="s">
        <v>64</v>
      </c>
      <c r="J4" s="6" t="s">
        <v>59</v>
      </c>
      <c r="K4" s="6" t="s">
        <v>59</v>
      </c>
      <c r="L4" s="6">
        <v>93052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98B0-B29D-46D3-B4AD-5FA33490095D}">
  <sheetPr codeName="Feuil5"/>
  <dimension ref="A1:T4"/>
  <sheetViews>
    <sheetView workbookViewId="0">
      <selection activeCell="H4" sqref="H4"/>
    </sheetView>
  </sheetViews>
  <sheetFormatPr baseColWidth="10" defaultRowHeight="15" x14ac:dyDescent="0.25"/>
  <cols>
    <col min="1" max="1" width="22.5703125" customWidth="1"/>
    <col min="2" max="2" width="23.28515625" style="1" customWidth="1"/>
    <col min="3" max="3" width="16.85546875" customWidth="1"/>
    <col min="4" max="4" width="24.140625" customWidth="1"/>
    <col min="5" max="5" width="26.5703125" customWidth="1"/>
    <col min="6" max="6" width="11.42578125" customWidth="1"/>
    <col min="7" max="7" width="20.85546875" customWidth="1"/>
    <col min="8" max="8" width="18.140625" customWidth="1"/>
    <col min="9" max="9" width="15.140625" customWidth="1"/>
    <col min="11" max="11" width="26.42578125" customWidth="1"/>
    <col min="12" max="12" width="18.85546875" style="2" customWidth="1"/>
    <col min="13" max="13" width="11.42578125" customWidth="1"/>
    <col min="14" max="14" width="27.85546875" customWidth="1"/>
    <col min="15" max="15" width="24.7109375" customWidth="1"/>
    <col min="16" max="16" width="13.140625" customWidth="1"/>
    <col min="17" max="17" width="13.28515625" customWidth="1"/>
    <col min="18" max="18" width="29.140625" customWidth="1"/>
  </cols>
  <sheetData>
    <row r="1" spans="1:20" x14ac:dyDescent="0.25">
      <c r="A1" t="s">
        <v>1</v>
      </c>
      <c r="B1" s="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s="2" t="s">
        <v>31</v>
      </c>
      <c r="M1" t="s">
        <v>32</v>
      </c>
      <c r="N1" t="s">
        <v>33</v>
      </c>
      <c r="O1" t="s">
        <v>34</v>
      </c>
      <c r="P1" t="s">
        <v>35</v>
      </c>
      <c r="Q1" t="s">
        <v>36</v>
      </c>
      <c r="R1" t="s">
        <v>37</v>
      </c>
      <c r="S1" t="s">
        <v>94</v>
      </c>
      <c r="T1" t="s">
        <v>58</v>
      </c>
    </row>
    <row r="2" spans="1:20" s="6" customFormat="1" x14ac:dyDescent="0.25">
      <c r="A2" s="6">
        <v>93012</v>
      </c>
      <c r="B2" s="7" t="s">
        <v>61</v>
      </c>
      <c r="C2" s="6" t="s">
        <v>38</v>
      </c>
      <c r="D2" s="6" t="s">
        <v>103</v>
      </c>
      <c r="E2" s="6" t="s">
        <v>100</v>
      </c>
      <c r="F2" s="8">
        <v>22000556</v>
      </c>
      <c r="G2" s="6" t="s">
        <v>70</v>
      </c>
      <c r="H2" s="6" t="s">
        <v>56</v>
      </c>
      <c r="I2" s="6">
        <v>3700784800199</v>
      </c>
      <c r="J2" s="6">
        <v>25025</v>
      </c>
      <c r="K2" s="6" t="s">
        <v>57</v>
      </c>
      <c r="L2" s="9">
        <v>300</v>
      </c>
      <c r="M2" s="6" t="s">
        <v>71</v>
      </c>
      <c r="N2" s="6" t="s">
        <v>62</v>
      </c>
      <c r="O2" s="6" t="s">
        <v>72</v>
      </c>
      <c r="Q2" s="6" t="s">
        <v>69</v>
      </c>
      <c r="R2" s="6" t="s">
        <v>39</v>
      </c>
    </row>
    <row r="3" spans="1:20" s="6" customFormat="1" x14ac:dyDescent="0.25">
      <c r="A3" s="6">
        <v>93048</v>
      </c>
      <c r="B3" s="7" t="s">
        <v>63</v>
      </c>
      <c r="C3" s="6" t="s">
        <v>38</v>
      </c>
      <c r="D3" s="6" t="s">
        <v>104</v>
      </c>
      <c r="E3" s="6" t="s">
        <v>101</v>
      </c>
      <c r="F3" s="8" t="s">
        <v>73</v>
      </c>
      <c r="G3" s="6" t="s">
        <v>43</v>
      </c>
      <c r="H3" s="6" t="s">
        <v>56</v>
      </c>
      <c r="I3" s="6">
        <v>3700784800199</v>
      </c>
      <c r="J3" s="6">
        <v>25089</v>
      </c>
      <c r="K3" s="6" t="s">
        <v>57</v>
      </c>
      <c r="L3" s="9">
        <v>30</v>
      </c>
      <c r="M3" s="6" t="s">
        <v>74</v>
      </c>
      <c r="N3" s="6" t="s">
        <v>59</v>
      </c>
      <c r="O3" s="6" t="s">
        <v>60</v>
      </c>
      <c r="Q3" s="6" t="s">
        <v>40</v>
      </c>
      <c r="R3" s="6" t="s">
        <v>42</v>
      </c>
    </row>
    <row r="4" spans="1:20" x14ac:dyDescent="0.25">
      <c r="A4">
        <v>93052</v>
      </c>
      <c r="B4" s="1" t="s">
        <v>63</v>
      </c>
      <c r="C4" t="s">
        <v>38</v>
      </c>
      <c r="D4" t="s">
        <v>105</v>
      </c>
      <c r="E4" t="s">
        <v>102</v>
      </c>
      <c r="F4">
        <v>116943</v>
      </c>
      <c r="G4" t="s">
        <v>68</v>
      </c>
      <c r="H4" t="s">
        <v>50</v>
      </c>
      <c r="J4">
        <v>25076</v>
      </c>
      <c r="K4" t="s">
        <v>51</v>
      </c>
      <c r="L4" s="2">
        <v>25</v>
      </c>
      <c r="M4" t="s">
        <v>75</v>
      </c>
      <c r="N4" t="s">
        <v>59</v>
      </c>
      <c r="O4" t="s">
        <v>66</v>
      </c>
      <c r="P4" t="s">
        <v>76</v>
      </c>
      <c r="Q4" t="s">
        <v>40</v>
      </c>
      <c r="R4" t="s">
        <v>41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8592C-A656-4F79-B50A-A1D7309F12ED}">
  <sheetPr codeName="Feuil6"/>
  <dimension ref="A1:F2"/>
  <sheetViews>
    <sheetView workbookViewId="0">
      <selection activeCell="A2" sqref="A2:XFD2"/>
    </sheetView>
  </sheetViews>
  <sheetFormatPr baseColWidth="10" defaultRowHeight="15" x14ac:dyDescent="0.25"/>
  <cols>
    <col min="1" max="1" width="11.5703125" customWidth="1"/>
    <col min="2" max="2" width="106.7109375" bestFit="1" customWidth="1"/>
    <col min="3" max="3" width="13.140625" style="3" bestFit="1" customWidth="1"/>
    <col min="4" max="4" width="11.5703125" style="3" customWidth="1"/>
    <col min="5" max="5" width="13.42578125" style="3" bestFit="1" customWidth="1"/>
    <col min="6" max="6" width="12.85546875" style="3" bestFit="1" customWidth="1"/>
  </cols>
  <sheetData>
    <row r="1" spans="1:6" x14ac:dyDescent="0.25">
      <c r="A1" t="s">
        <v>27</v>
      </c>
      <c r="B1" t="s">
        <v>44</v>
      </c>
      <c r="C1" s="3" t="s">
        <v>45</v>
      </c>
      <c r="D1" s="3" t="s">
        <v>46</v>
      </c>
      <c r="E1" s="3" t="s">
        <v>47</v>
      </c>
      <c r="F1" s="3" t="s">
        <v>48</v>
      </c>
    </row>
    <row r="2" spans="1:6" s="6" customFormat="1" x14ac:dyDescent="0.25">
      <c r="A2" s="6" t="s">
        <v>56</v>
      </c>
      <c r="B2" s="6" t="s">
        <v>57</v>
      </c>
      <c r="C2" s="10"/>
      <c r="D2" s="10">
        <v>337.5</v>
      </c>
      <c r="E2" s="10">
        <v>330</v>
      </c>
      <c r="F2" s="10">
        <v>-7.5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37E7-B181-4892-8854-8B9517FE45D4}">
  <dimension ref="A1:M12"/>
  <sheetViews>
    <sheetView tabSelected="1" workbookViewId="0">
      <selection activeCell="C21" sqref="C21"/>
    </sheetView>
  </sheetViews>
  <sheetFormatPr baseColWidth="10" defaultRowHeight="15" x14ac:dyDescent="0.25"/>
  <cols>
    <col min="1" max="1" width="18.42578125" bestFit="1" customWidth="1"/>
    <col min="2" max="2" width="49.7109375" bestFit="1" customWidth="1"/>
    <col min="3" max="3" width="13.140625" bestFit="1" customWidth="1"/>
    <col min="4" max="4" width="13.42578125" bestFit="1" customWidth="1"/>
    <col min="5" max="5" width="16.85546875" bestFit="1" customWidth="1"/>
    <col min="6" max="6" width="18.5703125" bestFit="1" customWidth="1"/>
    <col min="8" max="8" width="18.42578125" bestFit="1" customWidth="1"/>
    <col min="9" max="9" width="51.5703125" bestFit="1" customWidth="1"/>
    <col min="10" max="10" width="13.140625" bestFit="1" customWidth="1"/>
    <col min="11" max="11" width="13.42578125" bestFit="1" customWidth="1"/>
    <col min="12" max="12" width="16.85546875" bestFit="1" customWidth="1"/>
    <col min="13" max="13" width="18.5703125" bestFit="1" customWidth="1"/>
  </cols>
  <sheetData>
    <row r="1" spans="1:13" x14ac:dyDescent="0.25">
      <c r="A1" t="s">
        <v>27</v>
      </c>
      <c r="B1" t="s">
        <v>44</v>
      </c>
      <c r="C1" t="s">
        <v>45</v>
      </c>
      <c r="D1" t="s">
        <v>47</v>
      </c>
      <c r="E1" t="s">
        <v>98</v>
      </c>
      <c r="F1" t="s">
        <v>99</v>
      </c>
      <c r="H1" s="4" t="s">
        <v>27</v>
      </c>
      <c r="I1" s="4" t="s">
        <v>44</v>
      </c>
      <c r="J1" s="4" t="s">
        <v>45</v>
      </c>
      <c r="K1" s="4" t="s">
        <v>47</v>
      </c>
      <c r="L1" s="4" t="s">
        <v>98</v>
      </c>
      <c r="M1" s="4" t="s">
        <v>99</v>
      </c>
    </row>
    <row r="2" spans="1:13" x14ac:dyDescent="0.25">
      <c r="A2" t="s">
        <v>56</v>
      </c>
      <c r="B2" t="s">
        <v>57</v>
      </c>
      <c r="D2">
        <v>330</v>
      </c>
      <c r="E2">
        <v>3300</v>
      </c>
      <c r="F2">
        <v>0</v>
      </c>
      <c r="H2" t="s">
        <v>56</v>
      </c>
      <c r="I2" t="s">
        <v>57</v>
      </c>
      <c r="J2" t="s">
        <v>95</v>
      </c>
      <c r="K2">
        <v>330</v>
      </c>
      <c r="L2">
        <v>3300</v>
      </c>
      <c r="M2">
        <v>0</v>
      </c>
    </row>
    <row r="3" spans="1:13" x14ac:dyDescent="0.25">
      <c r="A3" t="s">
        <v>56</v>
      </c>
      <c r="B3" t="s">
        <v>57</v>
      </c>
      <c r="D3">
        <v>330</v>
      </c>
      <c r="E3">
        <v>3300</v>
      </c>
      <c r="F3">
        <v>7.5</v>
      </c>
      <c r="H3" t="s">
        <v>56</v>
      </c>
      <c r="I3" t="s">
        <v>57</v>
      </c>
      <c r="M3">
        <v>7.5</v>
      </c>
    </row>
    <row r="4" spans="1:13" x14ac:dyDescent="0.25">
      <c r="A4" t="s">
        <v>56</v>
      </c>
      <c r="B4" t="s">
        <v>57</v>
      </c>
      <c r="D4">
        <v>330</v>
      </c>
      <c r="E4">
        <v>3300</v>
      </c>
      <c r="F4">
        <v>7.5</v>
      </c>
    </row>
    <row r="5" spans="1:13" x14ac:dyDescent="0.25">
      <c r="A5" t="s">
        <v>56</v>
      </c>
      <c r="B5" t="s">
        <v>57</v>
      </c>
      <c r="D5">
        <v>330</v>
      </c>
      <c r="E5">
        <v>3300</v>
      </c>
      <c r="F5">
        <v>0</v>
      </c>
    </row>
    <row r="6" spans="1:13" x14ac:dyDescent="0.25">
      <c r="A6" t="s">
        <v>56</v>
      </c>
      <c r="B6" t="s">
        <v>57</v>
      </c>
      <c r="D6">
        <v>330</v>
      </c>
      <c r="E6">
        <v>3300</v>
      </c>
      <c r="F6">
        <v>0</v>
      </c>
    </row>
    <row r="7" spans="1:13" x14ac:dyDescent="0.25">
      <c r="A7" t="s">
        <v>56</v>
      </c>
      <c r="B7" t="s">
        <v>57</v>
      </c>
      <c r="D7">
        <v>330</v>
      </c>
      <c r="E7">
        <v>3300</v>
      </c>
      <c r="F7">
        <v>0</v>
      </c>
    </row>
    <row r="11" spans="1:13" s="11" customFormat="1" x14ac:dyDescent="0.25">
      <c r="A11" s="11" t="s">
        <v>106</v>
      </c>
    </row>
    <row r="12" spans="1:13" s="11" customFormat="1" x14ac:dyDescent="0.25">
      <c r="A12" s="11" t="s">
        <v>56</v>
      </c>
      <c r="B12" s="11" t="s">
        <v>57</v>
      </c>
      <c r="C12" s="11" t="s">
        <v>95</v>
      </c>
      <c r="D12" s="11">
        <v>330</v>
      </c>
      <c r="E12" s="11">
        <v>3300</v>
      </c>
      <c r="F12" s="11">
        <v>7.5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7AA295-2CFD-40D5-B722-66F19D22B9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nom</vt:lpstr>
      <vt:lpstr>fr</vt:lpstr>
      <vt:lpstr>op</vt:lpstr>
      <vt:lpstr>clients</vt:lpstr>
      <vt:lpstr>Stock</vt:lpstr>
      <vt:lpstr>1 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appro</dc:creator>
  <cp:lastModifiedBy>appro</cp:lastModifiedBy>
  <cp:lastPrinted>2022-03-14T08:43:27Z</cp:lastPrinted>
  <dcterms:created xsi:type="dcterms:W3CDTF">2022-03-03T06:43:28Z</dcterms:created>
  <dcterms:modified xsi:type="dcterms:W3CDTF">2022-03-21T07:25:06Z</dcterms:modified>
</cp:coreProperties>
</file>