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5180" windowHeight="8580" activeTab="3"/>
  </bookViews>
  <sheets>
    <sheet name="Base de donnée (2)" sheetId="31" r:id="rId1"/>
    <sheet name="WQ-L933 POSTE3 PV SIG(2)" sheetId="32" r:id="rId2"/>
    <sheet name="WQ-L933 POSTE3 PV SIG(1)" sheetId="29" r:id="rId3"/>
    <sheet name="Base de donnée" sheetId="12" r:id="rId4"/>
    <sheet name="Sommaire" sheetId="25" r:id="rId5"/>
    <sheet name="Test de bobine" sheetId="30" r:id="rId6"/>
  </sheets>
  <functionGroups/>
  <definedNames>
    <definedName name="_xlnm._FilterDatabase" localSheetId="1" hidden="1">'WQ-L933 POSTE3 PV SIG(2)'!$A$1:$F$10</definedName>
  </definedNames>
  <calcPr calcId="125725"/>
</workbook>
</file>

<file path=xl/calcChain.xml><?xml version="1.0" encoding="utf-8"?>
<calcChain xmlns="http://schemas.openxmlformats.org/spreadsheetml/2006/main">
  <c r="F2" i="29"/>
  <c r="I4" s="1"/>
  <c r="I3"/>
  <c r="C45" i="32"/>
  <c r="C22"/>
  <c r="C46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3"/>
  <c r="F13" s="1"/>
  <c r="E12"/>
  <c r="F12" s="1"/>
  <c r="E11"/>
  <c r="F11" s="1"/>
  <c r="E10"/>
  <c r="F10" s="1"/>
  <c r="E9"/>
  <c r="F9" s="1"/>
  <c r="E8"/>
  <c r="F8" s="1"/>
  <c r="E7"/>
  <c r="F7" s="1"/>
  <c r="E6"/>
  <c r="F6" s="1"/>
  <c r="E5"/>
  <c r="F5" s="1"/>
  <c r="E4"/>
  <c r="F4" s="1"/>
  <c r="E3"/>
  <c r="F3" s="1"/>
  <c r="E2"/>
  <c r="F2" s="1"/>
  <c r="F22" i="29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"/>
  <c r="A25" i="30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F4" i="29" l="1"/>
  <c r="F21"/>
  <c r="F19"/>
  <c r="F17"/>
  <c r="F15"/>
  <c r="F13"/>
  <c r="F11"/>
  <c r="F9"/>
  <c r="F7"/>
  <c r="F5"/>
  <c r="F3"/>
  <c r="F20"/>
  <c r="F18"/>
  <c r="F16"/>
  <c r="F14"/>
  <c r="F12"/>
  <c r="F10"/>
  <c r="F8"/>
  <c r="F6"/>
</calcChain>
</file>

<file path=xl/sharedStrings.xml><?xml version="1.0" encoding="utf-8"?>
<sst xmlns="http://schemas.openxmlformats.org/spreadsheetml/2006/main" count="54" uniqueCount="30">
  <si>
    <t>WQ-L933 POSTE3:PV/SIG</t>
  </si>
  <si>
    <t>Nom du poste</t>
  </si>
  <si>
    <t>Val Max</t>
  </si>
  <si>
    <t>Val Min</t>
  </si>
  <si>
    <t>NO BOBINE</t>
  </si>
  <si>
    <t>DATE</t>
  </si>
  <si>
    <t>HEURE</t>
  </si>
  <si>
    <t>2011.06.17</t>
  </si>
  <si>
    <t>2011.06.18</t>
  </si>
  <si>
    <t>2011.06.19</t>
  </si>
  <si>
    <t>collone C+B)</t>
  </si>
  <si>
    <t>WQ-L933</t>
  </si>
  <si>
    <t>POSTE3:PV/SIG</t>
  </si>
  <si>
    <t>1.ColloneB+A</t>
  </si>
  <si>
    <t>2.recherche le chiffre le plus pres dans la collone A de la feuille test bobine et renvoie le chiffre de la colloneB</t>
  </si>
  <si>
    <t>Moyenne 2011005835</t>
  </si>
  <si>
    <t>Moyenne 2011005843</t>
  </si>
  <si>
    <t>Moyenne</t>
  </si>
  <si>
    <t>WQ-L933 POSTE3:PV/SIG(2)</t>
  </si>
  <si>
    <t>3- faire une moyenne de  la collone C a chaque changement de la collone F</t>
  </si>
  <si>
    <t xml:space="preserve">4. Copier Coller ces données dans un nouveau fichier </t>
  </si>
  <si>
    <t>s'il n'y a pas deja de feuille on en créer une sinon on ajout les données a la fin (Comme fait pour la base précédente)</t>
  </si>
  <si>
    <t>(Le nom des feuilles sont toujours les numéros d'équipement)</t>
  </si>
  <si>
    <t xml:space="preserve">Il faut que les données copier dans le nouveau fichier </t>
  </si>
  <si>
    <t>Faire une feuille dans le nouveau fichier une sommaire avec le nom de tous les équipements de la feuille (Je vais m'en servir pour faire des raccourci vers les feuilles)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</si>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</sst>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/>
  </cellStyleXfs>
  <cellXfs count="19">
    <xf numFmtId="0" fontId="0" fillId="0" borderId="0" xfId="0"/>
    <xf numFmtId="0" fontId="1" fillId="0" borderId="0" xfId="37"/>
    <xf numFmtId="22" fontId="1" fillId="0" borderId="0" xfId="37" applyNumberFormat="1"/>
    <xf numFmtId="21" fontId="1" fillId="0" borderId="0" xfId="37" applyNumberFormat="1"/>
    <xf numFmtId="22" fontId="0" fillId="0" borderId="0" xfId="0" applyNumberFormat="1"/>
    <xf numFmtId="0" fontId="18" fillId="0" borderId="0" xfId="0" applyFont="1"/>
    <xf numFmtId="21" fontId="0" fillId="0" borderId="0" xfId="0" applyNumberFormat="1"/>
    <xf numFmtId="2" fontId="18" fillId="0" borderId="0" xfId="43" applyNumberFormat="1"/>
    <xf numFmtId="0" fontId="19" fillId="0" borderId="0" xfId="43" applyFont="1"/>
    <xf numFmtId="0" fontId="18" fillId="0" borderId="0" xfId="43"/>
    <xf numFmtId="21" fontId="18" fillId="0" borderId="0" xfId="43" applyNumberFormat="1"/>
    <xf numFmtId="0" fontId="0" fillId="24" borderId="0" xfId="0" applyFill="1"/>
    <xf numFmtId="2" fontId="18" fillId="24" borderId="0" xfId="43" applyNumberFormat="1" applyFill="1"/>
    <xf numFmtId="0" fontId="20" fillId="24" borderId="0" xfId="0" applyFont="1" applyFill="1"/>
    <xf numFmtId="0" fontId="20" fillId="25" borderId="0" xfId="0" applyFont="1" applyFill="1"/>
    <xf numFmtId="0" fontId="0" fillId="25" borderId="0" xfId="0" applyFill="1"/>
    <xf numFmtId="0" fontId="20" fillId="0" borderId="0" xfId="0" applyFont="1"/>
    <xf numFmtId="0" fontId="20" fillId="0" borderId="0" xfId="0" applyNumberFormat="1" applyFont="1"/>
    <xf numFmtId="0" fontId="0" fillId="0" borderId="0" xfId="0" applyNumberFormat="1"/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43"/>
    <cellStyle name="Normal_Feuil1" xfId="37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S24"/>
  <sheetViews>
    <sheetView workbookViewId="0">
      <selection activeCell="G20" sqref="G20"/>
    </sheetView>
  </sheetViews>
  <sheetFormatPr baseColWidth="10" defaultRowHeight="12.75"/>
  <cols>
    <col min="1" max="1" width="23.85546875" bestFit="1" customWidth="1"/>
    <col min="2" max="2" width="23.85546875" customWidth="1"/>
    <col min="5" max="5" width="23.85546875" bestFit="1" customWidth="1"/>
    <col min="8" max="8" width="23.85546875" bestFit="1" customWidth="1"/>
  </cols>
  <sheetData>
    <row r="1" spans="1:19" ht="15">
      <c r="A1" t="s">
        <v>11</v>
      </c>
      <c r="B1" t="s">
        <v>12</v>
      </c>
      <c r="K1" s="1"/>
      <c r="L1" s="1"/>
      <c r="M1" s="1"/>
      <c r="N1" s="1"/>
      <c r="O1" s="1"/>
      <c r="P1" s="1"/>
      <c r="Q1" s="1"/>
      <c r="R1" s="1"/>
      <c r="S1" s="1"/>
    </row>
    <row r="2" spans="1:19" ht="15">
      <c r="A2" s="4">
        <v>40712</v>
      </c>
      <c r="B2" s="6">
        <v>0.92394675925925929</v>
      </c>
      <c r="C2">
        <v>130.27371199999999</v>
      </c>
      <c r="D2">
        <v>262336</v>
      </c>
      <c r="H2" s="4"/>
      <c r="K2" s="3"/>
      <c r="L2" s="1"/>
      <c r="M2" s="1"/>
      <c r="N2" s="1"/>
      <c r="O2" s="2"/>
      <c r="P2" s="1"/>
      <c r="Q2" s="1"/>
      <c r="R2" s="1"/>
      <c r="S2" s="1"/>
    </row>
    <row r="3" spans="1:19" ht="15">
      <c r="A3" s="4">
        <v>40712</v>
      </c>
      <c r="B3" s="6">
        <v>0.92396990740740748</v>
      </c>
      <c r="C3">
        <v>97.953896</v>
      </c>
      <c r="D3">
        <v>262336</v>
      </c>
      <c r="H3" s="4"/>
      <c r="K3" s="3"/>
      <c r="L3" s="1"/>
      <c r="M3" s="1"/>
      <c r="N3" s="1"/>
      <c r="O3" s="2"/>
      <c r="P3" s="2"/>
      <c r="Q3" s="2"/>
      <c r="R3" s="1"/>
      <c r="S3" s="1"/>
    </row>
    <row r="4" spans="1:19" ht="15">
      <c r="A4" s="4">
        <v>40712</v>
      </c>
      <c r="B4" s="6">
        <v>0.92399305555555555</v>
      </c>
      <c r="C4">
        <v>0</v>
      </c>
      <c r="D4">
        <v>262336</v>
      </c>
      <c r="H4" s="4"/>
      <c r="K4" s="3"/>
      <c r="L4" s="1"/>
      <c r="M4" s="1"/>
      <c r="N4" s="1"/>
      <c r="O4" s="2"/>
      <c r="P4" s="2"/>
      <c r="Q4" s="2"/>
      <c r="R4" s="1"/>
      <c r="S4" s="1"/>
    </row>
    <row r="5" spans="1:19" ht="15">
      <c r="A5" s="4">
        <v>40712</v>
      </c>
      <c r="B5" s="6">
        <v>0.92401620370370363</v>
      </c>
      <c r="C5">
        <v>-227.730377</v>
      </c>
      <c r="D5">
        <v>262336</v>
      </c>
      <c r="H5" s="4"/>
      <c r="K5" s="3"/>
      <c r="L5" s="1"/>
      <c r="M5" s="1"/>
      <c r="N5" s="1"/>
      <c r="O5" s="2"/>
      <c r="P5" s="2"/>
      <c r="Q5" s="2"/>
      <c r="R5" s="1"/>
      <c r="S5" s="1"/>
    </row>
    <row r="6" spans="1:19" ht="15">
      <c r="A6" s="4">
        <v>40712</v>
      </c>
      <c r="B6" s="6">
        <v>0.92402777777777778</v>
      </c>
      <c r="C6">
        <v>-423.14099099999999</v>
      </c>
      <c r="D6">
        <v>262336</v>
      </c>
      <c r="H6" s="4"/>
      <c r="K6" s="3"/>
      <c r="L6" s="1"/>
      <c r="M6" s="1"/>
      <c r="N6" s="1"/>
      <c r="O6" s="2"/>
      <c r="P6" s="2"/>
      <c r="Q6" s="2"/>
      <c r="R6" s="1"/>
      <c r="S6" s="1"/>
    </row>
    <row r="7" spans="1:19" ht="15">
      <c r="A7" s="4">
        <v>40712</v>
      </c>
      <c r="B7" s="6">
        <v>0.92405092592592597</v>
      </c>
      <c r="C7">
        <v>-195.41056800000001</v>
      </c>
      <c r="D7">
        <v>262336</v>
      </c>
      <c r="H7" s="4"/>
      <c r="K7" s="3"/>
      <c r="L7" s="1"/>
      <c r="M7" s="1"/>
      <c r="N7" s="1"/>
      <c r="O7" s="2"/>
      <c r="P7" s="2"/>
      <c r="Q7" s="2"/>
      <c r="R7" s="1"/>
      <c r="S7" s="1"/>
    </row>
    <row r="8" spans="1:19" ht="15">
      <c r="A8" s="4">
        <v>40712</v>
      </c>
      <c r="B8" s="6">
        <v>0.9240856481481482</v>
      </c>
      <c r="C8">
        <v>260.54742399999998</v>
      </c>
      <c r="D8">
        <v>262336</v>
      </c>
      <c r="H8" s="4"/>
      <c r="K8" s="3"/>
      <c r="L8" s="1"/>
      <c r="M8" s="1"/>
      <c r="N8" s="1"/>
      <c r="O8" s="2"/>
      <c r="P8" s="2"/>
      <c r="Q8" s="2"/>
      <c r="R8" s="1"/>
      <c r="S8" s="1"/>
    </row>
    <row r="9" spans="1:19" ht="15">
      <c r="A9" s="4">
        <v>40712</v>
      </c>
      <c r="B9" s="6">
        <v>0.92410879629629628</v>
      </c>
      <c r="C9">
        <v>292.86724900000002</v>
      </c>
      <c r="D9">
        <v>262336</v>
      </c>
      <c r="H9" s="4"/>
      <c r="K9" s="3"/>
      <c r="L9" s="1"/>
      <c r="M9" s="1"/>
      <c r="N9" s="1"/>
      <c r="O9" s="2"/>
      <c r="P9" s="2"/>
      <c r="Q9" s="2"/>
      <c r="R9" s="1"/>
      <c r="S9" s="1"/>
    </row>
    <row r="10" spans="1:19" ht="15">
      <c r="A10" s="4">
        <v>40712</v>
      </c>
      <c r="B10" s="6">
        <v>0.92412037037037031</v>
      </c>
      <c r="C10">
        <v>130.27371199999999</v>
      </c>
      <c r="D10">
        <v>262336</v>
      </c>
      <c r="H10" s="4"/>
      <c r="K10" s="3"/>
      <c r="L10" s="1"/>
      <c r="M10" s="1"/>
      <c r="N10" s="1"/>
      <c r="O10" s="2"/>
      <c r="P10" s="2"/>
      <c r="Q10" s="2"/>
      <c r="R10" s="1"/>
      <c r="S10" s="1"/>
    </row>
    <row r="11" spans="1:19" ht="15">
      <c r="A11" s="4">
        <v>40712</v>
      </c>
      <c r="B11" s="6">
        <v>0.92413194444444446</v>
      </c>
      <c r="C11">
        <v>0</v>
      </c>
      <c r="D11">
        <v>262336</v>
      </c>
      <c r="H11" s="4"/>
      <c r="K11" s="3"/>
      <c r="L11" s="1"/>
      <c r="M11" s="1"/>
      <c r="N11" s="1"/>
      <c r="O11" s="2"/>
      <c r="P11" s="2"/>
      <c r="Q11" s="2"/>
      <c r="R11" s="1"/>
      <c r="S11" s="1"/>
    </row>
    <row r="12" spans="1:19" ht="15">
      <c r="A12" s="4">
        <v>40712</v>
      </c>
      <c r="B12" s="6">
        <v>0.92414351851851861</v>
      </c>
      <c r="C12">
        <v>65.136855999999995</v>
      </c>
      <c r="D12">
        <v>262336</v>
      </c>
      <c r="H12" s="4"/>
      <c r="K12" s="3"/>
      <c r="L12" s="1"/>
      <c r="M12" s="1"/>
      <c r="N12" s="1"/>
      <c r="O12" s="2"/>
      <c r="P12" s="2"/>
      <c r="Q12" s="2"/>
      <c r="R12" s="1"/>
      <c r="S12" s="1"/>
    </row>
    <row r="13" spans="1:19" ht="15">
      <c r="A13" s="4">
        <v>40712</v>
      </c>
      <c r="B13" s="6">
        <v>0.92417824074074073</v>
      </c>
      <c r="C13">
        <v>32.319813000000003</v>
      </c>
      <c r="D13">
        <v>262336</v>
      </c>
      <c r="H13" s="4"/>
      <c r="K13" s="3"/>
      <c r="L13" s="1"/>
      <c r="M13" s="1"/>
      <c r="N13" s="1"/>
      <c r="O13" s="2"/>
      <c r="P13" s="2"/>
      <c r="Q13" s="2"/>
      <c r="R13" s="1"/>
      <c r="S13" s="1"/>
    </row>
    <row r="14" spans="1:19" ht="15">
      <c r="A14" s="4">
        <v>40712</v>
      </c>
      <c r="B14" s="6">
        <v>0.92418981481481488</v>
      </c>
      <c r="C14">
        <v>0</v>
      </c>
      <c r="D14">
        <v>262336</v>
      </c>
      <c r="H14" s="4"/>
      <c r="K14" s="3"/>
      <c r="L14" s="1"/>
      <c r="M14" s="1"/>
      <c r="N14" s="1"/>
      <c r="O14" s="2"/>
      <c r="P14" s="2"/>
      <c r="Q14" s="2"/>
      <c r="R14" s="1"/>
      <c r="S14" s="1"/>
    </row>
    <row r="15" spans="1:19" ht="15">
      <c r="A15" s="4">
        <v>40712</v>
      </c>
      <c r="B15" s="6">
        <v>0.92420138888888881</v>
      </c>
      <c r="C15">
        <v>-195.41056800000001</v>
      </c>
      <c r="D15">
        <v>262336</v>
      </c>
      <c r="H15" s="4"/>
      <c r="K15" s="3"/>
      <c r="L15" s="1"/>
      <c r="M15" s="1"/>
      <c r="N15" s="1"/>
      <c r="O15" s="2"/>
      <c r="P15" s="2"/>
      <c r="Q15" s="2"/>
      <c r="R15" s="1"/>
      <c r="S15" s="1"/>
    </row>
    <row r="16" spans="1:19" ht="15">
      <c r="A16" s="4">
        <v>40712</v>
      </c>
      <c r="B16" s="6">
        <v>0.92422453703703711</v>
      </c>
      <c r="C16">
        <v>-130.27371199999999</v>
      </c>
      <c r="D16">
        <v>262336</v>
      </c>
      <c r="H16" s="4"/>
      <c r="K16" s="3"/>
      <c r="L16" s="1"/>
      <c r="M16" s="1"/>
      <c r="N16" s="1"/>
      <c r="O16" s="2"/>
      <c r="P16" s="2"/>
      <c r="Q16" s="2"/>
      <c r="R16" s="1"/>
      <c r="S16" s="1"/>
    </row>
    <row r="17" spans="1:19" ht="15">
      <c r="A17" s="4">
        <v>40712</v>
      </c>
      <c r="B17" s="6">
        <v>0.92423611111111115</v>
      </c>
      <c r="C17">
        <v>-32.319813000000003</v>
      </c>
      <c r="D17">
        <v>262336</v>
      </c>
      <c r="H17" s="4"/>
      <c r="K17" s="3"/>
      <c r="L17" s="1"/>
      <c r="M17" s="1"/>
      <c r="N17" s="1"/>
      <c r="O17" s="2"/>
      <c r="P17" s="2"/>
      <c r="Q17" s="2"/>
      <c r="R17" s="1"/>
      <c r="S17" s="1"/>
    </row>
    <row r="18" spans="1:19" ht="15">
      <c r="A18" s="4">
        <v>40712</v>
      </c>
      <c r="B18" s="6">
        <v>0.92425925925925922</v>
      </c>
      <c r="C18">
        <v>-97.456672999999995</v>
      </c>
      <c r="D18">
        <v>262336</v>
      </c>
      <c r="H18" s="4"/>
      <c r="K18" s="3"/>
      <c r="L18" s="1"/>
      <c r="M18" s="1"/>
      <c r="N18" s="1"/>
      <c r="O18" s="2"/>
      <c r="P18" s="2"/>
      <c r="Q18" s="2"/>
      <c r="R18" s="1"/>
      <c r="S18" s="1"/>
    </row>
    <row r="19" spans="1:19" ht="15">
      <c r="A19" s="4">
        <v>40712</v>
      </c>
      <c r="B19" s="6">
        <v>0.9243055555555556</v>
      </c>
      <c r="C19">
        <v>-195.41056800000001</v>
      </c>
      <c r="D19">
        <v>262336</v>
      </c>
      <c r="E19" s="4"/>
      <c r="H19" s="4"/>
      <c r="K19" s="3"/>
      <c r="L19" s="1"/>
      <c r="M19" s="1"/>
      <c r="N19" s="1"/>
      <c r="O19" s="2"/>
      <c r="P19" s="2"/>
      <c r="Q19" s="2"/>
      <c r="R19" s="1"/>
      <c r="S19" s="1"/>
    </row>
    <row r="20" spans="1:19" ht="15">
      <c r="A20" s="4">
        <v>40712</v>
      </c>
      <c r="B20" s="6">
        <v>0.92432870370370368</v>
      </c>
      <c r="C20">
        <v>-260.54742399999998</v>
      </c>
      <c r="D20">
        <v>262336</v>
      </c>
      <c r="E20" s="4"/>
      <c r="H20" s="4"/>
      <c r="K20" s="3"/>
      <c r="L20" s="1"/>
      <c r="M20" s="1"/>
      <c r="N20" s="1"/>
      <c r="O20" s="2"/>
      <c r="P20" s="1"/>
      <c r="Q20" s="1"/>
      <c r="R20" s="1"/>
      <c r="S20" s="1"/>
    </row>
    <row r="21" spans="1:19" ht="15">
      <c r="A21" s="4">
        <v>40712</v>
      </c>
      <c r="B21" s="6">
        <v>0.92434027777777772</v>
      </c>
      <c r="C21">
        <v>-32.319813000000003</v>
      </c>
      <c r="D21">
        <v>262336</v>
      </c>
      <c r="E21" s="4"/>
      <c r="H21" s="4"/>
      <c r="K21" s="3"/>
      <c r="L21" s="1"/>
      <c r="M21" s="1"/>
      <c r="N21" s="1"/>
      <c r="O21" s="2"/>
      <c r="P21" s="2"/>
      <c r="Q21" s="2"/>
      <c r="R21" s="1"/>
      <c r="S21" s="1"/>
    </row>
    <row r="22" spans="1:19" ht="15">
      <c r="A22" s="4">
        <v>40712</v>
      </c>
      <c r="B22" s="6">
        <v>0.92436342592592602</v>
      </c>
      <c r="C22">
        <v>-260.54742399999998</v>
      </c>
      <c r="D22">
        <v>262336</v>
      </c>
      <c r="E22" s="1"/>
      <c r="F22" s="2"/>
      <c r="G22" s="3"/>
      <c r="H22" s="1"/>
      <c r="I22" s="1"/>
      <c r="J22" s="2"/>
      <c r="K22" s="3"/>
      <c r="L22" s="1"/>
      <c r="M22" s="1"/>
      <c r="N22" s="1"/>
      <c r="O22" s="2"/>
      <c r="P22" s="2"/>
      <c r="Q22" s="2"/>
      <c r="R22" s="1"/>
      <c r="S22" s="1"/>
    </row>
    <row r="23" spans="1:19" ht="15">
      <c r="A23" s="4">
        <v>40712</v>
      </c>
      <c r="B23" s="6">
        <v>0.92437499999999995</v>
      </c>
      <c r="C23">
        <v>0</v>
      </c>
      <c r="D23">
        <v>262336</v>
      </c>
      <c r="E23" s="1"/>
      <c r="F23" s="2"/>
      <c r="G23" s="3"/>
      <c r="H23" s="1"/>
      <c r="I23" s="1"/>
      <c r="J23" s="2"/>
      <c r="K23" s="3"/>
      <c r="L23" s="1"/>
      <c r="M23" s="1"/>
      <c r="N23" s="1"/>
      <c r="O23" s="2"/>
      <c r="P23" s="2"/>
      <c r="Q23" s="2"/>
      <c r="R23" s="1"/>
      <c r="S23" s="1"/>
    </row>
    <row r="24" spans="1:19" ht="15">
      <c r="A24" s="2"/>
      <c r="B24" s="2"/>
      <c r="C24" s="3"/>
      <c r="D24" s="1"/>
      <c r="E24" s="1"/>
      <c r="F24" s="2"/>
      <c r="G24" s="3"/>
      <c r="H24" s="1"/>
      <c r="I24" s="1"/>
      <c r="J24" s="2"/>
      <c r="K24" s="3"/>
      <c r="L24" s="1"/>
      <c r="M24" s="1"/>
      <c r="N24" s="1"/>
      <c r="O24" s="2"/>
      <c r="P24" s="2"/>
      <c r="Q24" s="2"/>
      <c r="R24" s="1"/>
      <c r="S24" s="1"/>
    </row>
  </sheetData>
  <pageMargins left="0.78740157499999996" right="0.78740157499999996" top="0.984251969" bottom="0.984251969" header="0.4921259845" footer="0.492125984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N47"/>
  <sheetViews>
    <sheetView topLeftCell="A13" workbookViewId="0">
      <selection activeCell="C45" sqref="C45"/>
    </sheetView>
  </sheetViews>
  <sheetFormatPr baseColWidth="10" defaultRowHeight="12.75" outlineLevelRow="2"/>
  <cols>
    <col min="1" max="1" width="23.85546875" bestFit="1" customWidth="1"/>
    <col min="2" max="2" width="8.140625" bestFit="1" customWidth="1"/>
    <col min="3" max="3" width="11.5703125" bestFit="1" customWidth="1"/>
    <col min="4" max="4" width="7" bestFit="1" customWidth="1"/>
    <col min="5" max="5" width="15.28515625" bestFit="1" customWidth="1"/>
  </cols>
  <sheetData>
    <row r="1" spans="1:14">
      <c r="A1" t="s">
        <v>0</v>
      </c>
      <c r="E1" s="13" t="s">
        <v>19</v>
      </c>
      <c r="F1" s="13"/>
      <c r="G1" s="11"/>
      <c r="H1" s="11"/>
      <c r="I1" s="11"/>
      <c r="J1" s="11"/>
      <c r="K1" s="14" t="s">
        <v>20</v>
      </c>
      <c r="L1" s="15"/>
      <c r="M1" s="15"/>
      <c r="N1" s="15"/>
    </row>
    <row r="2" spans="1:14" outlineLevel="2">
      <c r="A2" s="4">
        <v>40712</v>
      </c>
      <c r="B2" s="6">
        <v>0.42394675925925923</v>
      </c>
      <c r="C2">
        <v>130.27371199999999</v>
      </c>
      <c r="D2">
        <v>262336</v>
      </c>
      <c r="E2" s="4">
        <f>B2+A2</f>
        <v>40712.423946759256</v>
      </c>
      <c r="F2">
        <f>VLOOKUP(E2,'Test de bobine'!A:D,2)</f>
        <v>2011005835</v>
      </c>
    </row>
    <row r="3" spans="1:14" outlineLevel="2">
      <c r="A3" s="4">
        <v>40712</v>
      </c>
      <c r="B3" s="6">
        <v>0.42396990740740742</v>
      </c>
      <c r="C3">
        <v>97.953896</v>
      </c>
      <c r="D3">
        <v>262336</v>
      </c>
      <c r="E3" s="4">
        <f t="shared" ref="E3:E44" si="0">B3+A3</f>
        <v>40712.42396990741</v>
      </c>
      <c r="F3">
        <f>VLOOKUP(E3,'Test de bobine'!A:D,2)</f>
        <v>2011005835</v>
      </c>
    </row>
    <row r="4" spans="1:14" outlineLevel="2">
      <c r="A4" s="4">
        <v>40712</v>
      </c>
      <c r="B4" s="6">
        <v>0.42399305555555555</v>
      </c>
      <c r="C4">
        <v>0</v>
      </c>
      <c r="D4">
        <v>262336</v>
      </c>
      <c r="E4" s="4">
        <f t="shared" si="0"/>
        <v>40712.423993055556</v>
      </c>
      <c r="F4">
        <f>VLOOKUP(E4,'Test de bobine'!A:D,2)</f>
        <v>2011005835</v>
      </c>
    </row>
    <row r="5" spans="1:14" outlineLevel="2">
      <c r="A5" s="4">
        <v>40712</v>
      </c>
      <c r="B5" s="6">
        <v>0.42401620370370369</v>
      </c>
      <c r="C5">
        <v>-227.730377</v>
      </c>
      <c r="D5">
        <v>262336</v>
      </c>
      <c r="E5" s="4">
        <f t="shared" si="0"/>
        <v>40712.424016203702</v>
      </c>
      <c r="F5">
        <f>VLOOKUP(E5,'Test de bobine'!A:D,2)</f>
        <v>2011005835</v>
      </c>
    </row>
    <row r="6" spans="1:14" outlineLevel="2">
      <c r="A6" s="4">
        <v>40712</v>
      </c>
      <c r="B6" s="6">
        <v>0.42402777777777773</v>
      </c>
      <c r="C6">
        <v>-423.14099099999999</v>
      </c>
      <c r="D6">
        <v>262336</v>
      </c>
      <c r="E6" s="4">
        <f t="shared" si="0"/>
        <v>40712.424027777779</v>
      </c>
      <c r="F6">
        <f>VLOOKUP(E6,'Test de bobine'!A:D,2)</f>
        <v>2011005835</v>
      </c>
    </row>
    <row r="7" spans="1:14" outlineLevel="2">
      <c r="A7" s="4">
        <v>40712</v>
      </c>
      <c r="B7" s="6">
        <v>0.42405092592592591</v>
      </c>
      <c r="C7">
        <v>-195.41056800000001</v>
      </c>
      <c r="D7">
        <v>262336</v>
      </c>
      <c r="E7" s="4">
        <f t="shared" si="0"/>
        <v>40712.424050925925</v>
      </c>
      <c r="F7">
        <f>VLOOKUP(E7,'Test de bobine'!A:D,2)</f>
        <v>2011005835</v>
      </c>
    </row>
    <row r="8" spans="1:14" outlineLevel="2">
      <c r="A8" s="4">
        <v>40712</v>
      </c>
      <c r="B8" s="6">
        <v>0.42408564814814814</v>
      </c>
      <c r="C8">
        <v>260.54742399999998</v>
      </c>
      <c r="D8">
        <v>262336</v>
      </c>
      <c r="E8" s="4">
        <f t="shared" si="0"/>
        <v>40712.424085648148</v>
      </c>
      <c r="F8">
        <f>VLOOKUP(E8,'Test de bobine'!A:D,2)</f>
        <v>2011005835</v>
      </c>
    </row>
    <row r="9" spans="1:14" outlineLevel="2">
      <c r="A9" s="4">
        <v>40712</v>
      </c>
      <c r="B9" s="6">
        <v>0.42410879629629633</v>
      </c>
      <c r="C9">
        <v>292.86724900000002</v>
      </c>
      <c r="D9">
        <v>262336</v>
      </c>
      <c r="E9" s="4">
        <f t="shared" si="0"/>
        <v>40712.424108796295</v>
      </c>
      <c r="F9">
        <f>VLOOKUP(E9,'Test de bobine'!A:D,2)</f>
        <v>2011005835</v>
      </c>
    </row>
    <row r="10" spans="1:14" outlineLevel="2">
      <c r="A10" s="4">
        <v>40712</v>
      </c>
      <c r="B10" s="6">
        <v>0.42412037037037037</v>
      </c>
      <c r="C10">
        <v>130.27371199999999</v>
      </c>
      <c r="D10">
        <v>262336</v>
      </c>
      <c r="E10" s="4">
        <f t="shared" si="0"/>
        <v>40712.424120370371</v>
      </c>
      <c r="F10">
        <f>VLOOKUP(E10,'Test de bobine'!A:D,2)</f>
        <v>2011005835</v>
      </c>
    </row>
    <row r="11" spans="1:14" outlineLevel="2">
      <c r="A11" s="4">
        <v>40712</v>
      </c>
      <c r="B11" s="6">
        <v>0.42413194444444446</v>
      </c>
      <c r="C11">
        <v>0</v>
      </c>
      <c r="D11">
        <v>262336</v>
      </c>
      <c r="E11" s="4">
        <f t="shared" si="0"/>
        <v>40712.424131944441</v>
      </c>
      <c r="F11">
        <f>VLOOKUP(E11,'Test de bobine'!A:D,2)</f>
        <v>2011005835</v>
      </c>
    </row>
    <row r="12" spans="1:14" outlineLevel="2">
      <c r="A12" s="4">
        <v>40712</v>
      </c>
      <c r="B12" s="6">
        <v>0.4241435185185185</v>
      </c>
      <c r="C12">
        <v>65.136855999999995</v>
      </c>
      <c r="D12">
        <v>262336</v>
      </c>
      <c r="E12" s="4">
        <f t="shared" si="0"/>
        <v>40712.424143518518</v>
      </c>
      <c r="F12">
        <f>VLOOKUP(E12,'Test de bobine'!A:D,2)</f>
        <v>2011005835</v>
      </c>
    </row>
    <row r="13" spans="1:14" outlineLevel="2">
      <c r="A13" s="4">
        <v>40712</v>
      </c>
      <c r="B13" s="6">
        <v>0.42417824074074079</v>
      </c>
      <c r="C13">
        <v>32.319813000000003</v>
      </c>
      <c r="D13">
        <v>262336</v>
      </c>
      <c r="E13" s="4">
        <f t="shared" si="0"/>
        <v>40712.424178240741</v>
      </c>
      <c r="F13">
        <f>VLOOKUP(E13,'Test de bobine'!A:D,2)</f>
        <v>2011005835</v>
      </c>
    </row>
    <row r="14" spans="1:14" outlineLevel="2">
      <c r="A14" s="4">
        <v>40712</v>
      </c>
      <c r="B14" s="6">
        <v>0.42418981481481483</v>
      </c>
      <c r="C14">
        <v>0</v>
      </c>
      <c r="D14">
        <v>262336</v>
      </c>
      <c r="E14" s="4">
        <f t="shared" si="0"/>
        <v>40712.424189814818</v>
      </c>
      <c r="F14">
        <f>VLOOKUP(E14,'Test de bobine'!A:D,2)</f>
        <v>2011005835</v>
      </c>
    </row>
    <row r="15" spans="1:14" outlineLevel="2">
      <c r="A15" s="4">
        <v>40712</v>
      </c>
      <c r="B15" s="6">
        <v>0.42420138888888892</v>
      </c>
      <c r="C15">
        <v>-195.41056800000001</v>
      </c>
      <c r="D15">
        <v>262336</v>
      </c>
      <c r="E15" s="4">
        <f t="shared" si="0"/>
        <v>40712.424201388887</v>
      </c>
      <c r="F15">
        <f>VLOOKUP(E15,'Test de bobine'!A:D,2)</f>
        <v>2011005835</v>
      </c>
    </row>
    <row r="16" spans="1:14" outlineLevel="2">
      <c r="A16" s="4">
        <v>40712</v>
      </c>
      <c r="B16" s="6">
        <v>0.42422453703703705</v>
      </c>
      <c r="C16">
        <v>-130.27371199999999</v>
      </c>
      <c r="D16">
        <v>262336</v>
      </c>
      <c r="E16" s="4">
        <f t="shared" si="0"/>
        <v>40712.424224537041</v>
      </c>
      <c r="F16">
        <f>VLOOKUP(E16,'Test de bobine'!A:D,2)</f>
        <v>2011005835</v>
      </c>
    </row>
    <row r="17" spans="1:11" outlineLevel="2">
      <c r="A17" s="4">
        <v>40712</v>
      </c>
      <c r="B17" s="6">
        <v>0.42423611111111109</v>
      </c>
      <c r="C17">
        <v>-32.319813000000003</v>
      </c>
      <c r="D17">
        <v>262336</v>
      </c>
      <c r="E17" s="4">
        <f t="shared" si="0"/>
        <v>40712.42423611111</v>
      </c>
      <c r="F17">
        <f>VLOOKUP(E17,'Test de bobine'!A:D,2)</f>
        <v>2011005835</v>
      </c>
    </row>
    <row r="18" spans="1:11" outlineLevel="2">
      <c r="A18" s="4">
        <v>40712</v>
      </c>
      <c r="B18" s="6">
        <v>0.42425925925925928</v>
      </c>
      <c r="C18">
        <v>-97.456672999999995</v>
      </c>
      <c r="D18">
        <v>262336</v>
      </c>
      <c r="E18" s="4">
        <f t="shared" si="0"/>
        <v>40712.424259259256</v>
      </c>
      <c r="F18">
        <f>VLOOKUP(E18,'Test de bobine'!A:D,2)</f>
        <v>2011005835</v>
      </c>
    </row>
    <row r="19" spans="1:11" outlineLevel="2">
      <c r="A19" s="4">
        <v>40712</v>
      </c>
      <c r="B19" s="6">
        <v>0.42430555555555555</v>
      </c>
      <c r="C19">
        <v>-195.41056800000001</v>
      </c>
      <c r="D19">
        <v>262336</v>
      </c>
      <c r="E19" s="4">
        <f t="shared" si="0"/>
        <v>40712.424305555556</v>
      </c>
      <c r="F19">
        <f>VLOOKUP(E19,'Test de bobine'!A:D,2)</f>
        <v>2011005835</v>
      </c>
    </row>
    <row r="20" spans="1:11" outlineLevel="2">
      <c r="A20" s="4">
        <v>40712</v>
      </c>
      <c r="B20" s="6">
        <v>0.42432870370370374</v>
      </c>
      <c r="C20">
        <v>-260.54742399999998</v>
      </c>
      <c r="D20">
        <v>262336</v>
      </c>
      <c r="E20" s="4">
        <f t="shared" si="0"/>
        <v>40712.424328703702</v>
      </c>
      <c r="F20">
        <f>VLOOKUP(E20,'Test de bobine'!A:D,2)</f>
        <v>2011005835</v>
      </c>
    </row>
    <row r="21" spans="1:11" outlineLevel="2">
      <c r="A21" s="4">
        <v>40712</v>
      </c>
      <c r="B21" s="6">
        <v>0.42434027777777777</v>
      </c>
      <c r="C21">
        <v>-32.319813000000003</v>
      </c>
      <c r="D21">
        <v>262336</v>
      </c>
      <c r="E21" s="4">
        <f t="shared" si="0"/>
        <v>40712.424340277779</v>
      </c>
      <c r="F21">
        <f>VLOOKUP(E21,'Test de bobine'!A:D,2)</f>
        <v>2011005835</v>
      </c>
    </row>
    <row r="22" spans="1:11" outlineLevel="1">
      <c r="A22" s="4"/>
      <c r="B22" s="6"/>
      <c r="C22">
        <f>SUBTOTAL(1,C2:C21)</f>
        <v>-39.032392250000001</v>
      </c>
      <c r="E22" s="4"/>
      <c r="F22" s="17" t="s">
        <v>15</v>
      </c>
      <c r="K22" s="16" t="s">
        <v>23</v>
      </c>
    </row>
    <row r="23" spans="1:11" outlineLevel="2">
      <c r="A23" s="4">
        <v>40712</v>
      </c>
      <c r="B23" s="6">
        <v>0.92394675925925929</v>
      </c>
      <c r="C23">
        <v>130.27371199999999</v>
      </c>
      <c r="D23">
        <v>262336</v>
      </c>
      <c r="E23" s="4">
        <f t="shared" si="0"/>
        <v>40712.923946759256</v>
      </c>
      <c r="F23">
        <f>VLOOKUP(E23,'Test de bobine'!A:D,2)</f>
        <v>2011005843</v>
      </c>
      <c r="K23" s="16"/>
    </row>
    <row r="24" spans="1:11" outlineLevel="2">
      <c r="A24" s="4">
        <v>40712</v>
      </c>
      <c r="B24" s="6">
        <v>0.92396990740740748</v>
      </c>
      <c r="C24">
        <v>97.953896</v>
      </c>
      <c r="D24">
        <v>262336</v>
      </c>
      <c r="E24" s="4">
        <f t="shared" si="0"/>
        <v>40712.92396990741</v>
      </c>
      <c r="F24">
        <f>VLOOKUP(E24,'Test de bobine'!A:D,2)</f>
        <v>2011005843</v>
      </c>
      <c r="K24" s="16"/>
    </row>
    <row r="25" spans="1:11" outlineLevel="2">
      <c r="A25" s="4">
        <v>40712</v>
      </c>
      <c r="B25" s="6">
        <v>0.92399305555555555</v>
      </c>
      <c r="C25">
        <v>0</v>
      </c>
      <c r="D25">
        <v>262336</v>
      </c>
      <c r="E25" s="4">
        <f t="shared" si="0"/>
        <v>40712.923993055556</v>
      </c>
      <c r="F25">
        <f>VLOOKUP(E25,'Test de bobine'!A:D,2)</f>
        <v>2011005843</v>
      </c>
      <c r="K25" s="16"/>
    </row>
    <row r="26" spans="1:11" outlineLevel="2">
      <c r="A26" s="4">
        <v>40712</v>
      </c>
      <c r="B26" s="6">
        <v>0.92401620370370363</v>
      </c>
      <c r="C26">
        <v>-227.730377</v>
      </c>
      <c r="D26">
        <v>262336</v>
      </c>
      <c r="E26" s="4">
        <f t="shared" si="0"/>
        <v>40712.924016203702</v>
      </c>
      <c r="F26">
        <f>VLOOKUP(E26,'Test de bobine'!A:D,2)</f>
        <v>2011005843</v>
      </c>
      <c r="K26" s="16"/>
    </row>
    <row r="27" spans="1:11" outlineLevel="2">
      <c r="A27" s="4">
        <v>40712</v>
      </c>
      <c r="B27" s="6">
        <v>0.92402777777777778</v>
      </c>
      <c r="C27">
        <v>-423.14099099999999</v>
      </c>
      <c r="D27">
        <v>262336</v>
      </c>
      <c r="E27" s="4">
        <f t="shared" si="0"/>
        <v>40712.924027777779</v>
      </c>
      <c r="F27">
        <f>VLOOKUP(E27,'Test de bobine'!A:D,2)</f>
        <v>2011005843</v>
      </c>
      <c r="K27" s="16"/>
    </row>
    <row r="28" spans="1:11" outlineLevel="2">
      <c r="A28" s="4">
        <v>40712</v>
      </c>
      <c r="B28" s="6">
        <v>0.92405092592592597</v>
      </c>
      <c r="C28">
        <v>-195.41056800000001</v>
      </c>
      <c r="D28">
        <v>262336</v>
      </c>
      <c r="E28" s="4">
        <f t="shared" si="0"/>
        <v>40712.924050925925</v>
      </c>
      <c r="F28">
        <f>VLOOKUP(E28,'Test de bobine'!A:D,2)</f>
        <v>2011005843</v>
      </c>
      <c r="K28" s="16"/>
    </row>
    <row r="29" spans="1:11" outlineLevel="2">
      <c r="A29" s="4">
        <v>40712</v>
      </c>
      <c r="B29" s="6">
        <v>0.9240856481481482</v>
      </c>
      <c r="C29">
        <v>260.54742399999998</v>
      </c>
      <c r="D29">
        <v>262336</v>
      </c>
      <c r="E29" s="4">
        <f t="shared" si="0"/>
        <v>40712.924085648148</v>
      </c>
      <c r="F29">
        <f>VLOOKUP(E29,'Test de bobine'!A:D,2)</f>
        <v>2011005843</v>
      </c>
      <c r="K29" s="16"/>
    </row>
    <row r="30" spans="1:11" outlineLevel="2">
      <c r="A30" s="4">
        <v>40712</v>
      </c>
      <c r="B30" s="6">
        <v>0.92410879629629628</v>
      </c>
      <c r="C30">
        <v>292.86724900000002</v>
      </c>
      <c r="D30">
        <v>262336</v>
      </c>
      <c r="E30" s="4">
        <f t="shared" si="0"/>
        <v>40712.924108796295</v>
      </c>
      <c r="F30">
        <f>VLOOKUP(E30,'Test de bobine'!A:D,2)</f>
        <v>2011005843</v>
      </c>
      <c r="K30" s="16"/>
    </row>
    <row r="31" spans="1:11" outlineLevel="2">
      <c r="A31" s="4">
        <v>40712</v>
      </c>
      <c r="B31" s="6">
        <v>0.92412037037037031</v>
      </c>
      <c r="C31">
        <v>130.27371199999999</v>
      </c>
      <c r="D31">
        <v>262336</v>
      </c>
      <c r="E31" s="4">
        <f t="shared" si="0"/>
        <v>40712.924120370371</v>
      </c>
      <c r="F31">
        <f>VLOOKUP(E31,'Test de bobine'!A:D,2)</f>
        <v>2011005843</v>
      </c>
      <c r="K31" s="16"/>
    </row>
    <row r="32" spans="1:11" outlineLevel="2">
      <c r="A32" s="4">
        <v>40712</v>
      </c>
      <c r="B32" s="6">
        <v>0.92413194444444446</v>
      </c>
      <c r="C32">
        <v>0</v>
      </c>
      <c r="D32">
        <v>262336</v>
      </c>
      <c r="E32" s="4">
        <f t="shared" si="0"/>
        <v>40712.924131944441</v>
      </c>
      <c r="F32">
        <f>VLOOKUP(E32,'Test de bobine'!A:D,2)</f>
        <v>2011005843</v>
      </c>
      <c r="K32" s="16"/>
    </row>
    <row r="33" spans="1:11" outlineLevel="2">
      <c r="A33" s="4">
        <v>40712</v>
      </c>
      <c r="B33" s="6">
        <v>0.92414351851851861</v>
      </c>
      <c r="C33">
        <v>65.136855999999995</v>
      </c>
      <c r="D33">
        <v>262336</v>
      </c>
      <c r="E33" s="4">
        <f t="shared" si="0"/>
        <v>40712.924143518518</v>
      </c>
      <c r="F33">
        <f>VLOOKUP(E33,'Test de bobine'!A:D,2)</f>
        <v>2011005843</v>
      </c>
      <c r="K33" s="16"/>
    </row>
    <row r="34" spans="1:11" outlineLevel="2">
      <c r="A34" s="4">
        <v>40712</v>
      </c>
      <c r="B34" s="6">
        <v>0.92417824074074073</v>
      </c>
      <c r="C34">
        <v>32.319813000000003</v>
      </c>
      <c r="D34">
        <v>262336</v>
      </c>
      <c r="E34" s="4">
        <f t="shared" si="0"/>
        <v>40712.924178240741</v>
      </c>
      <c r="F34">
        <f>VLOOKUP(E34,'Test de bobine'!A:D,2)</f>
        <v>2011005843</v>
      </c>
      <c r="K34" s="16"/>
    </row>
    <row r="35" spans="1:11" outlineLevel="2">
      <c r="A35" s="4">
        <v>40712</v>
      </c>
      <c r="B35" s="6">
        <v>0.92418981481481488</v>
      </c>
      <c r="C35">
        <v>0</v>
      </c>
      <c r="D35">
        <v>262336</v>
      </c>
      <c r="E35" s="4">
        <f t="shared" si="0"/>
        <v>40712.924189814818</v>
      </c>
      <c r="F35">
        <f>VLOOKUP(E35,'Test de bobine'!A:D,2)</f>
        <v>2011005843</v>
      </c>
      <c r="K35" s="16"/>
    </row>
    <row r="36" spans="1:11" outlineLevel="2">
      <c r="A36" s="4">
        <v>40712</v>
      </c>
      <c r="B36" s="6">
        <v>0.92420138888888881</v>
      </c>
      <c r="C36">
        <v>-195.41056800000001</v>
      </c>
      <c r="D36">
        <v>262336</v>
      </c>
      <c r="E36" s="4">
        <f t="shared" si="0"/>
        <v>40712.924201388887</v>
      </c>
      <c r="F36">
        <f>VLOOKUP(E36,'Test de bobine'!A:D,2)</f>
        <v>2011005843</v>
      </c>
      <c r="K36" s="16"/>
    </row>
    <row r="37" spans="1:11" outlineLevel="2">
      <c r="A37" s="4">
        <v>40712</v>
      </c>
      <c r="B37" s="6">
        <v>0.92422453703703711</v>
      </c>
      <c r="C37">
        <v>-130.27371199999999</v>
      </c>
      <c r="D37">
        <v>262336</v>
      </c>
      <c r="E37" s="4">
        <f t="shared" si="0"/>
        <v>40712.924224537041</v>
      </c>
      <c r="F37">
        <f>VLOOKUP(E37,'Test de bobine'!A:D,2)</f>
        <v>2011005843</v>
      </c>
      <c r="K37" s="16"/>
    </row>
    <row r="38" spans="1:11" outlineLevel="2">
      <c r="A38" s="4">
        <v>40712</v>
      </c>
      <c r="B38" s="6">
        <v>0.92423611111111115</v>
      </c>
      <c r="C38">
        <v>-32.319813000000003</v>
      </c>
      <c r="D38">
        <v>262336</v>
      </c>
      <c r="E38" s="4">
        <f t="shared" si="0"/>
        <v>40712.92423611111</v>
      </c>
      <c r="F38">
        <f>VLOOKUP(E38,'Test de bobine'!A:D,2)</f>
        <v>2011005843</v>
      </c>
      <c r="K38" s="16"/>
    </row>
    <row r="39" spans="1:11" outlineLevel="2">
      <c r="A39" s="4">
        <v>40712</v>
      </c>
      <c r="B39" s="6">
        <v>0.92425925925925922</v>
      </c>
      <c r="C39">
        <v>-97.456672999999995</v>
      </c>
      <c r="D39">
        <v>262336</v>
      </c>
      <c r="E39" s="4">
        <f t="shared" si="0"/>
        <v>40712.924259259256</v>
      </c>
      <c r="F39">
        <f>VLOOKUP(E39,'Test de bobine'!A:D,2)</f>
        <v>2011005843</v>
      </c>
      <c r="K39" s="16"/>
    </row>
    <row r="40" spans="1:11" outlineLevel="2">
      <c r="A40" s="4">
        <v>40712</v>
      </c>
      <c r="B40" s="6">
        <v>0.9243055555555556</v>
      </c>
      <c r="C40">
        <v>-195.41056800000001</v>
      </c>
      <c r="D40">
        <v>262336</v>
      </c>
      <c r="E40" s="4">
        <f t="shared" si="0"/>
        <v>40712.924305555556</v>
      </c>
      <c r="F40">
        <f>VLOOKUP(E40,'Test de bobine'!A:D,2)</f>
        <v>2011005843</v>
      </c>
      <c r="K40" s="16"/>
    </row>
    <row r="41" spans="1:11" outlineLevel="2">
      <c r="A41" s="4">
        <v>40712</v>
      </c>
      <c r="B41" s="6">
        <v>0.92432870370370368</v>
      </c>
      <c r="C41">
        <v>-260.54742399999998</v>
      </c>
      <c r="D41">
        <v>262336</v>
      </c>
      <c r="E41" s="4">
        <f t="shared" si="0"/>
        <v>40712.924328703702</v>
      </c>
      <c r="F41">
        <f>VLOOKUP(E41,'Test de bobine'!A:D,2)</f>
        <v>2011005843</v>
      </c>
      <c r="K41" s="16"/>
    </row>
    <row r="42" spans="1:11" outlineLevel="2">
      <c r="A42" s="4">
        <v>40712</v>
      </c>
      <c r="B42" s="6">
        <v>0.92434027777777772</v>
      </c>
      <c r="C42">
        <v>-32.319813000000003</v>
      </c>
      <c r="D42">
        <v>262336</v>
      </c>
      <c r="E42" s="4">
        <f t="shared" si="0"/>
        <v>40712.924340277779</v>
      </c>
      <c r="F42">
        <f>VLOOKUP(E42,'Test de bobine'!A:D,2)</f>
        <v>2011005843</v>
      </c>
      <c r="K42" s="16"/>
    </row>
    <row r="43" spans="1:11" outlineLevel="2">
      <c r="A43" s="4">
        <v>40712</v>
      </c>
      <c r="B43" s="6">
        <v>0.92436342592592602</v>
      </c>
      <c r="C43">
        <v>-260.54742399999998</v>
      </c>
      <c r="D43">
        <v>262336</v>
      </c>
      <c r="E43" s="4">
        <f t="shared" si="0"/>
        <v>40712.924363425926</v>
      </c>
      <c r="F43">
        <f>VLOOKUP(E43,'Test de bobine'!A:D,2)</f>
        <v>2011005843</v>
      </c>
      <c r="K43" s="16"/>
    </row>
    <row r="44" spans="1:11" outlineLevel="2">
      <c r="A44" s="4">
        <v>40712</v>
      </c>
      <c r="B44" s="6">
        <v>0.92437499999999995</v>
      </c>
      <c r="C44">
        <v>0</v>
      </c>
      <c r="D44">
        <v>262336</v>
      </c>
      <c r="E44" s="4">
        <f t="shared" si="0"/>
        <v>40712.924375000002</v>
      </c>
      <c r="F44">
        <f>VLOOKUP(E44,'Test de bobine'!A:D,2)</f>
        <v>2011005843</v>
      </c>
      <c r="K44" s="16"/>
    </row>
    <row r="45" spans="1:11" outlineLevel="1">
      <c r="A45" s="4"/>
      <c r="B45" s="6"/>
      <c r="C45">
        <f>SUBTOTAL(1,C23:C44)</f>
        <v>-47.327057681818182</v>
      </c>
      <c r="E45" s="4"/>
      <c r="F45" s="16" t="s">
        <v>16</v>
      </c>
      <c r="K45" s="16" t="s">
        <v>21</v>
      </c>
    </row>
    <row r="46" spans="1:11">
      <c r="A46" s="4"/>
      <c r="B46" s="6"/>
      <c r="C46">
        <f>SUBTOTAL(1,C2:C44)</f>
        <v>-43.377216999999995</v>
      </c>
      <c r="E46" s="4"/>
      <c r="F46" s="16" t="s">
        <v>17</v>
      </c>
      <c r="K46" s="5" t="s">
        <v>22</v>
      </c>
    </row>
    <row r="47" spans="1:11">
      <c r="K47" s="5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N43"/>
  <sheetViews>
    <sheetView workbookViewId="0">
      <selection activeCell="E15" sqref="E15"/>
    </sheetView>
  </sheetViews>
  <sheetFormatPr baseColWidth="10" defaultRowHeight="12.75"/>
  <cols>
    <col min="1" max="1" width="23.85546875" bestFit="1" customWidth="1"/>
    <col min="2" max="2" width="8.140625" bestFit="1" customWidth="1"/>
    <col min="3" max="3" width="11.5703125" bestFit="1" customWidth="1"/>
    <col min="4" max="4" width="7" bestFit="1" customWidth="1"/>
    <col min="5" max="5" width="15.28515625" bestFit="1" customWidth="1"/>
  </cols>
  <sheetData>
    <row r="1" spans="1:14">
      <c r="A1" t="s">
        <v>0</v>
      </c>
      <c r="B1" s="5" t="s">
        <v>25</v>
      </c>
      <c r="C1" s="5" t="s">
        <v>26</v>
      </c>
      <c r="D1" s="5" t="s">
        <v>27</v>
      </c>
      <c r="E1" s="5" t="s">
        <v>28</v>
      </c>
      <c r="F1" s="5" t="s">
        <v>29</v>
      </c>
      <c r="G1" s="13" t="s">
        <v>13</v>
      </c>
      <c r="H1" s="14" t="s">
        <v>14</v>
      </c>
      <c r="I1" s="15"/>
      <c r="J1" s="15"/>
      <c r="K1" s="15"/>
      <c r="L1" s="15"/>
      <c r="M1" s="15"/>
      <c r="N1" s="15"/>
    </row>
    <row r="2" spans="1:14">
      <c r="A2" s="4">
        <v>40712</v>
      </c>
      <c r="B2" s="6">
        <v>0.42394675925925923</v>
      </c>
      <c r="C2">
        <v>130.27371199999999</v>
      </c>
      <c r="D2">
        <v>262336</v>
      </c>
      <c r="E2" s="18">
        <f>B2+A2</f>
        <v>40712.423946759256</v>
      </c>
      <c r="F2">
        <f>VLOOKUP($E2,'Test de bobine'!$A:$D,2)</f>
        <v>2011005835</v>
      </c>
    </row>
    <row r="3" spans="1:14">
      <c r="A3" s="4">
        <v>40712</v>
      </c>
      <c r="B3" s="6">
        <v>0.42396990740740742</v>
      </c>
      <c r="C3">
        <v>97.953896</v>
      </c>
      <c r="D3">
        <v>262336</v>
      </c>
      <c r="E3" s="18">
        <f t="shared" ref="E3:E43" si="0">B3+A3</f>
        <v>40712.42396990741</v>
      </c>
      <c r="F3">
        <f>VLOOKUP(E3,'Test de bobine'!A:D,2)</f>
        <v>2011005835</v>
      </c>
      <c r="H3">
        <v>2011005835</v>
      </c>
      <c r="I3">
        <f>AVERAGEIF($F$2:$F$43,H3,$C$2:$C$43)</f>
        <v>-39.032392250000001</v>
      </c>
    </row>
    <row r="4" spans="1:14">
      <c r="A4" s="4">
        <v>40712</v>
      </c>
      <c r="B4" s="6">
        <v>0.42399305555555555</v>
      </c>
      <c r="C4">
        <v>0</v>
      </c>
      <c r="D4">
        <v>262336</v>
      </c>
      <c r="E4" s="18">
        <f t="shared" si="0"/>
        <v>40712.423993055556</v>
      </c>
      <c r="F4">
        <f>VLOOKUP(E4,'Test de bobine'!A:D,2)</f>
        <v>2011005835</v>
      </c>
      <c r="H4">
        <v>2011005843</v>
      </c>
      <c r="I4">
        <f>AVERAGEIF($F$2:$F$43,H4,$C$2:$C$43)</f>
        <v>-47.327057681818182</v>
      </c>
    </row>
    <row r="5" spans="1:14">
      <c r="A5" s="4">
        <v>40712</v>
      </c>
      <c r="B5" s="6">
        <v>0.42401620370370369</v>
      </c>
      <c r="C5">
        <v>-227.730377</v>
      </c>
      <c r="D5">
        <v>262336</v>
      </c>
      <c r="E5" s="18">
        <f t="shared" si="0"/>
        <v>40712.424016203702</v>
      </c>
      <c r="F5">
        <f>VLOOKUP(E5,'Test de bobine'!A:D,2)</f>
        <v>2011005835</v>
      </c>
    </row>
    <row r="6" spans="1:14">
      <c r="A6" s="4">
        <v>40712</v>
      </c>
      <c r="B6" s="6">
        <v>0.42402777777777773</v>
      </c>
      <c r="C6">
        <v>-423.14099099999999</v>
      </c>
      <c r="D6">
        <v>262336</v>
      </c>
      <c r="E6" s="18">
        <f t="shared" si="0"/>
        <v>40712.424027777779</v>
      </c>
      <c r="F6">
        <f>VLOOKUP(E6,'Test de bobine'!A:D,2)</f>
        <v>2011005835</v>
      </c>
    </row>
    <row r="7" spans="1:14">
      <c r="A7" s="4">
        <v>40712</v>
      </c>
      <c r="B7" s="6">
        <v>0.42405092592592591</v>
      </c>
      <c r="C7">
        <v>-195.41056800000001</v>
      </c>
      <c r="D7">
        <v>262336</v>
      </c>
      <c r="E7" s="18">
        <f t="shared" si="0"/>
        <v>40712.424050925925</v>
      </c>
      <c r="F7">
        <f>VLOOKUP(E7,'Test de bobine'!A:D,2)</f>
        <v>2011005835</v>
      </c>
    </row>
    <row r="8" spans="1:14">
      <c r="A8" s="4">
        <v>40712</v>
      </c>
      <c r="B8" s="6">
        <v>0.42408564814814814</v>
      </c>
      <c r="C8">
        <v>260.54742399999998</v>
      </c>
      <c r="D8">
        <v>262336</v>
      </c>
      <c r="E8" s="18">
        <f t="shared" si="0"/>
        <v>40712.424085648148</v>
      </c>
      <c r="F8">
        <f>VLOOKUP(E8,'Test de bobine'!A:D,2)</f>
        <v>2011005835</v>
      </c>
    </row>
    <row r="9" spans="1:14">
      <c r="A9" s="4">
        <v>40712</v>
      </c>
      <c r="B9" s="6">
        <v>0.42410879629629633</v>
      </c>
      <c r="C9">
        <v>292.86724900000002</v>
      </c>
      <c r="D9">
        <v>262336</v>
      </c>
      <c r="E9" s="18">
        <f t="shared" si="0"/>
        <v>40712.424108796295</v>
      </c>
      <c r="F9">
        <f>VLOOKUP(E9,'Test de bobine'!A:D,2)</f>
        <v>2011005835</v>
      </c>
    </row>
    <row r="10" spans="1:14">
      <c r="A10" s="4">
        <v>40712</v>
      </c>
      <c r="B10" s="6">
        <v>0.42412037037037037</v>
      </c>
      <c r="C10">
        <v>130.27371199999999</v>
      </c>
      <c r="D10">
        <v>262336</v>
      </c>
      <c r="E10" s="18">
        <f t="shared" si="0"/>
        <v>40712.424120370371</v>
      </c>
      <c r="F10">
        <f>VLOOKUP(E10,'Test de bobine'!A:D,2)</f>
        <v>2011005835</v>
      </c>
    </row>
    <row r="11" spans="1:14">
      <c r="A11" s="4">
        <v>40712</v>
      </c>
      <c r="B11" s="6">
        <v>0.42413194444444446</v>
      </c>
      <c r="C11">
        <v>0</v>
      </c>
      <c r="D11">
        <v>262336</v>
      </c>
      <c r="E11" s="18">
        <f t="shared" si="0"/>
        <v>40712.424131944441</v>
      </c>
      <c r="F11">
        <f>VLOOKUP(E11,'Test de bobine'!A:D,2)</f>
        <v>2011005835</v>
      </c>
    </row>
    <row r="12" spans="1:14">
      <c r="A12" s="4">
        <v>40712</v>
      </c>
      <c r="B12" s="6">
        <v>0.4241435185185185</v>
      </c>
      <c r="C12">
        <v>65.136855999999995</v>
      </c>
      <c r="D12">
        <v>262336</v>
      </c>
      <c r="E12" s="18">
        <f t="shared" si="0"/>
        <v>40712.424143518518</v>
      </c>
      <c r="F12">
        <f>VLOOKUP(E12,'Test de bobine'!A:D,2)</f>
        <v>2011005835</v>
      </c>
    </row>
    <row r="13" spans="1:14">
      <c r="A13" s="4">
        <v>40712</v>
      </c>
      <c r="B13" s="6">
        <v>0.42417824074074079</v>
      </c>
      <c r="C13">
        <v>32.319813000000003</v>
      </c>
      <c r="D13">
        <v>262336</v>
      </c>
      <c r="E13" s="18">
        <f t="shared" si="0"/>
        <v>40712.424178240741</v>
      </c>
      <c r="F13">
        <f>VLOOKUP(E13,'Test de bobine'!A:D,2)</f>
        <v>2011005835</v>
      </c>
    </row>
    <row r="14" spans="1:14">
      <c r="A14" s="4">
        <v>40712</v>
      </c>
      <c r="B14" s="6">
        <v>0.42418981481481483</v>
      </c>
      <c r="C14">
        <v>0</v>
      </c>
      <c r="D14">
        <v>262336</v>
      </c>
      <c r="E14" s="18">
        <f t="shared" si="0"/>
        <v>40712.424189814818</v>
      </c>
      <c r="F14">
        <f>VLOOKUP(E14,'Test de bobine'!A:D,2)</f>
        <v>2011005835</v>
      </c>
    </row>
    <row r="15" spans="1:14">
      <c r="A15" s="4">
        <v>40712</v>
      </c>
      <c r="B15" s="6">
        <v>0.42420138888888892</v>
      </c>
      <c r="C15">
        <v>-195.41056800000001</v>
      </c>
      <c r="D15">
        <v>262336</v>
      </c>
      <c r="E15" s="18">
        <f t="shared" si="0"/>
        <v>40712.424201388887</v>
      </c>
      <c r="F15">
        <f>VLOOKUP(E15,'Test de bobine'!A:D,2)</f>
        <v>2011005835</v>
      </c>
    </row>
    <row r="16" spans="1:14">
      <c r="A16" s="4">
        <v>40712</v>
      </c>
      <c r="B16" s="6">
        <v>0.42422453703703705</v>
      </c>
      <c r="C16">
        <v>-130.27371199999999</v>
      </c>
      <c r="D16">
        <v>262336</v>
      </c>
      <c r="E16" s="18">
        <f t="shared" si="0"/>
        <v>40712.424224537041</v>
      </c>
      <c r="F16">
        <f>VLOOKUP(E16,'Test de bobine'!A:D,2)</f>
        <v>2011005835</v>
      </c>
    </row>
    <row r="17" spans="1:6">
      <c r="A17" s="4">
        <v>40712</v>
      </c>
      <c r="B17" s="6">
        <v>0.42423611111111109</v>
      </c>
      <c r="C17">
        <v>-32.319813000000003</v>
      </c>
      <c r="D17">
        <v>262336</v>
      </c>
      <c r="E17" s="18">
        <f t="shared" si="0"/>
        <v>40712.42423611111</v>
      </c>
      <c r="F17">
        <f>VLOOKUP(E17,'Test de bobine'!A:D,2)</f>
        <v>2011005835</v>
      </c>
    </row>
    <row r="18" spans="1:6">
      <c r="A18" s="4">
        <v>40712</v>
      </c>
      <c r="B18" s="6">
        <v>0.42425925925925928</v>
      </c>
      <c r="C18">
        <v>-97.456672999999995</v>
      </c>
      <c r="D18">
        <v>262336</v>
      </c>
      <c r="E18" s="18">
        <f t="shared" si="0"/>
        <v>40712.424259259256</v>
      </c>
      <c r="F18">
        <f>VLOOKUP(E18,'Test de bobine'!A:D,2)</f>
        <v>2011005835</v>
      </c>
    </row>
    <row r="19" spans="1:6">
      <c r="A19" s="4">
        <v>40712</v>
      </c>
      <c r="B19" s="6">
        <v>0.42430555555555555</v>
      </c>
      <c r="C19">
        <v>-195.41056800000001</v>
      </c>
      <c r="D19">
        <v>262336</v>
      </c>
      <c r="E19" s="18">
        <f t="shared" si="0"/>
        <v>40712.424305555556</v>
      </c>
      <c r="F19">
        <f>VLOOKUP(E19,'Test de bobine'!A:D,2)</f>
        <v>2011005835</v>
      </c>
    </row>
    <row r="20" spans="1:6">
      <c r="A20" s="4">
        <v>40712</v>
      </c>
      <c r="B20" s="6">
        <v>0.42432870370370374</v>
      </c>
      <c r="C20">
        <v>-260.54742399999998</v>
      </c>
      <c r="D20">
        <v>262336</v>
      </c>
      <c r="E20" s="18">
        <f t="shared" si="0"/>
        <v>40712.424328703702</v>
      </c>
      <c r="F20">
        <f>VLOOKUP(E20,'Test de bobine'!A:D,2)</f>
        <v>2011005835</v>
      </c>
    </row>
    <row r="21" spans="1:6">
      <c r="A21" s="4">
        <v>40712</v>
      </c>
      <c r="B21" s="6">
        <v>0.42434027777777777</v>
      </c>
      <c r="C21">
        <v>-32.319813000000003</v>
      </c>
      <c r="D21">
        <v>262336</v>
      </c>
      <c r="E21" s="18">
        <f t="shared" si="0"/>
        <v>40712.424340277779</v>
      </c>
      <c r="F21">
        <f>VLOOKUP(E21,'Test de bobine'!A:D,2)</f>
        <v>2011005835</v>
      </c>
    </row>
    <row r="22" spans="1:6">
      <c r="A22" s="4">
        <v>40712</v>
      </c>
      <c r="B22" s="6">
        <v>0.92394675925925929</v>
      </c>
      <c r="C22">
        <v>130.27371199999999</v>
      </c>
      <c r="D22">
        <v>262336</v>
      </c>
      <c r="E22" s="18">
        <f t="shared" si="0"/>
        <v>40712.923946759256</v>
      </c>
      <c r="F22">
        <f>VLOOKUP(E22,'Test de bobine'!A:D,2)</f>
        <v>2011005843</v>
      </c>
    </row>
    <row r="23" spans="1:6">
      <c r="A23" s="4">
        <v>40712</v>
      </c>
      <c r="B23" s="6">
        <v>0.92396990740740748</v>
      </c>
      <c r="C23">
        <v>97.953896</v>
      </c>
      <c r="D23">
        <v>262336</v>
      </c>
      <c r="E23" s="18">
        <f t="shared" si="0"/>
        <v>40712.92396990741</v>
      </c>
      <c r="F23">
        <f>VLOOKUP(E23,'Test de bobine'!A:D,2)</f>
        <v>2011005843</v>
      </c>
    </row>
    <row r="24" spans="1:6">
      <c r="A24" s="4">
        <v>40712</v>
      </c>
      <c r="B24" s="6">
        <v>0.92399305555555555</v>
      </c>
      <c r="C24">
        <v>0</v>
      </c>
      <c r="D24">
        <v>262336</v>
      </c>
      <c r="E24" s="18">
        <f t="shared" si="0"/>
        <v>40712.923993055556</v>
      </c>
      <c r="F24">
        <f>VLOOKUP(E24,'Test de bobine'!A:D,2)</f>
        <v>2011005843</v>
      </c>
    </row>
    <row r="25" spans="1:6">
      <c r="A25" s="4">
        <v>40712</v>
      </c>
      <c r="B25" s="6">
        <v>0.92401620370370363</v>
      </c>
      <c r="C25">
        <v>-227.730377</v>
      </c>
      <c r="D25">
        <v>262336</v>
      </c>
      <c r="E25" s="18">
        <f t="shared" si="0"/>
        <v>40712.924016203702</v>
      </c>
      <c r="F25">
        <f>VLOOKUP(E25,'Test de bobine'!A:D,2)</f>
        <v>2011005843</v>
      </c>
    </row>
    <row r="26" spans="1:6">
      <c r="A26" s="4">
        <v>40712</v>
      </c>
      <c r="B26" s="6">
        <v>0.92402777777777778</v>
      </c>
      <c r="C26">
        <v>-423.14099099999999</v>
      </c>
      <c r="D26">
        <v>262336</v>
      </c>
      <c r="E26" s="18">
        <f t="shared" si="0"/>
        <v>40712.924027777779</v>
      </c>
      <c r="F26">
        <f>VLOOKUP(E26,'Test de bobine'!A:D,2)</f>
        <v>2011005843</v>
      </c>
    </row>
    <row r="27" spans="1:6">
      <c r="A27" s="4">
        <v>40712</v>
      </c>
      <c r="B27" s="6">
        <v>0.92405092592592597</v>
      </c>
      <c r="C27">
        <v>-195.41056800000001</v>
      </c>
      <c r="D27">
        <v>262336</v>
      </c>
      <c r="E27" s="18">
        <f t="shared" si="0"/>
        <v>40712.924050925925</v>
      </c>
      <c r="F27">
        <f>VLOOKUP(E27,'Test de bobine'!A:D,2)</f>
        <v>2011005843</v>
      </c>
    </row>
    <row r="28" spans="1:6">
      <c r="A28" s="4">
        <v>40712</v>
      </c>
      <c r="B28" s="6">
        <v>0.9240856481481482</v>
      </c>
      <c r="C28">
        <v>260.54742399999998</v>
      </c>
      <c r="D28">
        <v>262336</v>
      </c>
      <c r="E28" s="18">
        <f t="shared" si="0"/>
        <v>40712.924085648148</v>
      </c>
      <c r="F28">
        <f>VLOOKUP(E28,'Test de bobine'!A:D,2)</f>
        <v>2011005843</v>
      </c>
    </row>
    <row r="29" spans="1:6">
      <c r="A29" s="4">
        <v>40712</v>
      </c>
      <c r="B29" s="6">
        <v>0.92410879629629628</v>
      </c>
      <c r="C29">
        <v>292.86724900000002</v>
      </c>
      <c r="D29">
        <v>262336</v>
      </c>
      <c r="E29" s="18">
        <f t="shared" si="0"/>
        <v>40712.924108796295</v>
      </c>
      <c r="F29">
        <f>VLOOKUP(E29,'Test de bobine'!A:D,2)</f>
        <v>2011005843</v>
      </c>
    </row>
    <row r="30" spans="1:6">
      <c r="A30" s="4">
        <v>40712</v>
      </c>
      <c r="B30" s="6">
        <v>0.92412037037037031</v>
      </c>
      <c r="C30">
        <v>130.27371199999999</v>
      </c>
      <c r="D30">
        <v>262336</v>
      </c>
      <c r="E30" s="18">
        <f t="shared" si="0"/>
        <v>40712.924120370371</v>
      </c>
      <c r="F30">
        <f>VLOOKUP(E30,'Test de bobine'!A:D,2)</f>
        <v>2011005843</v>
      </c>
    </row>
    <row r="31" spans="1:6">
      <c r="A31" s="4">
        <v>40712</v>
      </c>
      <c r="B31" s="6">
        <v>0.92413194444444446</v>
      </c>
      <c r="C31">
        <v>0</v>
      </c>
      <c r="D31">
        <v>262336</v>
      </c>
      <c r="E31" s="18">
        <f t="shared" si="0"/>
        <v>40712.924131944441</v>
      </c>
      <c r="F31">
        <f>VLOOKUP(E31,'Test de bobine'!A:D,2)</f>
        <v>2011005843</v>
      </c>
    </row>
    <row r="32" spans="1:6">
      <c r="A32" s="4">
        <v>40712</v>
      </c>
      <c r="B32" s="6">
        <v>0.92414351851851861</v>
      </c>
      <c r="C32">
        <v>65.136855999999995</v>
      </c>
      <c r="D32">
        <v>262336</v>
      </c>
      <c r="E32" s="18">
        <f t="shared" si="0"/>
        <v>40712.924143518518</v>
      </c>
      <c r="F32">
        <f>VLOOKUP(E32,'Test de bobine'!A:D,2)</f>
        <v>2011005843</v>
      </c>
    </row>
    <row r="33" spans="1:6">
      <c r="A33" s="4">
        <v>40712</v>
      </c>
      <c r="B33" s="6">
        <v>0.92417824074074073</v>
      </c>
      <c r="C33">
        <v>32.319813000000003</v>
      </c>
      <c r="D33">
        <v>262336</v>
      </c>
      <c r="E33" s="18">
        <f t="shared" si="0"/>
        <v>40712.924178240741</v>
      </c>
      <c r="F33">
        <f>VLOOKUP(E33,'Test de bobine'!A:D,2)</f>
        <v>2011005843</v>
      </c>
    </row>
    <row r="34" spans="1:6">
      <c r="A34" s="4">
        <v>40712</v>
      </c>
      <c r="B34" s="6">
        <v>0.92418981481481488</v>
      </c>
      <c r="C34">
        <v>0</v>
      </c>
      <c r="D34">
        <v>262336</v>
      </c>
      <c r="E34" s="18">
        <f t="shared" si="0"/>
        <v>40712.924189814818</v>
      </c>
      <c r="F34">
        <f>VLOOKUP(E34,'Test de bobine'!A:D,2)</f>
        <v>2011005843</v>
      </c>
    </row>
    <row r="35" spans="1:6">
      <c r="A35" s="4">
        <v>40712</v>
      </c>
      <c r="B35" s="6">
        <v>0.92420138888888881</v>
      </c>
      <c r="C35">
        <v>-195.41056800000001</v>
      </c>
      <c r="D35">
        <v>262336</v>
      </c>
      <c r="E35" s="18">
        <f t="shared" si="0"/>
        <v>40712.924201388887</v>
      </c>
      <c r="F35">
        <f>VLOOKUP(E35,'Test de bobine'!A:D,2)</f>
        <v>2011005843</v>
      </c>
    </row>
    <row r="36" spans="1:6">
      <c r="A36" s="4">
        <v>40712</v>
      </c>
      <c r="B36" s="6">
        <v>0.92422453703703711</v>
      </c>
      <c r="C36">
        <v>-130.27371199999999</v>
      </c>
      <c r="D36">
        <v>262336</v>
      </c>
      <c r="E36" s="18">
        <f t="shared" si="0"/>
        <v>40712.924224537041</v>
      </c>
      <c r="F36">
        <f>VLOOKUP(E36,'Test de bobine'!A:D,2)</f>
        <v>2011005843</v>
      </c>
    </row>
    <row r="37" spans="1:6">
      <c r="A37" s="4">
        <v>40712</v>
      </c>
      <c r="B37" s="6">
        <v>0.92423611111111115</v>
      </c>
      <c r="C37">
        <v>-32.319813000000003</v>
      </c>
      <c r="D37">
        <v>262336</v>
      </c>
      <c r="E37" s="18">
        <f t="shared" si="0"/>
        <v>40712.92423611111</v>
      </c>
      <c r="F37">
        <f>VLOOKUP(E37,'Test de bobine'!A:D,2)</f>
        <v>2011005843</v>
      </c>
    </row>
    <row r="38" spans="1:6">
      <c r="A38" s="4">
        <v>40712</v>
      </c>
      <c r="B38" s="6">
        <v>0.92425925925925922</v>
      </c>
      <c r="C38">
        <v>-97.456672999999995</v>
      </c>
      <c r="D38">
        <v>262336</v>
      </c>
      <c r="E38" s="18">
        <f t="shared" si="0"/>
        <v>40712.924259259256</v>
      </c>
      <c r="F38">
        <f>VLOOKUP(E38,'Test de bobine'!A:D,2)</f>
        <v>2011005843</v>
      </c>
    </row>
    <row r="39" spans="1:6">
      <c r="A39" s="4">
        <v>40712</v>
      </c>
      <c r="B39" s="6">
        <v>0.9243055555555556</v>
      </c>
      <c r="C39">
        <v>-195.41056800000001</v>
      </c>
      <c r="D39">
        <v>262336</v>
      </c>
      <c r="E39" s="18">
        <f t="shared" si="0"/>
        <v>40712.924305555556</v>
      </c>
      <c r="F39">
        <f>VLOOKUP(E39,'Test de bobine'!A:D,2)</f>
        <v>2011005843</v>
      </c>
    </row>
    <row r="40" spans="1:6">
      <c r="A40" s="4">
        <v>40712</v>
      </c>
      <c r="B40" s="6">
        <v>0.92432870370370368</v>
      </c>
      <c r="C40">
        <v>-260.54742399999998</v>
      </c>
      <c r="D40">
        <v>262336</v>
      </c>
      <c r="E40" s="18">
        <f t="shared" si="0"/>
        <v>40712.924328703702</v>
      </c>
      <c r="F40">
        <f>VLOOKUP(E40,'Test de bobine'!A:D,2)</f>
        <v>2011005843</v>
      </c>
    </row>
    <row r="41" spans="1:6">
      <c r="A41" s="4">
        <v>40712</v>
      </c>
      <c r="B41" s="6">
        <v>0.92434027777777772</v>
      </c>
      <c r="C41">
        <v>-32.319813000000003</v>
      </c>
      <c r="D41">
        <v>262336</v>
      </c>
      <c r="E41" s="18">
        <f t="shared" si="0"/>
        <v>40712.924340277779</v>
      </c>
      <c r="F41">
        <f>VLOOKUP(E41,'Test de bobine'!A:D,2)</f>
        <v>2011005843</v>
      </c>
    </row>
    <row r="42" spans="1:6">
      <c r="A42" s="4">
        <v>40712</v>
      </c>
      <c r="B42" s="6">
        <v>0.92436342592592602</v>
      </c>
      <c r="C42">
        <v>-260.54742399999998</v>
      </c>
      <c r="D42">
        <v>262336</v>
      </c>
      <c r="E42" s="18">
        <f t="shared" si="0"/>
        <v>40712.924363425926</v>
      </c>
      <c r="F42">
        <f>VLOOKUP(E42,'Test de bobine'!A:D,2)</f>
        <v>2011005843</v>
      </c>
    </row>
    <row r="43" spans="1:6">
      <c r="A43" s="4">
        <v>40712</v>
      </c>
      <c r="B43" s="6">
        <v>0.92437499999999995</v>
      </c>
      <c r="C43">
        <v>0</v>
      </c>
      <c r="D43">
        <v>262336</v>
      </c>
      <c r="E43" s="18">
        <f t="shared" si="0"/>
        <v>40712.924375000002</v>
      </c>
      <c r="F43">
        <f>VLOOKUP(E43,'Test de bobine'!A:D,2)</f>
        <v>2011005843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R24"/>
  <sheetViews>
    <sheetView tabSelected="1" workbookViewId="0">
      <selection activeCell="G14" sqref="G14"/>
    </sheetView>
  </sheetViews>
  <sheetFormatPr baseColWidth="10" defaultRowHeight="12.75"/>
  <cols>
    <col min="1" max="1" width="23.85546875" bestFit="1" customWidth="1"/>
    <col min="4" max="4" width="23.85546875" bestFit="1" customWidth="1"/>
    <col min="7" max="7" width="23.85546875" bestFit="1" customWidth="1"/>
  </cols>
  <sheetData>
    <row r="1" spans="1:18" ht="15">
      <c r="A1" t="s">
        <v>0</v>
      </c>
      <c r="D1" s="5"/>
      <c r="J1" s="1"/>
      <c r="K1" s="1"/>
      <c r="L1" s="1"/>
      <c r="M1" s="1"/>
      <c r="N1" s="1"/>
      <c r="O1" s="1"/>
      <c r="P1" s="1"/>
      <c r="Q1" s="1"/>
      <c r="R1" s="1"/>
    </row>
    <row r="2" spans="1:18" ht="15">
      <c r="A2" s="4">
        <v>40712.923946759256</v>
      </c>
      <c r="B2">
        <v>130.27371199999999</v>
      </c>
      <c r="C2">
        <v>262336</v>
      </c>
      <c r="D2" s="4"/>
      <c r="G2" s="4"/>
      <c r="J2" s="3"/>
      <c r="K2" s="1"/>
      <c r="L2" s="1"/>
      <c r="M2" s="1"/>
      <c r="N2" s="2"/>
      <c r="O2" s="1"/>
      <c r="P2" s="1"/>
      <c r="Q2" s="1"/>
      <c r="R2" s="1"/>
    </row>
    <row r="3" spans="1:18" ht="15">
      <c r="A3" s="4">
        <v>40712.92396990741</v>
      </c>
      <c r="B3">
        <v>97.953896</v>
      </c>
      <c r="C3">
        <v>262336</v>
      </c>
      <c r="D3" s="4"/>
      <c r="G3" s="4"/>
      <c r="J3" s="3"/>
      <c r="K3" s="1"/>
      <c r="L3" s="1"/>
      <c r="M3" s="1"/>
      <c r="N3" s="2"/>
      <c r="O3" s="2"/>
      <c r="P3" s="2"/>
      <c r="Q3" s="1"/>
      <c r="R3" s="1"/>
    </row>
    <row r="4" spans="1:18" ht="15">
      <c r="A4" s="4">
        <v>40712.923993055556</v>
      </c>
      <c r="B4">
        <v>0</v>
      </c>
      <c r="C4">
        <v>262336</v>
      </c>
      <c r="D4" s="4"/>
      <c r="G4" s="4"/>
      <c r="J4" s="3"/>
      <c r="K4" s="1"/>
      <c r="L4" s="1"/>
      <c r="M4" s="1"/>
      <c r="N4" s="2"/>
      <c r="O4" s="2"/>
      <c r="P4" s="2"/>
      <c r="Q4" s="1"/>
      <c r="R4" s="1"/>
    </row>
    <row r="5" spans="1:18" ht="15">
      <c r="A5" s="4">
        <v>40712.924016203702</v>
      </c>
      <c r="B5">
        <v>-227.730377</v>
      </c>
      <c r="C5">
        <v>262336</v>
      </c>
      <c r="D5" s="4"/>
      <c r="G5" s="4"/>
      <c r="J5" s="3"/>
      <c r="K5" s="1"/>
      <c r="L5" s="1"/>
      <c r="M5" s="1"/>
      <c r="N5" s="2"/>
      <c r="O5" s="2"/>
      <c r="P5" s="2"/>
      <c r="Q5" s="1"/>
      <c r="R5" s="1"/>
    </row>
    <row r="6" spans="1:18" ht="15">
      <c r="A6" s="4">
        <v>40712.924027777779</v>
      </c>
      <c r="B6">
        <v>-423.14099099999999</v>
      </c>
      <c r="C6">
        <v>262336</v>
      </c>
      <c r="D6" s="4"/>
      <c r="G6" s="4"/>
      <c r="J6" s="3"/>
      <c r="K6" s="1"/>
      <c r="L6" s="1"/>
      <c r="M6" s="1"/>
      <c r="N6" s="2"/>
      <c r="O6" s="2"/>
      <c r="P6" s="2"/>
      <c r="Q6" s="1"/>
      <c r="R6" s="1"/>
    </row>
    <row r="7" spans="1:18" ht="15">
      <c r="A7" s="4">
        <v>40712.924050925925</v>
      </c>
      <c r="B7">
        <v>-195.41056800000001</v>
      </c>
      <c r="C7">
        <v>262336</v>
      </c>
      <c r="D7" s="4"/>
      <c r="G7" s="4"/>
      <c r="J7" s="3"/>
      <c r="K7" s="1"/>
      <c r="L7" s="1"/>
      <c r="M7" s="1"/>
      <c r="N7" s="2"/>
      <c r="O7" s="2"/>
      <c r="P7" s="2"/>
      <c r="Q7" s="1"/>
      <c r="R7" s="1"/>
    </row>
    <row r="8" spans="1:18" ht="15">
      <c r="A8" s="4">
        <v>40712.924085648148</v>
      </c>
      <c r="B8">
        <v>260.54742399999998</v>
      </c>
      <c r="C8">
        <v>262336</v>
      </c>
      <c r="D8" s="4"/>
      <c r="G8" s="4"/>
      <c r="J8" s="3"/>
      <c r="K8" s="1"/>
      <c r="L8" s="1"/>
      <c r="M8" s="1"/>
      <c r="N8" s="2"/>
      <c r="O8" s="2"/>
      <c r="P8" s="2"/>
      <c r="Q8" s="1"/>
      <c r="R8" s="1"/>
    </row>
    <row r="9" spans="1:18" ht="15">
      <c r="A9" s="4">
        <v>40712.924108796295</v>
      </c>
      <c r="B9">
        <v>292.86724900000002</v>
      </c>
      <c r="C9">
        <v>262336</v>
      </c>
      <c r="D9" s="4"/>
      <c r="G9" s="4"/>
      <c r="J9" s="3"/>
      <c r="K9" s="1"/>
      <c r="L9" s="1"/>
      <c r="M9" s="1"/>
      <c r="N9" s="2"/>
      <c r="O9" s="2"/>
      <c r="P9" s="2"/>
      <c r="Q9" s="1"/>
      <c r="R9" s="1"/>
    </row>
    <row r="10" spans="1:18" ht="15">
      <c r="A10" s="4">
        <v>40712.924120370371</v>
      </c>
      <c r="B10">
        <v>130.27371199999999</v>
      </c>
      <c r="C10">
        <v>262336</v>
      </c>
      <c r="D10" s="4"/>
      <c r="G10" s="4"/>
      <c r="J10" s="3"/>
      <c r="K10" s="1"/>
      <c r="L10" s="1"/>
      <c r="M10" s="1"/>
      <c r="N10" s="2"/>
      <c r="O10" s="2"/>
      <c r="P10" s="2"/>
      <c r="Q10" s="1"/>
      <c r="R10" s="1"/>
    </row>
    <row r="11" spans="1:18" ht="15">
      <c r="A11" s="4">
        <v>40712.924131944441</v>
      </c>
      <c r="B11">
        <v>0</v>
      </c>
      <c r="C11">
        <v>262336</v>
      </c>
      <c r="D11" s="4"/>
      <c r="G11" s="4"/>
      <c r="J11" s="3"/>
      <c r="K11" s="1"/>
      <c r="L11" s="1"/>
      <c r="M11" s="1"/>
      <c r="N11" s="2"/>
      <c r="O11" s="2"/>
      <c r="P11" s="2"/>
      <c r="Q11" s="1"/>
      <c r="R11" s="1"/>
    </row>
    <row r="12" spans="1:18" ht="15">
      <c r="A12" s="4">
        <v>40712.924143518518</v>
      </c>
      <c r="B12">
        <v>65.136855999999995</v>
      </c>
      <c r="C12">
        <v>262336</v>
      </c>
      <c r="D12" s="4"/>
      <c r="G12" s="4"/>
      <c r="J12" s="3"/>
      <c r="K12" s="1"/>
      <c r="L12" s="1"/>
      <c r="M12" s="1"/>
      <c r="N12" s="2"/>
      <c r="O12" s="2"/>
      <c r="P12" s="2"/>
      <c r="Q12" s="1"/>
      <c r="R12" s="1"/>
    </row>
    <row r="13" spans="1:18" ht="15">
      <c r="A13" s="4">
        <v>40712.924178240741</v>
      </c>
      <c r="B13">
        <v>32.319813000000003</v>
      </c>
      <c r="C13">
        <v>262336</v>
      </c>
      <c r="D13" s="4"/>
      <c r="G13" s="4"/>
      <c r="J13" s="3"/>
      <c r="K13" s="1"/>
      <c r="L13" s="1"/>
      <c r="M13" s="1"/>
      <c r="N13" s="2"/>
      <c r="O13" s="2"/>
      <c r="P13" s="2"/>
      <c r="Q13" s="1"/>
      <c r="R13" s="1"/>
    </row>
    <row r="14" spans="1:18" ht="15">
      <c r="A14" s="4">
        <v>40712.924189814818</v>
      </c>
      <c r="B14">
        <v>0</v>
      </c>
      <c r="C14">
        <v>262336</v>
      </c>
      <c r="D14" s="4"/>
      <c r="G14" s="4"/>
      <c r="J14" s="3"/>
      <c r="K14" s="1"/>
      <c r="L14" s="1"/>
      <c r="M14" s="1"/>
      <c r="N14" s="2"/>
      <c r="O14" s="2"/>
      <c r="P14" s="2"/>
      <c r="Q14" s="1"/>
      <c r="R14" s="1"/>
    </row>
    <row r="15" spans="1:18" ht="15">
      <c r="A15" s="4">
        <v>40712.924201388887</v>
      </c>
      <c r="B15">
        <v>-195.41056800000001</v>
      </c>
      <c r="C15">
        <v>262336</v>
      </c>
      <c r="D15" s="4"/>
      <c r="G15" s="4"/>
      <c r="J15" s="3"/>
      <c r="K15" s="1"/>
      <c r="L15" s="1"/>
      <c r="M15" s="1"/>
      <c r="N15" s="2"/>
      <c r="O15" s="2"/>
      <c r="P15" s="2"/>
      <c r="Q15" s="1"/>
      <c r="R15" s="1"/>
    </row>
    <row r="16" spans="1:18" ht="15">
      <c r="A16" s="4">
        <v>40712.924224537041</v>
      </c>
      <c r="B16">
        <v>-130.27371199999999</v>
      </c>
      <c r="C16">
        <v>262336</v>
      </c>
      <c r="D16" s="4"/>
      <c r="G16" s="4"/>
      <c r="J16" s="3"/>
      <c r="K16" s="1"/>
      <c r="L16" s="1"/>
      <c r="M16" s="1"/>
      <c r="N16" s="2"/>
      <c r="O16" s="2"/>
      <c r="P16" s="2"/>
      <c r="Q16" s="1"/>
      <c r="R16" s="1"/>
    </row>
    <row r="17" spans="1:18" ht="15">
      <c r="A17" s="4">
        <v>40712.92423611111</v>
      </c>
      <c r="B17">
        <v>-32.319813000000003</v>
      </c>
      <c r="C17">
        <v>262336</v>
      </c>
      <c r="D17" s="4"/>
      <c r="G17" s="4"/>
      <c r="J17" s="3"/>
      <c r="K17" s="1"/>
      <c r="L17" s="1"/>
      <c r="M17" s="1"/>
      <c r="N17" s="2"/>
      <c r="O17" s="2"/>
      <c r="P17" s="2"/>
      <c r="Q17" s="1"/>
      <c r="R17" s="1"/>
    </row>
    <row r="18" spans="1:18" ht="15">
      <c r="A18" s="4">
        <v>40712.924259259256</v>
      </c>
      <c r="B18">
        <v>-97.456672999999995</v>
      </c>
      <c r="C18">
        <v>262336</v>
      </c>
      <c r="D18" s="4"/>
      <c r="G18" s="4"/>
      <c r="J18" s="3"/>
      <c r="K18" s="1"/>
      <c r="L18" s="1"/>
      <c r="M18" s="1"/>
      <c r="N18" s="2"/>
      <c r="O18" s="2"/>
      <c r="P18" s="2"/>
      <c r="Q18" s="1"/>
      <c r="R18" s="1"/>
    </row>
    <row r="19" spans="1:18" ht="15">
      <c r="A19" s="4">
        <v>40712.924305555556</v>
      </c>
      <c r="B19">
        <v>-195.41056800000001</v>
      </c>
      <c r="C19">
        <v>262336</v>
      </c>
      <c r="D19" s="4"/>
      <c r="G19" s="4"/>
      <c r="J19" s="3"/>
      <c r="K19" s="1"/>
      <c r="L19" s="1"/>
      <c r="M19" s="1"/>
      <c r="N19" s="2"/>
      <c r="O19" s="2"/>
      <c r="P19" s="2"/>
      <c r="Q19" s="1"/>
      <c r="R19" s="1"/>
    </row>
    <row r="20" spans="1:18" ht="15">
      <c r="A20" s="4">
        <v>40712.924328703702</v>
      </c>
      <c r="B20">
        <v>-260.54742399999998</v>
      </c>
      <c r="C20">
        <v>262336</v>
      </c>
      <c r="D20" s="4"/>
      <c r="G20" s="4"/>
      <c r="J20" s="3"/>
      <c r="K20" s="1"/>
      <c r="L20" s="1"/>
      <c r="M20" s="1"/>
      <c r="N20" s="2"/>
      <c r="O20" s="1"/>
      <c r="P20" s="1"/>
      <c r="Q20" s="1"/>
      <c r="R20" s="1"/>
    </row>
    <row r="21" spans="1:18" ht="15">
      <c r="A21" s="4">
        <v>40712.924340277779</v>
      </c>
      <c r="B21">
        <v>-32.319813000000003</v>
      </c>
      <c r="C21">
        <v>262336</v>
      </c>
      <c r="D21" s="4"/>
      <c r="G21" s="4"/>
      <c r="J21" s="3"/>
      <c r="K21" s="1"/>
      <c r="L21" s="1"/>
      <c r="M21" s="1"/>
      <c r="N21" s="2"/>
      <c r="O21" s="2"/>
      <c r="P21" s="2"/>
      <c r="Q21" s="1"/>
      <c r="R21" s="1"/>
    </row>
    <row r="22" spans="1:18" ht="15">
      <c r="A22" s="4">
        <v>40712.924363425926</v>
      </c>
      <c r="B22">
        <v>-260.54742399999998</v>
      </c>
      <c r="C22">
        <v>262336</v>
      </c>
      <c r="D22" s="4"/>
      <c r="G22" s="1"/>
      <c r="H22" s="1"/>
      <c r="I22" s="2"/>
      <c r="J22" s="3"/>
      <c r="K22" s="1"/>
      <c r="L22" s="1"/>
      <c r="M22" s="1"/>
      <c r="N22" s="2"/>
      <c r="O22" s="2"/>
      <c r="P22" s="2"/>
      <c r="Q22" s="1"/>
      <c r="R22" s="1"/>
    </row>
    <row r="23" spans="1:18" ht="15">
      <c r="A23" s="4">
        <v>40712.924375000002</v>
      </c>
      <c r="B23">
        <v>0</v>
      </c>
      <c r="C23">
        <v>262336</v>
      </c>
      <c r="D23" s="4"/>
      <c r="G23" s="1"/>
      <c r="H23" s="1"/>
      <c r="I23" s="2"/>
      <c r="J23" s="3"/>
      <c r="K23" s="1"/>
      <c r="L23" s="1"/>
      <c r="M23" s="1"/>
      <c r="N23" s="2"/>
      <c r="O23" s="2"/>
      <c r="P23" s="2"/>
      <c r="Q23" s="1"/>
      <c r="R23" s="1"/>
    </row>
    <row r="24" spans="1:18" ht="15">
      <c r="A24" s="2"/>
      <c r="B24" s="3"/>
      <c r="C24" s="1"/>
      <c r="D24" s="1"/>
      <c r="E24" s="2"/>
      <c r="F24" s="3"/>
      <c r="G24" s="1"/>
      <c r="H24" s="1"/>
      <c r="I24" s="2"/>
      <c r="J24" s="3"/>
      <c r="K24" s="1"/>
      <c r="L24" s="1"/>
      <c r="M24" s="1"/>
      <c r="N24" s="2"/>
      <c r="O24" s="2"/>
      <c r="P24" s="2"/>
      <c r="Q24" s="1"/>
      <c r="R24" s="1"/>
    </row>
  </sheetData>
  <pageMargins left="0.78740157499999996" right="0.78740157499999996" top="0.984251969" bottom="0.984251969" header="0.4921259845" footer="0.492125984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7"/>
  <dimension ref="A1:F2"/>
  <sheetViews>
    <sheetView workbookViewId="0">
      <selection activeCell="D13" sqref="D13"/>
    </sheetView>
  </sheetViews>
  <sheetFormatPr baseColWidth="10" defaultRowHeight="12.75"/>
  <cols>
    <col min="1" max="1" width="23.85546875" bestFit="1" customWidth="1"/>
    <col min="2" max="2" width="7.28515625" bestFit="1" customWidth="1"/>
    <col min="3" max="3" width="7.85546875" bestFit="1" customWidth="1"/>
  </cols>
  <sheetData>
    <row r="1" spans="1:6">
      <c r="A1" s="5" t="s">
        <v>1</v>
      </c>
      <c r="B1" s="5" t="s">
        <v>3</v>
      </c>
      <c r="C1" s="5" t="s">
        <v>2</v>
      </c>
    </row>
    <row r="2" spans="1:6">
      <c r="A2" s="5" t="s">
        <v>18</v>
      </c>
      <c r="B2">
        <v>0</v>
      </c>
      <c r="C2">
        <v>35</v>
      </c>
      <c r="F2" t="s">
        <v>0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D26"/>
  <sheetViews>
    <sheetView workbookViewId="0">
      <selection activeCell="D26" sqref="D26"/>
    </sheetView>
  </sheetViews>
  <sheetFormatPr baseColWidth="10" defaultRowHeight="12.75"/>
  <cols>
    <col min="1" max="1" width="11.7109375" style="7" bestFit="1" customWidth="1"/>
    <col min="2" max="4" width="11.42578125" style="9"/>
  </cols>
  <sheetData>
    <row r="1" spans="1:4">
      <c r="B1" s="8" t="s">
        <v>4</v>
      </c>
      <c r="C1" s="8" t="s">
        <v>5</v>
      </c>
      <c r="D1" s="8" t="s">
        <v>6</v>
      </c>
    </row>
    <row r="2" spans="1:4">
      <c r="A2" s="7">
        <f t="shared" ref="A2:A12" si="0">DATE(MID(C2,1,4),MID(C2,6,2),MID(C2,9,2))+D2</f>
        <v>40711.964583333334</v>
      </c>
      <c r="B2" s="9">
        <v>2011005821</v>
      </c>
      <c r="C2" s="9" t="s">
        <v>7</v>
      </c>
      <c r="D2" s="10">
        <v>0.96458333333333324</v>
      </c>
    </row>
    <row r="3" spans="1:4">
      <c r="A3" s="7">
        <f t="shared" si="0"/>
        <v>40711.986805555556</v>
      </c>
      <c r="B3" s="9">
        <v>2011005822</v>
      </c>
      <c r="C3" s="9" t="s">
        <v>7</v>
      </c>
      <c r="D3" s="10">
        <v>0.9868055555555556</v>
      </c>
    </row>
    <row r="4" spans="1:4">
      <c r="A4" s="7">
        <f t="shared" si="0"/>
        <v>40712.008333333331</v>
      </c>
      <c r="B4" s="9">
        <v>2011005823</v>
      </c>
      <c r="C4" s="9" t="s">
        <v>8</v>
      </c>
      <c r="D4" s="10">
        <v>8.3333333333333332E-3</v>
      </c>
    </row>
    <row r="5" spans="1:4">
      <c r="A5" s="7">
        <f t="shared" si="0"/>
        <v>40712.02847222222</v>
      </c>
      <c r="B5" s="9">
        <v>2011005824</v>
      </c>
      <c r="C5" s="9" t="s">
        <v>8</v>
      </c>
      <c r="D5" s="10">
        <v>2.8472222222222222E-2</v>
      </c>
    </row>
    <row r="6" spans="1:4">
      <c r="A6" s="7">
        <f t="shared" si="0"/>
        <v>40712.055555555555</v>
      </c>
      <c r="B6" s="9">
        <v>2011005825</v>
      </c>
      <c r="C6" s="9" t="s">
        <v>8</v>
      </c>
      <c r="D6" s="10">
        <v>5.5555555555555552E-2</v>
      </c>
    </row>
    <row r="7" spans="1:4">
      <c r="A7" s="7">
        <f t="shared" si="0"/>
        <v>40712.082638888889</v>
      </c>
      <c r="B7" s="9">
        <v>2011005826</v>
      </c>
      <c r="C7" s="9" t="s">
        <v>8</v>
      </c>
      <c r="D7" s="10">
        <v>8.2638888888888887E-2</v>
      </c>
    </row>
    <row r="8" spans="1:4">
      <c r="A8" s="7">
        <f t="shared" si="0"/>
        <v>40712.136111111111</v>
      </c>
      <c r="B8" s="9">
        <v>2011005827</v>
      </c>
      <c r="C8" s="9" t="s">
        <v>8</v>
      </c>
      <c r="D8" s="10">
        <v>0.1361111111111111</v>
      </c>
    </row>
    <row r="9" spans="1:4">
      <c r="A9" s="7">
        <f t="shared" si="0"/>
        <v>40712.195833333331</v>
      </c>
      <c r="B9" s="9">
        <v>2011005828</v>
      </c>
      <c r="C9" s="9" t="s">
        <v>8</v>
      </c>
      <c r="D9" s="10">
        <v>0.19583333333333333</v>
      </c>
    </row>
    <row r="10" spans="1:4">
      <c r="A10" s="7">
        <f t="shared" si="0"/>
        <v>40712.222222222219</v>
      </c>
      <c r="B10" s="9">
        <v>2011005829</v>
      </c>
      <c r="C10" s="9" t="s">
        <v>8</v>
      </c>
      <c r="D10" s="10">
        <v>0.22222222222222221</v>
      </c>
    </row>
    <row r="11" spans="1:4">
      <c r="A11" s="7">
        <f t="shared" si="0"/>
        <v>40712.249305555553</v>
      </c>
      <c r="B11" s="9">
        <v>2011005830</v>
      </c>
      <c r="C11" s="9" t="s">
        <v>8</v>
      </c>
      <c r="D11" s="10">
        <v>0.24930555555555556</v>
      </c>
    </row>
    <row r="12" spans="1:4">
      <c r="A12" s="7">
        <f t="shared" si="0"/>
        <v>40712.270138888889</v>
      </c>
      <c r="B12" s="9">
        <v>2011005831</v>
      </c>
      <c r="C12" s="9" t="s">
        <v>8</v>
      </c>
      <c r="D12" s="10">
        <v>0.27013888888888887</v>
      </c>
    </row>
    <row r="13" spans="1:4">
      <c r="A13" s="7">
        <f t="shared" ref="A13:A25" si="1">DATE(MID(C13,1,4),MID(C13,6,2),MID(C13,9,2))+D13</f>
        <v>40712.345833333333</v>
      </c>
      <c r="B13" s="9">
        <v>2011005832</v>
      </c>
      <c r="C13" s="9" t="s">
        <v>8</v>
      </c>
      <c r="D13" s="10">
        <v>0.34583333333333338</v>
      </c>
    </row>
    <row r="14" spans="1:4">
      <c r="A14" s="7">
        <f t="shared" si="1"/>
        <v>40712.371527777781</v>
      </c>
      <c r="B14" s="9">
        <v>2011005833</v>
      </c>
      <c r="C14" s="9" t="s">
        <v>8</v>
      </c>
      <c r="D14" s="10">
        <v>0.37152777777777773</v>
      </c>
    </row>
    <row r="15" spans="1:4">
      <c r="A15" s="7">
        <f t="shared" si="1"/>
        <v>40712.395138888889</v>
      </c>
      <c r="B15" s="9">
        <v>2011005834</v>
      </c>
      <c r="C15" s="9" t="s">
        <v>8</v>
      </c>
      <c r="D15" s="10">
        <v>0.39513888888888887</v>
      </c>
    </row>
    <row r="16" spans="1:4">
      <c r="A16" s="7">
        <f t="shared" si="1"/>
        <v>40712.418055555558</v>
      </c>
      <c r="B16" s="9">
        <v>2011005835</v>
      </c>
      <c r="C16" s="9" t="s">
        <v>8</v>
      </c>
      <c r="D16" s="10">
        <v>0.41805555555555557</v>
      </c>
    </row>
    <row r="17" spans="1:4">
      <c r="A17" s="7">
        <f t="shared" si="1"/>
        <v>40712.440972222219</v>
      </c>
      <c r="B17" s="9">
        <v>2011005836</v>
      </c>
      <c r="C17" s="9" t="s">
        <v>8</v>
      </c>
      <c r="D17" s="10">
        <v>0.44097222222222227</v>
      </c>
    </row>
    <row r="18" spans="1:4">
      <c r="A18" s="7">
        <f t="shared" si="1"/>
        <v>40712.464583333334</v>
      </c>
      <c r="B18" s="9">
        <v>2011005837</v>
      </c>
      <c r="C18" s="9" t="s">
        <v>8</v>
      </c>
      <c r="D18" s="10">
        <v>0.46458333333333335</v>
      </c>
    </row>
    <row r="19" spans="1:4">
      <c r="A19" s="7">
        <f t="shared" si="1"/>
        <v>40712.487500000003</v>
      </c>
      <c r="B19" s="9">
        <v>2011005838</v>
      </c>
      <c r="C19" s="9" t="s">
        <v>8</v>
      </c>
      <c r="D19" s="10">
        <v>0.48749999999999999</v>
      </c>
    </row>
    <row r="20" spans="1:4">
      <c r="A20" s="7">
        <f t="shared" si="1"/>
        <v>40712.510416666664</v>
      </c>
      <c r="B20" s="9">
        <v>2011005839</v>
      </c>
      <c r="C20" s="9" t="s">
        <v>8</v>
      </c>
      <c r="D20" s="10">
        <v>0.51041666666666663</v>
      </c>
    </row>
    <row r="21" spans="1:4">
      <c r="A21" s="7">
        <f t="shared" si="1"/>
        <v>40712.533333333333</v>
      </c>
      <c r="B21" s="9">
        <v>2011005840</v>
      </c>
      <c r="C21" s="9" t="s">
        <v>8</v>
      </c>
      <c r="D21" s="10">
        <v>0.53333333333333333</v>
      </c>
    </row>
    <row r="22" spans="1:4">
      <c r="A22" s="7">
        <f t="shared" si="1"/>
        <v>40712.561805555553</v>
      </c>
      <c r="B22" s="9">
        <v>2011005841</v>
      </c>
      <c r="C22" s="9" t="s">
        <v>8</v>
      </c>
      <c r="D22" s="10">
        <v>0.56180555555555556</v>
      </c>
    </row>
    <row r="23" spans="1:4">
      <c r="A23" s="7">
        <f t="shared" si="1"/>
        <v>40712.588888888888</v>
      </c>
      <c r="B23" s="9">
        <v>2011005842</v>
      </c>
      <c r="C23" s="9" t="s">
        <v>8</v>
      </c>
      <c r="D23" s="10">
        <v>0.58888888888888891</v>
      </c>
    </row>
    <row r="24" spans="1:4">
      <c r="A24" s="7">
        <f t="shared" si="1"/>
        <v>40712.611805555556</v>
      </c>
      <c r="B24" s="9">
        <v>2011005843</v>
      </c>
      <c r="C24" s="9" t="s">
        <v>8</v>
      </c>
      <c r="D24" s="10">
        <v>0.6118055555555556</v>
      </c>
    </row>
    <row r="25" spans="1:4">
      <c r="A25" s="7">
        <f t="shared" si="1"/>
        <v>40713.257638888892</v>
      </c>
      <c r="B25" s="9">
        <v>2011005844</v>
      </c>
      <c r="C25" s="9" t="s">
        <v>9</v>
      </c>
      <c r="D25" s="10">
        <v>0.25763888888888892</v>
      </c>
    </row>
    <row r="26" spans="1:4">
      <c r="A26" s="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 (2)</vt:lpstr>
      <vt:lpstr>WQ-L933 POSTE3 PV SIG(2)</vt:lpstr>
      <vt:lpstr>WQ-L933 POSTE3 PV SIG(1)</vt:lpstr>
      <vt:lpstr>Base de donnée</vt:lpstr>
      <vt:lpstr>Sommaire</vt:lpstr>
      <vt:lpstr>Test de bobine</vt:lpstr>
    </vt:vector>
  </TitlesOfParts>
  <Company>Norampac Jonquiere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Lisa-Marie Gilbert</dc:creator>
  <cp:lastModifiedBy>personne</cp:lastModifiedBy>
  <dcterms:created xsi:type="dcterms:W3CDTF">2011-07-13T18:44:48Z</dcterms:created>
  <dcterms:modified xsi:type="dcterms:W3CDTF">2011-07-20T13:11:57Z</dcterms:modified>
</cp:coreProperties>
</file>