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05" windowWidth="15195" windowHeight="7935" tabRatio="868" activeTab="2"/>
  </bookViews>
  <sheets>
    <sheet name="Menu LUNDI" sheetId="56" r:id="rId1"/>
    <sheet name="DECLINAISON " sheetId="50" r:id="rId2"/>
    <sheet name="EFFECTIF MIDI" sheetId="64" r:id="rId3"/>
    <sheet name="EFFECTIF SOIR" sheetId="67" r:id="rId4"/>
    <sheet name="CLIENT 1" sheetId="57" r:id="rId5"/>
    <sheet name="CLIENT 2" sheetId="58" r:id="rId6"/>
    <sheet name="CLIENT 3" sheetId="59" r:id="rId7"/>
    <sheet name="TOTAL MAS 2" sheetId="61" r:id="rId8"/>
    <sheet name="Total MAS 1" sheetId="62" r:id="rId9"/>
  </sheets>
  <externalReferences>
    <externalReference r:id="rId10"/>
  </externalReferences>
  <definedNames>
    <definedName name="dessertlundimidi">'Menu LUNDI'!$E$4:$E$10</definedName>
    <definedName name="dessertlundisoir">'Menu LUNDI'!$K$5:$K$10</definedName>
    <definedName name="Entrée_1" localSheetId="1">'DECLINAISON '!$B$6:$B$6</definedName>
    <definedName name="Entrée_1" localSheetId="0">'Menu LUNDI'!$A$5:$A$5</definedName>
    <definedName name="entree1" localSheetId="0">'Menu LUNDI'!$A$5:$A$5</definedName>
    <definedName name="entree1">'DECLINAISON '!$B$6:$B$6</definedName>
    <definedName name="entreelundimidi">'Menu LUNDI'!$A$5:$A$10</definedName>
    <definedName name="entreelundisoir">'Menu LUNDI'!$G$5:$G$10</definedName>
    <definedName name="fromagelundimidi">'Menu LUNDI'!$D$4:$D$10</definedName>
    <definedName name="fromagelundisoir">'Menu LUNDI'!$J$5:$J$10</definedName>
    <definedName name="garniture1lundimidi">'Menu LUNDI'!$C$5:$C$10</definedName>
    <definedName name="garniturelundisoir">'Menu LUNDI'!$I$5:$I$10</definedName>
    <definedName name="platlundimidi">'Menu LUNDI'!$B$5:$B$10</definedName>
    <definedName name="platlundisoir">'Menu LUNDI'!$H$5:$H$10</definedName>
    <definedName name="_xlnm.Print_Area" localSheetId="2">'EFFECTIF MIDI'!$A$1:$AR$56</definedName>
    <definedName name="_xlnm.Print_Area" localSheetId="3">'EFFECTIF SOIR'!$A$1:$AR$56</definedName>
  </definedNames>
  <calcPr calcId="144525"/>
</workbook>
</file>

<file path=xl/calcChain.xml><?xml version="1.0" encoding="utf-8"?>
<calcChain xmlns="http://schemas.openxmlformats.org/spreadsheetml/2006/main">
  <c r="C12" i="64" l="1"/>
  <c r="D12" i="64"/>
  <c r="E12" i="64"/>
  <c r="F12" i="64"/>
  <c r="G12" i="64"/>
  <c r="H12" i="64"/>
  <c r="I12" i="64"/>
  <c r="J12" i="64"/>
  <c r="K12" i="64"/>
  <c r="L12" i="64"/>
  <c r="M12" i="64"/>
  <c r="N12" i="64"/>
  <c r="O12" i="64"/>
  <c r="P12" i="64"/>
  <c r="Q12" i="64"/>
  <c r="R12" i="64"/>
  <c r="S12" i="64"/>
  <c r="T12" i="64"/>
  <c r="U12" i="64"/>
  <c r="V12" i="64"/>
  <c r="W12" i="64"/>
  <c r="X12" i="64"/>
  <c r="Y12" i="64"/>
  <c r="Z12" i="64"/>
  <c r="AA12" i="64"/>
  <c r="AB12" i="64"/>
  <c r="AC12" i="64"/>
  <c r="AD12" i="64"/>
  <c r="AE12" i="64"/>
  <c r="AF12" i="64"/>
  <c r="AG12" i="64"/>
  <c r="AH12" i="64"/>
  <c r="AI12" i="64"/>
  <c r="B12" i="64"/>
  <c r="B13" i="64"/>
  <c r="B11" i="57" l="1"/>
  <c r="B9" i="57"/>
  <c r="B12" i="57"/>
  <c r="B10" i="57"/>
  <c r="B8" i="57"/>
  <c r="B7" i="57"/>
  <c r="B20" i="64"/>
  <c r="Q20" i="67"/>
  <c r="Q20" i="64"/>
  <c r="AJ54" i="67"/>
  <c r="AJ53" i="67"/>
  <c r="AJ52" i="67"/>
  <c r="AJ51" i="67"/>
  <c r="AJ50" i="67"/>
  <c r="AJ49" i="67"/>
  <c r="AJ48" i="67"/>
  <c r="AJ47" i="67"/>
  <c r="AJ46" i="67"/>
  <c r="AK48" i="67" s="1"/>
  <c r="AJ45" i="67"/>
  <c r="AJ44" i="67"/>
  <c r="AJ43" i="67"/>
  <c r="AK42" i="67"/>
  <c r="AJ42" i="67"/>
  <c r="AJ41" i="67"/>
  <c r="AJ40" i="67"/>
  <c r="AJ39" i="67"/>
  <c r="AJ38" i="67"/>
  <c r="AJ37" i="67"/>
  <c r="AJ36" i="67"/>
  <c r="AJ35" i="67"/>
  <c r="AJ34" i="67"/>
  <c r="AJ33" i="67"/>
  <c r="AJ32" i="67"/>
  <c r="AK31" i="67"/>
  <c r="AJ31" i="67"/>
  <c r="AJ30" i="67"/>
  <c r="AJ29" i="67"/>
  <c r="AJ28" i="67"/>
  <c r="AJ27" i="67"/>
  <c r="AJ26" i="67"/>
  <c r="AJ25" i="67"/>
  <c r="AJ24" i="67"/>
  <c r="AJ23" i="67"/>
  <c r="AK23" i="67" s="1"/>
  <c r="AJ22" i="67"/>
  <c r="AK21" i="67"/>
  <c r="AJ21" i="67"/>
  <c r="AB20" i="67"/>
  <c r="AA20" i="67"/>
  <c r="Z20" i="67"/>
  <c r="Y20" i="67"/>
  <c r="X20" i="67"/>
  <c r="W20" i="67"/>
  <c r="V20" i="67"/>
  <c r="U20" i="67"/>
  <c r="T20" i="67"/>
  <c r="S20" i="67"/>
  <c r="R20" i="67"/>
  <c r="P20" i="67"/>
  <c r="O20" i="67"/>
  <c r="N20" i="67"/>
  <c r="M20" i="67"/>
  <c r="L20" i="67"/>
  <c r="K20" i="67"/>
  <c r="J20" i="67"/>
  <c r="I20" i="67"/>
  <c r="H20" i="67"/>
  <c r="G20" i="67"/>
  <c r="F20" i="67"/>
  <c r="E20" i="67"/>
  <c r="AI16" i="67"/>
  <c r="AF16" i="67"/>
  <c r="AE16" i="67"/>
  <c r="AD16" i="67"/>
  <c r="AC16" i="67"/>
  <c r="AB16" i="67"/>
  <c r="AA16" i="67"/>
  <c r="Z16" i="67"/>
  <c r="Y16" i="67"/>
  <c r="X16" i="67"/>
  <c r="W16" i="67"/>
  <c r="V16" i="67"/>
  <c r="U16" i="67"/>
  <c r="T16" i="67"/>
  <c r="S16" i="67"/>
  <c r="R16" i="67"/>
  <c r="P16" i="67"/>
  <c r="O16" i="67"/>
  <c r="N16" i="67"/>
  <c r="M16" i="67"/>
  <c r="L16" i="67"/>
  <c r="K16" i="67"/>
  <c r="J16" i="67"/>
  <c r="I16" i="67"/>
  <c r="H16" i="67"/>
  <c r="G16" i="67"/>
  <c r="F16" i="67"/>
  <c r="E16" i="67"/>
  <c r="D16" i="67"/>
  <c r="C16" i="67"/>
  <c r="B16" i="67"/>
  <c r="AJ15" i="67"/>
  <c r="AJ14" i="67"/>
  <c r="AJ55" i="67" s="1"/>
  <c r="AF13" i="67"/>
  <c r="AF20" i="67" s="1"/>
  <c r="AE13" i="67"/>
  <c r="AE20" i="67" s="1"/>
  <c r="AD13" i="67"/>
  <c r="AD20" i="67" s="1"/>
  <c r="AC13" i="67"/>
  <c r="AB13" i="67"/>
  <c r="AA13" i="67"/>
  <c r="Z13" i="67"/>
  <c r="Y13" i="67"/>
  <c r="X13" i="67"/>
  <c r="W13" i="67"/>
  <c r="V13" i="67"/>
  <c r="U13" i="67"/>
  <c r="T13" i="67"/>
  <c r="S13" i="67"/>
  <c r="R13" i="67"/>
  <c r="P13" i="67"/>
  <c r="O13" i="67"/>
  <c r="N13" i="67"/>
  <c r="M13" i="67"/>
  <c r="L13" i="67"/>
  <c r="K13" i="67"/>
  <c r="J13" i="67"/>
  <c r="I13" i="67"/>
  <c r="H13" i="67"/>
  <c r="G13" i="67"/>
  <c r="F13" i="67"/>
  <c r="E13" i="67"/>
  <c r="D13" i="67"/>
  <c r="D20" i="67" s="1"/>
  <c r="C13" i="67"/>
  <c r="C20" i="67" s="1"/>
  <c r="B13" i="67"/>
  <c r="B20" i="67" s="1"/>
  <c r="AB20" i="64"/>
  <c r="AA20" i="64"/>
  <c r="Z20" i="64"/>
  <c r="Y20" i="64"/>
  <c r="X20" i="64"/>
  <c r="W20" i="64"/>
  <c r="V20" i="64"/>
  <c r="U20" i="64"/>
  <c r="T20" i="64"/>
  <c r="S20" i="64"/>
  <c r="R20" i="64"/>
  <c r="P20" i="64"/>
  <c r="O20" i="64"/>
  <c r="N20" i="64"/>
  <c r="M20" i="64"/>
  <c r="L20" i="64"/>
  <c r="K20" i="64"/>
  <c r="J20" i="64"/>
  <c r="I20" i="64"/>
  <c r="H20" i="64"/>
  <c r="G20" i="64"/>
  <c r="F20" i="64"/>
  <c r="E20" i="64"/>
  <c r="AF13" i="64"/>
  <c r="AF20" i="64" s="1"/>
  <c r="AE13" i="64"/>
  <c r="AE20" i="64" s="1"/>
  <c r="AD13" i="64"/>
  <c r="AD20" i="64" s="1"/>
  <c r="AC13" i="64"/>
  <c r="AB13" i="64"/>
  <c r="AA13" i="64"/>
  <c r="Z13" i="64"/>
  <c r="I13" i="64"/>
  <c r="Y13" i="64"/>
  <c r="X13" i="64"/>
  <c r="W13" i="64"/>
  <c r="V13" i="64"/>
  <c r="U13" i="64"/>
  <c r="T13" i="64"/>
  <c r="S13" i="64"/>
  <c r="R13" i="64"/>
  <c r="P13" i="64"/>
  <c r="O13" i="64"/>
  <c r="N13" i="64"/>
  <c r="H13" i="64"/>
  <c r="G13" i="64"/>
  <c r="C13" i="64"/>
  <c r="C20" i="64" s="1"/>
  <c r="M13" i="64"/>
  <c r="L13" i="64"/>
  <c r="K13" i="64"/>
  <c r="J13" i="64"/>
  <c r="D13" i="64"/>
  <c r="D20" i="64" s="1"/>
  <c r="E13" i="64"/>
  <c r="AJ16" i="67" l="1"/>
  <c r="A12" i="67" s="1"/>
  <c r="F13" i="64"/>
  <c r="A4" i="61"/>
  <c r="B4" i="61"/>
  <c r="A29" i="57" l="1"/>
  <c r="A28" i="57"/>
  <c r="A27" i="57"/>
  <c r="A26" i="57"/>
  <c r="A25" i="57"/>
  <c r="AJ51" i="64"/>
  <c r="AJ52" i="64"/>
  <c r="AJ53" i="64"/>
  <c r="AJ54" i="64"/>
  <c r="D9" i="57"/>
  <c r="C8" i="57"/>
  <c r="C9" i="57"/>
  <c r="D8" i="57"/>
  <c r="D8" i="62" s="1"/>
  <c r="D7" i="57"/>
  <c r="B8" i="62"/>
  <c r="AJ50" i="64"/>
  <c r="AJ49" i="64"/>
  <c r="AJ48" i="64"/>
  <c r="AJ47" i="64"/>
  <c r="AJ46" i="64"/>
  <c r="AK48" i="64" s="1"/>
  <c r="AJ45" i="64"/>
  <c r="AJ44" i="64"/>
  <c r="AJ43" i="64"/>
  <c r="AJ42" i="64"/>
  <c r="AJ41" i="64"/>
  <c r="AJ40" i="64"/>
  <c r="AJ39" i="64"/>
  <c r="AJ38" i="64"/>
  <c r="AJ37" i="64"/>
  <c r="AJ36" i="64"/>
  <c r="AJ35" i="64"/>
  <c r="AJ34" i="64"/>
  <c r="AJ33" i="64"/>
  <c r="AJ32" i="64"/>
  <c r="AJ31" i="64"/>
  <c r="AJ30" i="64"/>
  <c r="AJ29" i="64"/>
  <c r="AJ28" i="64"/>
  <c r="AJ27" i="64"/>
  <c r="AJ26" i="64"/>
  <c r="AJ25" i="64"/>
  <c r="AJ24" i="64"/>
  <c r="AJ23" i="64"/>
  <c r="AJ22" i="64"/>
  <c r="AJ21" i="64"/>
  <c r="AI16" i="64"/>
  <c r="AF16" i="64"/>
  <c r="AE16" i="64"/>
  <c r="AD16" i="64"/>
  <c r="AC16" i="64"/>
  <c r="AB16" i="64"/>
  <c r="AA16" i="64"/>
  <c r="Z16" i="64"/>
  <c r="Y16" i="64"/>
  <c r="X16" i="64"/>
  <c r="W16" i="64"/>
  <c r="V16" i="64"/>
  <c r="U16" i="64"/>
  <c r="T16" i="64"/>
  <c r="S16" i="64"/>
  <c r="R16" i="64"/>
  <c r="P16" i="64"/>
  <c r="O16" i="64"/>
  <c r="N16" i="64"/>
  <c r="M16" i="64"/>
  <c r="L16" i="64"/>
  <c r="K16" i="64"/>
  <c r="J16" i="64"/>
  <c r="I16" i="64"/>
  <c r="H16" i="64"/>
  <c r="G16" i="64"/>
  <c r="F16" i="64"/>
  <c r="E16" i="64"/>
  <c r="D16" i="64"/>
  <c r="C16" i="64"/>
  <c r="B16" i="64"/>
  <c r="AJ15" i="64"/>
  <c r="AJ14" i="64"/>
  <c r="J8" i="62"/>
  <c r="J9" i="62"/>
  <c r="J10" i="62"/>
  <c r="J11" i="62"/>
  <c r="J12" i="62"/>
  <c r="J7" i="62"/>
  <c r="J13" i="62" s="1"/>
  <c r="H8" i="62"/>
  <c r="H9" i="62"/>
  <c r="H10" i="62"/>
  <c r="H11" i="62"/>
  <c r="H12" i="62"/>
  <c r="H7" i="62"/>
  <c r="H13" i="62" s="1"/>
  <c r="F8" i="62"/>
  <c r="F9" i="62"/>
  <c r="F10" i="62"/>
  <c r="F11" i="62"/>
  <c r="F12" i="62"/>
  <c r="F7" i="62"/>
  <c r="D9" i="62"/>
  <c r="D10" i="62"/>
  <c r="D11" i="62"/>
  <c r="D12" i="62"/>
  <c r="D7" i="62"/>
  <c r="B9" i="62"/>
  <c r="B10" i="62"/>
  <c r="B11" i="62"/>
  <c r="B12" i="62"/>
  <c r="B7" i="62"/>
  <c r="I12" i="62"/>
  <c r="G12" i="62"/>
  <c r="E12" i="62"/>
  <c r="C12" i="62"/>
  <c r="A12" i="62"/>
  <c r="I11" i="62"/>
  <c r="G11" i="62"/>
  <c r="E11" i="62"/>
  <c r="C11" i="62"/>
  <c r="A11" i="62"/>
  <c r="I10" i="62"/>
  <c r="G10" i="62"/>
  <c r="E10" i="62"/>
  <c r="C10" i="62"/>
  <c r="A10" i="62"/>
  <c r="I9" i="62"/>
  <c r="G9" i="62"/>
  <c r="E9" i="62"/>
  <c r="C9" i="62"/>
  <c r="A9" i="62"/>
  <c r="I8" i="62"/>
  <c r="G8" i="62"/>
  <c r="E8" i="62"/>
  <c r="C8" i="62"/>
  <c r="A8" i="62"/>
  <c r="I7" i="62"/>
  <c r="G7" i="62"/>
  <c r="E7" i="62"/>
  <c r="C7" i="62"/>
  <c r="A7" i="62"/>
  <c r="D1" i="62"/>
  <c r="H1" i="62" s="1"/>
  <c r="A3" i="61"/>
  <c r="A2" i="61"/>
  <c r="L27" i="61"/>
  <c r="L26" i="61"/>
  <c r="AC5" i="61"/>
  <c r="AB5" i="61"/>
  <c r="AA5" i="61"/>
  <c r="Z5" i="61"/>
  <c r="Y5" i="61"/>
  <c r="X5" i="61"/>
  <c r="W5" i="61"/>
  <c r="V5" i="61"/>
  <c r="U5" i="61"/>
  <c r="T5" i="61"/>
  <c r="N22" i="61" s="1"/>
  <c r="S5" i="61"/>
  <c r="N21" i="61" s="1"/>
  <c r="R5" i="61"/>
  <c r="N17" i="61"/>
  <c r="Q5" i="61"/>
  <c r="N16" i="61"/>
  <c r="P5" i="61"/>
  <c r="N15" i="61"/>
  <c r="P16" i="61" s="1"/>
  <c r="O5" i="61"/>
  <c r="N10" i="61"/>
  <c r="N5" i="61"/>
  <c r="N9" i="61"/>
  <c r="M5" i="61"/>
  <c r="N8" i="61"/>
  <c r="L5" i="61"/>
  <c r="N7" i="61"/>
  <c r="P9" i="61" s="1"/>
  <c r="K5" i="61"/>
  <c r="E21" i="61" s="1"/>
  <c r="J5" i="61"/>
  <c r="E20" i="61" s="1"/>
  <c r="I5" i="61"/>
  <c r="E19" i="61" s="1"/>
  <c r="H5" i="61"/>
  <c r="E18" i="61" s="1"/>
  <c r="F19" i="61" s="1"/>
  <c r="G5" i="61"/>
  <c r="E15" i="61"/>
  <c r="F5" i="61"/>
  <c r="E14" i="61"/>
  <c r="E5" i="61"/>
  <c r="E13" i="61"/>
  <c r="D5" i="61"/>
  <c r="E10" i="61"/>
  <c r="C5" i="61"/>
  <c r="E9" i="61"/>
  <c r="B5" i="61"/>
  <c r="E8" i="61"/>
  <c r="A5" i="61"/>
  <c r="E7" i="61"/>
  <c r="AC4" i="61"/>
  <c r="AB4" i="61"/>
  <c r="AA4" i="61"/>
  <c r="Z4" i="61"/>
  <c r="Y4" i="61"/>
  <c r="X4" i="61"/>
  <c r="W4" i="61"/>
  <c r="V4" i="61"/>
  <c r="U4" i="61"/>
  <c r="T4" i="61"/>
  <c r="J22" i="61" s="1"/>
  <c r="S4" i="61"/>
  <c r="J21" i="61" s="1"/>
  <c r="R4" i="61"/>
  <c r="J17" i="61" s="1"/>
  <c r="Q4" i="61"/>
  <c r="J16" i="61" s="1"/>
  <c r="P4" i="61"/>
  <c r="J15" i="61" s="1"/>
  <c r="O4" i="61"/>
  <c r="J10" i="61" s="1"/>
  <c r="N4" i="61"/>
  <c r="J9" i="61" s="1"/>
  <c r="M4" i="61"/>
  <c r="J8" i="61" s="1"/>
  <c r="L4" i="61"/>
  <c r="J7" i="61" s="1"/>
  <c r="K4" i="61"/>
  <c r="A21" i="61" s="1"/>
  <c r="J4" i="61"/>
  <c r="A20" i="61" s="1"/>
  <c r="I4" i="61"/>
  <c r="A19" i="61" s="1"/>
  <c r="H4" i="61"/>
  <c r="A18" i="61" s="1"/>
  <c r="G4" i="61"/>
  <c r="A15" i="61" s="1"/>
  <c r="F4" i="61"/>
  <c r="A14" i="61" s="1"/>
  <c r="E4" i="61"/>
  <c r="A13" i="61" s="1"/>
  <c r="D4" i="61"/>
  <c r="A10" i="61" s="1"/>
  <c r="C4" i="61"/>
  <c r="A9" i="61" s="1"/>
  <c r="A8" i="61"/>
  <c r="A7" i="61"/>
  <c r="Q1" i="61"/>
  <c r="A1" i="61" s="1"/>
  <c r="J1" i="59"/>
  <c r="J1" i="58"/>
  <c r="A30" i="59"/>
  <c r="A29" i="59"/>
  <c r="A28" i="59"/>
  <c r="A27" i="59"/>
  <c r="A26" i="59"/>
  <c r="A25" i="59"/>
  <c r="G20" i="59"/>
  <c r="A20" i="59"/>
  <c r="J13" i="59"/>
  <c r="H13" i="59"/>
  <c r="F13" i="59"/>
  <c r="D13" i="59"/>
  <c r="D15" i="59"/>
  <c r="B13" i="59"/>
  <c r="I12" i="59"/>
  <c r="G12" i="59"/>
  <c r="E12" i="59"/>
  <c r="C12" i="59"/>
  <c r="A12" i="59"/>
  <c r="I11" i="59"/>
  <c r="G11" i="59"/>
  <c r="E11" i="59"/>
  <c r="C11" i="59"/>
  <c r="A11" i="59"/>
  <c r="I10" i="59"/>
  <c r="G10" i="59"/>
  <c r="E10" i="59"/>
  <c r="C10" i="59"/>
  <c r="A10" i="59"/>
  <c r="I9" i="59"/>
  <c r="G9" i="59"/>
  <c r="E9" i="59"/>
  <c r="C9" i="59"/>
  <c r="A9" i="59"/>
  <c r="I8" i="59"/>
  <c r="G8" i="59"/>
  <c r="E8" i="59"/>
  <c r="C8" i="59"/>
  <c r="A8" i="59"/>
  <c r="I7" i="59"/>
  <c r="G7" i="59"/>
  <c r="E7" i="59"/>
  <c r="C7" i="59"/>
  <c r="A7" i="59"/>
  <c r="D1" i="59"/>
  <c r="H1" i="59" s="1"/>
  <c r="A30" i="58"/>
  <c r="A29" i="58"/>
  <c r="A28" i="58"/>
  <c r="A27" i="58"/>
  <c r="A26" i="58"/>
  <c r="A25" i="58"/>
  <c r="G20" i="58"/>
  <c r="A20" i="58"/>
  <c r="J13" i="58"/>
  <c r="H13" i="58"/>
  <c r="F13" i="58"/>
  <c r="D13" i="58"/>
  <c r="D15" i="58"/>
  <c r="B13" i="58"/>
  <c r="I12" i="58"/>
  <c r="G12" i="58"/>
  <c r="E12" i="58"/>
  <c r="C12" i="58"/>
  <c r="A12" i="58"/>
  <c r="I11" i="58"/>
  <c r="G11" i="58"/>
  <c r="E11" i="58"/>
  <c r="C11" i="58"/>
  <c r="A11" i="58"/>
  <c r="I10" i="58"/>
  <c r="G10" i="58"/>
  <c r="E10" i="58"/>
  <c r="C10" i="58"/>
  <c r="A10" i="58"/>
  <c r="I9" i="58"/>
  <c r="G9" i="58"/>
  <c r="E9" i="58"/>
  <c r="C9" i="58"/>
  <c r="A9" i="58"/>
  <c r="I8" i="58"/>
  <c r="G8" i="58"/>
  <c r="E8" i="58"/>
  <c r="C8" i="58"/>
  <c r="A8" i="58"/>
  <c r="I7" i="58"/>
  <c r="G7" i="58"/>
  <c r="E7" i="58"/>
  <c r="C7" i="58"/>
  <c r="A7" i="58"/>
  <c r="D1" i="58"/>
  <c r="H1" i="58" s="1"/>
  <c r="I8" i="57"/>
  <c r="I9" i="57"/>
  <c r="I10" i="57"/>
  <c r="I11" i="57"/>
  <c r="I12" i="57"/>
  <c r="I7" i="57"/>
  <c r="G8" i="57"/>
  <c r="G9" i="57"/>
  <c r="G10" i="57"/>
  <c r="G11" i="57"/>
  <c r="G12" i="57"/>
  <c r="G7" i="57"/>
  <c r="E8" i="57"/>
  <c r="E9" i="57"/>
  <c r="E10" i="57"/>
  <c r="E11" i="57"/>
  <c r="E12" i="57"/>
  <c r="E7" i="57"/>
  <c r="A8" i="57"/>
  <c r="A9" i="57"/>
  <c r="A10" i="57"/>
  <c r="A11" i="57"/>
  <c r="A12" i="57"/>
  <c r="A7" i="57"/>
  <c r="C10" i="57"/>
  <c r="C11" i="57"/>
  <c r="C12" i="57"/>
  <c r="C7" i="57"/>
  <c r="F13" i="57"/>
  <c r="H13" i="57"/>
  <c r="J13" i="57"/>
  <c r="G20" i="57"/>
  <c r="A20" i="57"/>
  <c r="D1" i="57"/>
  <c r="F1" i="61" s="1"/>
  <c r="F9" i="61"/>
  <c r="F14" i="61"/>
  <c r="L25" i="61"/>
  <c r="L28" i="61" s="1"/>
  <c r="B13" i="57" l="1"/>
  <c r="D13" i="57"/>
  <c r="D15" i="57" s="1"/>
  <c r="AK21" i="64"/>
  <c r="AK23" i="64"/>
  <c r="AK31" i="64"/>
  <c r="AJ16" i="64"/>
  <c r="B13" i="62"/>
  <c r="D13" i="62"/>
  <c r="B18" i="62" s="1"/>
  <c r="B22" i="62" s="1"/>
  <c r="F13" i="62"/>
  <c r="AK42" i="64"/>
  <c r="AJ55" i="64"/>
  <c r="A12" i="64"/>
  <c r="H1" i="57"/>
  <c r="K1" i="61" s="1"/>
</calcChain>
</file>

<file path=xl/sharedStrings.xml><?xml version="1.0" encoding="utf-8"?>
<sst xmlns="http://schemas.openxmlformats.org/spreadsheetml/2006/main" count="565" uniqueCount="204">
  <si>
    <t>Entrée</t>
  </si>
  <si>
    <t>Plat</t>
  </si>
  <si>
    <t>Garniture</t>
  </si>
  <si>
    <t>fromage</t>
  </si>
  <si>
    <t>dessert</t>
  </si>
  <si>
    <t>s/porc</t>
  </si>
  <si>
    <t>Normal</t>
  </si>
  <si>
    <t>s/lactose</t>
  </si>
  <si>
    <t>s/viande</t>
  </si>
  <si>
    <t>Cholestérol</t>
  </si>
  <si>
    <t>Diabétique</t>
  </si>
  <si>
    <t>s/poisson</t>
  </si>
  <si>
    <t>s/champignon</t>
  </si>
  <si>
    <t>que fibre</t>
  </si>
  <si>
    <t>que féculent</t>
  </si>
  <si>
    <t>Mixé</t>
  </si>
  <si>
    <t>Mixé fibre</t>
  </si>
  <si>
    <t>hypo -diabétique</t>
  </si>
  <si>
    <t>choles s/sel s/sucre</t>
  </si>
  <si>
    <t>S/sel</t>
  </si>
  <si>
    <t>diabétique s/sel</t>
  </si>
  <si>
    <t>hypo s/sel</t>
  </si>
  <si>
    <t>s/fruit de mer</t>
  </si>
  <si>
    <t>hypo &amp; cholestérol</t>
  </si>
  <si>
    <t>s/bœuf</t>
  </si>
  <si>
    <t>s/œuf</t>
  </si>
  <si>
    <t>M Lorimier</t>
  </si>
  <si>
    <t>M bouvier</t>
  </si>
  <si>
    <t>Mme Rault</t>
  </si>
  <si>
    <t>Mme Jenvrin</t>
  </si>
  <si>
    <t>hypoglucidique</t>
  </si>
  <si>
    <t>s/jambon</t>
  </si>
  <si>
    <t>hypo fibre</t>
  </si>
  <si>
    <t>hypo s/riz  fibre</t>
  </si>
  <si>
    <t>Lundi Midi</t>
  </si>
  <si>
    <t>Lundi Soir</t>
  </si>
  <si>
    <t>pate</t>
  </si>
  <si>
    <t>yaourt 0%</t>
  </si>
  <si>
    <t>Tomates</t>
  </si>
  <si>
    <t>Tomates allégée</t>
  </si>
  <si>
    <t>Cœur de palmier</t>
  </si>
  <si>
    <t>date de livraison</t>
  </si>
  <si>
    <t>date de fabrication</t>
  </si>
  <si>
    <t>jour de consommation</t>
  </si>
  <si>
    <t>Lundi midi</t>
  </si>
  <si>
    <t>température camion</t>
  </si>
  <si>
    <t>température plat témoin</t>
  </si>
  <si>
    <t>Nombre de repas au total</t>
  </si>
  <si>
    <t>L'ENREGISTREMENT DES CONTRÔLES SUR L'ETABLISSEMENT LIVRE EN LIAISON FROIDE</t>
  </si>
  <si>
    <t>La réception</t>
  </si>
  <si>
    <t>Le stockage</t>
  </si>
  <si>
    <t>Heure sortie CF</t>
  </si>
  <si>
    <t xml:space="preserve"> La remise en température</t>
  </si>
  <si>
    <t xml:space="preserve">         La distribution</t>
  </si>
  <si>
    <t>Produit contrôlé</t>
  </si>
  <si>
    <t>aspect*</t>
  </si>
  <si>
    <t>DLC</t>
  </si>
  <si>
    <t>T° 3°C</t>
  </si>
  <si>
    <t>T° chambre froide**</t>
  </si>
  <si>
    <t>Produit</t>
  </si>
  <si>
    <t xml:space="preserve">       Début</t>
  </si>
  <si>
    <t xml:space="preserve">      Fin</t>
  </si>
  <si>
    <t xml:space="preserve"> Préparation froide</t>
  </si>
  <si>
    <t>T°</t>
  </si>
  <si>
    <t>heure</t>
  </si>
  <si>
    <t>Validation du contrôle</t>
  </si>
  <si>
    <t xml:space="preserve"> Validation du contrôle</t>
  </si>
  <si>
    <t>Non conformités</t>
  </si>
  <si>
    <t>Actions correctives</t>
  </si>
  <si>
    <t>* Inscrire " C " Pour les produits conformes à la commande ou au plan de contrôle</t>
  </si>
  <si>
    <t xml:space="preserve">  Inscrire " NC " pour les produits non conformes</t>
  </si>
  <si>
    <t>** Indiquer la température relevée</t>
  </si>
  <si>
    <t>Plats témoins ( Mettre un astérisque pour certifié la réalisation du plat témoin )</t>
  </si>
  <si>
    <t>Pour les préparations fabriquées sur site et/ ou pour les préparations ayant fait l'objet de manipulation importante.</t>
  </si>
  <si>
    <t>Total Entrée</t>
  </si>
  <si>
    <t>total dessert</t>
  </si>
  <si>
    <t>Total plat</t>
  </si>
  <si>
    <t>Total garniture</t>
  </si>
  <si>
    <t>total fromage</t>
  </si>
  <si>
    <t>Mézière</t>
  </si>
  <si>
    <t>fruit de saison</t>
  </si>
  <si>
    <t>fromage allégé</t>
  </si>
  <si>
    <t>aile de raie sauce creme</t>
  </si>
  <si>
    <t>épinards</t>
  </si>
  <si>
    <t>flan patissier maisson</t>
  </si>
  <si>
    <t>paté de campagne</t>
  </si>
  <si>
    <t>-</t>
  </si>
  <si>
    <t>aile de raie sauce allégée</t>
  </si>
  <si>
    <t>coquillettes</t>
  </si>
  <si>
    <t>Carottes vichy</t>
  </si>
  <si>
    <t>Purée pdt</t>
  </si>
  <si>
    <t>escalope de dinde sauce crème</t>
  </si>
  <si>
    <t>omelette</t>
  </si>
  <si>
    <t>compote</t>
  </si>
  <si>
    <t>fromage s/sel</t>
  </si>
  <si>
    <t>fromage s/ sel</t>
  </si>
  <si>
    <t>flan patissier allégé</t>
  </si>
  <si>
    <t>chèvre</t>
  </si>
  <si>
    <t>gruyère</t>
  </si>
  <si>
    <t>salade marco polo</t>
  </si>
  <si>
    <t xml:space="preserve">carottes rapées </t>
  </si>
  <si>
    <t>carottes rapées allégées</t>
  </si>
  <si>
    <t>jambon  sauce au cidre</t>
  </si>
  <si>
    <t>jambon sauce allégée</t>
  </si>
  <si>
    <t>feuilleté au fromage</t>
  </si>
  <si>
    <t>ratatouille</t>
  </si>
  <si>
    <t>blé</t>
  </si>
  <si>
    <t>endives braisées</t>
  </si>
  <si>
    <t>fromage blanc</t>
  </si>
  <si>
    <t>fromage blanc 0%</t>
  </si>
  <si>
    <t>fromage blanc aux fruits</t>
  </si>
  <si>
    <t xml:space="preserve">ADAPEI DE L'ORNE </t>
  </si>
  <si>
    <t>gruyère (C. Leveau)</t>
  </si>
  <si>
    <t>yaourt nature (Peupliers)</t>
  </si>
  <si>
    <t>Repas ADAPEI</t>
  </si>
  <si>
    <t>Mas Les Mézières</t>
  </si>
  <si>
    <r>
      <t xml:space="preserve">IME L'ETAPE : </t>
    </r>
    <r>
      <rPr>
        <sz val="9"/>
        <rFont val="Arial"/>
        <family val="2"/>
      </rPr>
      <t>- 20 fruits + 20 compotes</t>
    </r>
  </si>
  <si>
    <t>Mas La Soucre</t>
  </si>
  <si>
    <t xml:space="preserve">TOTAL </t>
  </si>
  <si>
    <t>]</t>
  </si>
  <si>
    <t>page suivante</t>
  </si>
  <si>
    <t>Repas MAS</t>
  </si>
  <si>
    <t>Repas Ecole</t>
  </si>
  <si>
    <t>TOTAL PRODUCTION</t>
  </si>
  <si>
    <t>total</t>
  </si>
  <si>
    <t xml:space="preserve"> </t>
  </si>
  <si>
    <t>Plateau froid</t>
  </si>
  <si>
    <t>Sandwich</t>
  </si>
  <si>
    <t>MENU Lundi</t>
  </si>
  <si>
    <t>Garniture 2</t>
  </si>
  <si>
    <t>1 petit suisse</t>
  </si>
  <si>
    <t>Garniture 1</t>
  </si>
  <si>
    <t xml:space="preserve">Ajouter  prélevement pour les MAS </t>
  </si>
  <si>
    <t>Ajouter  prélevement pour l'autre bloc</t>
  </si>
  <si>
    <t>REPAS pour  le MIDI</t>
  </si>
  <si>
    <t>total midi</t>
  </si>
  <si>
    <t>s/total MAS</t>
  </si>
  <si>
    <t>s/gaz</t>
  </si>
  <si>
    <t xml:space="preserve">s/total  </t>
  </si>
  <si>
    <t>Site ayant plus de 0 effectif = nombre de feuille de route à vérifier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</si>
  <si>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</si>
  <si>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</si>
  <si>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</si>
  <si>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</si>
  <si>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</si>
  <si>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</si>
  <si>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</si>
  <si>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</si>
  <si>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</si>
  <si>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</si>
  <si>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</si>
  <si>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</si>
  <si>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</si>
  <si>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</si>
  <si>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</si>
  <si>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</si>
  <si>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</si>
  <si>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</si>
  <si>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</si>
  <si>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</si>
  <si>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</si>
  <si>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</si>
  <si>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</si>
  <si>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</si>
  <si>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</si>
  <si>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</si>
  <si>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</si>
  <si>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</si>
  <si>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</si>
  <si>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</si>
  <si>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</si>
  <si>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</si>
  <si>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</si>
  <si>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</si>
  <si>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</si>
  <si>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 xml:space="preserve">FICHE DE COMMANDE </t>
  </si>
  <si>
    <t>s/fraise</t>
  </si>
  <si>
    <t>cholesterol mixé</t>
  </si>
  <si>
    <t>hypo source*</t>
  </si>
  <si>
    <t>hypocholesterol</t>
  </si>
  <si>
    <t>Diabétique s/œuf mixé</t>
  </si>
  <si>
    <t>hypo mixé</t>
  </si>
  <si>
    <t>mixé s/poisson</t>
  </si>
  <si>
    <t>mixé s/poisson s/pate</t>
  </si>
  <si>
    <t>Hypo</t>
  </si>
  <si>
    <t>s/lactose - fec - viande</t>
  </si>
  <si>
    <t>s/purée</t>
  </si>
  <si>
    <t>s/acide</t>
  </si>
  <si>
    <t>Mr Gougault</t>
  </si>
  <si>
    <t>M Lanos</t>
  </si>
  <si>
    <t>s/ acide mixé</t>
  </si>
  <si>
    <t>s/acide mixé fibre</t>
  </si>
  <si>
    <t>Prélèvement</t>
  </si>
  <si>
    <t>Prélevement mixé</t>
  </si>
  <si>
    <t>Prélèvement régime</t>
  </si>
  <si>
    <t>PN sandwich</t>
  </si>
  <si>
    <t>PN repas froid</t>
  </si>
  <si>
    <t>hyper calorique</t>
  </si>
  <si>
    <t>s/feculent</t>
  </si>
  <si>
    <t xml:space="preserve">Mme  Corbin </t>
  </si>
  <si>
    <t>REPAS pour  le SOIR</t>
  </si>
  <si>
    <t>total SOIR</t>
  </si>
  <si>
    <t>BASE DE DONNEES DU LUNDI</t>
  </si>
  <si>
    <t>Mixé AUBEPINE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</si>
</sst>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F_-;\-* #,##0.00\ _F_-;_-* &quot;-&quot;??\ _F_-;_-@_-"/>
    <numFmt numFmtId="165" formatCode="d\-mmm"/>
    <numFmt numFmtId="166" formatCode="_-* #,##0.00\ [$€]_-;\-* #,##0.00\ [$€]_-;_-* &quot;-&quot;??\ [$€]_-;_-@_-"/>
    <numFmt numFmtId="167" formatCode="[$-F800]dddd\,\ mmmm\ dd\,\ yyyy"/>
  </numFmts>
  <fonts count="62" x14ac:knownFonts="1">
    <font>
      <sz val="10"/>
      <name val="Arial"/>
    </font>
    <font>
      <b/>
      <sz val="10"/>
      <name val="Arial"/>
      <family val="2"/>
    </font>
    <font>
      <b/>
      <sz val="12"/>
      <color indexed="20"/>
      <name val="Rockwell"/>
      <family val="1"/>
    </font>
    <font>
      <b/>
      <sz val="12"/>
      <color indexed="12"/>
      <name val="Monotype Corsiva"/>
      <family val="4"/>
    </font>
    <font>
      <sz val="10"/>
      <name val="Arial"/>
      <family val="2"/>
    </font>
    <font>
      <b/>
      <sz val="20"/>
      <color indexed="12"/>
      <name val="Monotype Corsiva"/>
      <family val="4"/>
    </font>
    <font>
      <b/>
      <sz val="2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u/>
      <sz val="8"/>
      <name val="Arial"/>
      <family val="2"/>
    </font>
    <font>
      <i/>
      <sz val="10"/>
      <name val="Arial"/>
      <family val="2"/>
    </font>
    <font>
      <u/>
      <sz val="9"/>
      <name val="Arial"/>
      <family val="2"/>
    </font>
    <font>
      <u/>
      <sz val="10"/>
      <name val="Arial"/>
      <family val="2"/>
    </font>
    <font>
      <b/>
      <sz val="12"/>
      <color indexed="39"/>
      <name val="Arial"/>
      <family val="2"/>
    </font>
    <font>
      <sz val="16"/>
      <name val="Wingdings 3"/>
      <family val="1"/>
      <charset val="2"/>
    </font>
    <font>
      <b/>
      <u/>
      <sz val="10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b/>
      <i/>
      <u/>
      <sz val="10"/>
      <name val="Arial"/>
      <family val="2"/>
    </font>
    <font>
      <sz val="11"/>
      <color theme="1"/>
      <name val="Calibri"/>
      <family val="2"/>
      <scheme val="minor"/>
    </font>
    <font>
      <sz val="8"/>
      <color rgb="FFFF0000"/>
      <name val="Arial"/>
      <family val="2"/>
    </font>
    <font>
      <b/>
      <sz val="12"/>
      <color rgb="FFFF0000"/>
      <name val="Arial"/>
      <family val="2"/>
    </font>
    <font>
      <b/>
      <sz val="10"/>
      <color theme="4" tint="-0.249977111117893"/>
      <name val="Arial"/>
      <family val="2"/>
    </font>
    <font>
      <b/>
      <u/>
      <sz val="11"/>
      <name val="Arial"/>
      <family val="2"/>
    </font>
    <font>
      <b/>
      <u/>
      <sz val="10"/>
      <color rgb="FFFF0000"/>
      <name val="Arial"/>
      <family val="2"/>
    </font>
    <font>
      <b/>
      <u/>
      <sz val="10"/>
      <color indexed="10"/>
      <name val="Arial"/>
      <family val="2"/>
    </font>
    <font>
      <b/>
      <i/>
      <u/>
      <sz val="9"/>
      <name val="Arial"/>
      <family val="2"/>
    </font>
    <font>
      <b/>
      <sz val="8"/>
      <name val="Arial"/>
      <family val="2"/>
    </font>
    <font>
      <b/>
      <sz val="12"/>
      <color indexed="53"/>
      <name val="Arial"/>
      <family val="2"/>
    </font>
    <font>
      <sz val="7"/>
      <color rgb="FFFF0000"/>
      <name val="Arial"/>
      <family val="2"/>
    </font>
    <font>
      <sz val="12"/>
      <name val="Arial"/>
      <family val="2"/>
    </font>
    <font>
      <sz val="6"/>
      <color indexed="10"/>
      <name val="Arial"/>
      <family val="2"/>
    </font>
    <font>
      <sz val="8"/>
      <name val="Calibri"/>
      <family val="2"/>
      <scheme val="minor"/>
    </font>
    <font>
      <sz val="6"/>
      <name val="Calibri"/>
      <family val="2"/>
      <scheme val="minor"/>
    </font>
    <font>
      <sz val="6"/>
      <color rgb="FFFF0000"/>
      <name val="Arial"/>
      <family val="2"/>
    </font>
    <font>
      <sz val="6"/>
      <color indexed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7" tint="-0.249977111117893"/>
      <name val="Arial"/>
      <family val="2"/>
    </font>
    <font>
      <b/>
      <sz val="8"/>
      <color theme="7" tint="-0.249977111117893"/>
      <name val="Arial"/>
      <family val="2"/>
    </font>
    <font>
      <b/>
      <sz val="8"/>
      <color rgb="FFFF0000"/>
      <name val="Arial"/>
      <family val="2"/>
    </font>
    <font>
      <b/>
      <sz val="10"/>
      <color theme="4" tint="-0.499984740745262"/>
      <name val="Arial"/>
      <family val="2"/>
    </font>
    <font>
      <b/>
      <sz val="10"/>
      <color theme="3"/>
      <name val="Arial"/>
      <family val="2"/>
    </font>
    <font>
      <b/>
      <sz val="9"/>
      <color theme="4" tint="-0.499984740745262"/>
      <name val="Arial"/>
      <family val="2"/>
    </font>
    <font>
      <b/>
      <sz val="11"/>
      <color theme="3" tint="-0.249977111117893"/>
      <name val="Arial"/>
      <family val="2"/>
    </font>
    <font>
      <i/>
      <sz val="9"/>
      <name val="Arial"/>
      <family val="2"/>
    </font>
    <font>
      <b/>
      <i/>
      <sz val="10"/>
      <name val="Arial"/>
      <family val="2"/>
    </font>
    <font>
      <sz val="7"/>
      <name val="Calibri"/>
      <family val="2"/>
      <scheme val="minor"/>
    </font>
    <font>
      <b/>
      <sz val="16"/>
      <color indexed="39"/>
      <name val="Arial"/>
      <family val="2"/>
    </font>
    <font>
      <sz val="16"/>
      <name val="Arial"/>
      <family val="2"/>
    </font>
    <font>
      <b/>
      <sz val="16"/>
      <color theme="0"/>
      <name val="Arial"/>
      <family val="2"/>
    </font>
    <font>
      <sz val="16"/>
      <color theme="0"/>
      <name val="Arial"/>
      <family val="2"/>
    </font>
    <font>
      <sz val="6"/>
      <color rgb="FFFF0000"/>
      <name val="Calibri"/>
      <family val="2"/>
      <scheme val="minor"/>
    </font>
    <font>
      <sz val="7"/>
      <color theme="1"/>
      <name val="Arial"/>
      <family val="2"/>
    </font>
    <font>
      <sz val="6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26" fillId="0" borderId="0"/>
  </cellStyleXfs>
  <cellXfs count="245">
    <xf numFmtId="0" fontId="0" fillId="0" borderId="0" xfId="0"/>
    <xf numFmtId="0" fontId="0" fillId="0" borderId="1" xfId="0" applyBorder="1"/>
    <xf numFmtId="0" fontId="3" fillId="0" borderId="2" xfId="0" applyFont="1" applyBorder="1"/>
    <xf numFmtId="0" fontId="0" fillId="0" borderId="3" xfId="0" applyBorder="1"/>
    <xf numFmtId="0" fontId="0" fillId="0" borderId="0" xfId="0" applyBorder="1"/>
    <xf numFmtId="0" fontId="2" fillId="0" borderId="0" xfId="0" applyFont="1" applyBorder="1"/>
    <xf numFmtId="0" fontId="4" fillId="0" borderId="4" xfId="0" applyFont="1" applyBorder="1" applyAlignment="1">
      <alignment horizontal="center" vertical="center" wrapText="1"/>
    </xf>
    <xf numFmtId="0" fontId="1" fillId="2" borderId="5" xfId="0" applyFont="1" applyFill="1" applyBorder="1"/>
    <xf numFmtId="0" fontId="5" fillId="0" borderId="6" xfId="0" applyFont="1" applyBorder="1"/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5" xfId="0" applyFont="1" applyFill="1" applyBorder="1"/>
    <xf numFmtId="0" fontId="4" fillId="3" borderId="4" xfId="0" applyFont="1" applyFill="1" applyBorder="1" applyAlignment="1">
      <alignment horizontal="center" vertical="center" wrapText="1"/>
    </xf>
    <xf numFmtId="0" fontId="1" fillId="0" borderId="0" xfId="3" applyFont="1"/>
    <xf numFmtId="0" fontId="4" fillId="0" borderId="0" xfId="3"/>
    <xf numFmtId="0" fontId="7" fillId="0" borderId="0" xfId="3" applyFont="1"/>
    <xf numFmtId="165" fontId="27" fillId="0" borderId="0" xfId="3" applyNumberFormat="1" applyFont="1"/>
    <xf numFmtId="165" fontId="10" fillId="0" borderId="0" xfId="3" applyNumberFormat="1" applyFont="1"/>
    <xf numFmtId="0" fontId="10" fillId="0" borderId="0" xfId="3" applyFont="1"/>
    <xf numFmtId="16" fontId="4" fillId="0" borderId="0" xfId="3" applyNumberFormat="1"/>
    <xf numFmtId="0" fontId="11" fillId="0" borderId="0" xfId="3" applyFont="1"/>
    <xf numFmtId="165" fontId="12" fillId="0" borderId="0" xfId="3" applyNumberFormat="1" applyFont="1"/>
    <xf numFmtId="0" fontId="4" fillId="0" borderId="8" xfId="3" applyBorder="1"/>
    <xf numFmtId="165" fontId="12" fillId="0" borderId="8" xfId="3" applyNumberFormat="1" applyFont="1" applyBorder="1"/>
    <xf numFmtId="0" fontId="4" fillId="0" borderId="4" xfId="3" applyBorder="1" applyAlignment="1">
      <alignment horizontal="center"/>
    </xf>
    <xf numFmtId="0" fontId="7" fillId="0" borderId="0" xfId="3" applyFont="1" applyBorder="1"/>
    <xf numFmtId="0" fontId="14" fillId="0" borderId="0" xfId="3" applyFont="1"/>
    <xf numFmtId="0" fontId="15" fillId="0" borderId="0" xfId="3" applyFont="1"/>
    <xf numFmtId="0" fontId="13" fillId="0" borderId="0" xfId="3" applyFont="1"/>
    <xf numFmtId="0" fontId="16" fillId="0" borderId="0" xfId="3" applyFont="1"/>
    <xf numFmtId="0" fontId="8" fillId="0" borderId="0" xfId="3" applyFont="1"/>
    <xf numFmtId="0" fontId="13" fillId="0" borderId="5" xfId="3" applyFont="1" applyBorder="1"/>
    <xf numFmtId="0" fontId="13" fillId="0" borderId="7" xfId="3" applyFont="1" applyBorder="1"/>
    <xf numFmtId="0" fontId="13" fillId="0" borderId="9" xfId="3" applyFont="1" applyBorder="1"/>
    <xf numFmtId="0" fontId="13" fillId="0" borderId="4" xfId="3" applyFont="1" applyBorder="1"/>
    <xf numFmtId="0" fontId="13" fillId="0" borderId="5" xfId="3" applyFont="1" applyBorder="1" applyAlignment="1">
      <alignment horizontal="center"/>
    </xf>
    <xf numFmtId="0" fontId="13" fillId="0" borderId="4" xfId="3" applyFont="1" applyBorder="1" applyAlignment="1">
      <alignment horizontal="center"/>
    </xf>
    <xf numFmtId="0" fontId="13" fillId="0" borderId="5" xfId="3" applyFont="1" applyBorder="1" applyAlignment="1">
      <alignment vertical="top"/>
    </xf>
    <xf numFmtId="0" fontId="13" fillId="0" borderId="10" xfId="3" applyFont="1" applyBorder="1"/>
    <xf numFmtId="0" fontId="13" fillId="0" borderId="11" xfId="3" applyFont="1" applyBorder="1"/>
    <xf numFmtId="0" fontId="13" fillId="0" borderId="6" xfId="3" applyFont="1" applyBorder="1"/>
    <xf numFmtId="0" fontId="4" fillId="0" borderId="0" xfId="3" applyBorder="1"/>
    <xf numFmtId="165" fontId="12" fillId="0" borderId="0" xfId="3" applyNumberFormat="1" applyFont="1" applyBorder="1"/>
    <xf numFmtId="0" fontId="4" fillId="0" borderId="4" xfId="3" applyBorder="1"/>
    <xf numFmtId="0" fontId="28" fillId="4" borderId="4" xfId="3" applyFont="1" applyFill="1" applyBorder="1"/>
    <xf numFmtId="0" fontId="4" fillId="0" borderId="4" xfId="3" applyBorder="1" applyAlignment="1">
      <alignment horizontal="center" vertical="center"/>
    </xf>
    <xf numFmtId="0" fontId="15" fillId="0" borderId="0" xfId="3" applyFont="1" applyAlignment="1">
      <alignment horizontal="center" vertical="center"/>
    </xf>
    <xf numFmtId="0" fontId="28" fillId="4" borderId="4" xfId="3" applyFont="1" applyFill="1" applyBorder="1" applyAlignment="1">
      <alignment horizontal="center" vertical="center"/>
    </xf>
    <xf numFmtId="165" fontId="27" fillId="0" borderId="0" xfId="3" applyNumberFormat="1" applyFont="1" applyFill="1"/>
    <xf numFmtId="49" fontId="1" fillId="2" borderId="2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0" fillId="0" borderId="0" xfId="0" applyNumberFormat="1"/>
    <xf numFmtId="49" fontId="4" fillId="0" borderId="4" xfId="0" applyNumberFormat="1" applyFont="1" applyBorder="1" applyAlignment="1">
      <alignment horizontal="center" vertical="center" wrapText="1"/>
    </xf>
    <xf numFmtId="165" fontId="29" fillId="0" borderId="0" xfId="3" applyNumberFormat="1" applyFont="1" applyAlignment="1">
      <alignment horizontal="center"/>
    </xf>
    <xf numFmtId="165" fontId="1" fillId="0" borderId="0" xfId="3" applyNumberFormat="1" applyFont="1" applyAlignment="1"/>
    <xf numFmtId="0" fontId="29" fillId="0" borderId="0" xfId="3" applyFont="1"/>
    <xf numFmtId="0" fontId="4" fillId="0" borderId="0" xfId="3" applyFont="1"/>
    <xf numFmtId="0" fontId="1" fillId="0" borderId="0" xfId="3" applyFont="1" applyBorder="1" applyAlignment="1"/>
    <xf numFmtId="0" fontId="13" fillId="0" borderId="4" xfId="3" applyFont="1" applyBorder="1" applyAlignment="1">
      <alignment horizontal="center" vertical="center" wrapText="1"/>
    </xf>
    <xf numFmtId="0" fontId="12" fillId="0" borderId="0" xfId="3" applyFont="1"/>
    <xf numFmtId="0" fontId="1" fillId="0" borderId="4" xfId="3" applyFont="1" applyBorder="1" applyAlignment="1">
      <alignment horizontal="center" vertical="center"/>
    </xf>
    <xf numFmtId="0" fontId="10" fillId="0" borderId="0" xfId="3" applyFont="1" applyBorder="1"/>
    <xf numFmtId="0" fontId="4" fillId="0" borderId="0" xfId="3" applyBorder="1" applyAlignment="1">
      <alignment horizontal="center"/>
    </xf>
    <xf numFmtId="0" fontId="1" fillId="0" borderId="0" xfId="3" applyFont="1" applyAlignment="1">
      <alignment horizontal="center"/>
    </xf>
    <xf numFmtId="0" fontId="1" fillId="0" borderId="0" xfId="3" applyFont="1" applyAlignment="1">
      <alignment horizontal="left"/>
    </xf>
    <xf numFmtId="0" fontId="1" fillId="0" borderId="4" xfId="3" applyFont="1" applyBorder="1" applyAlignment="1">
      <alignment horizontal="center"/>
    </xf>
    <xf numFmtId="0" fontId="1" fillId="0" borderId="0" xfId="3" applyFont="1" applyBorder="1" applyAlignment="1">
      <alignment horizontal="left"/>
    </xf>
    <xf numFmtId="0" fontId="1" fillId="0" borderId="0" xfId="3" applyFont="1" applyBorder="1" applyAlignment="1">
      <alignment horizontal="center"/>
    </xf>
    <xf numFmtId="0" fontId="9" fillId="0" borderId="0" xfId="3" applyFont="1"/>
    <xf numFmtId="0" fontId="17" fillId="0" borderId="0" xfId="3" applyFont="1" applyBorder="1" applyAlignment="1">
      <alignment horizontal="left"/>
    </xf>
    <xf numFmtId="0" fontId="4" fillId="0" borderId="0" xfId="3" applyFont="1" applyBorder="1"/>
    <xf numFmtId="0" fontId="17" fillId="0" borderId="0" xfId="3" applyFont="1" applyBorder="1" applyAlignment="1">
      <alignment horizontal="center"/>
    </xf>
    <xf numFmtId="0" fontId="17" fillId="0" borderId="0" xfId="3" applyFont="1"/>
    <xf numFmtId="0" fontId="1" fillId="0" borderId="0" xfId="3" applyFont="1" applyBorder="1"/>
    <xf numFmtId="0" fontId="17" fillId="0" borderId="0" xfId="3" applyFont="1" applyBorder="1"/>
    <xf numFmtId="0" fontId="4" fillId="0" borderId="0" xfId="3" applyBorder="1" applyAlignment="1">
      <alignment horizontal="left"/>
    </xf>
    <xf numFmtId="0" fontId="4" fillId="0" borderId="0" xfId="3" applyFont="1" applyBorder="1" applyAlignment="1">
      <alignment horizontal="left"/>
    </xf>
    <xf numFmtId="0" fontId="4" fillId="0" borderId="0" xfId="3" applyFill="1" applyBorder="1"/>
    <xf numFmtId="0" fontId="1" fillId="0" borderId="0" xfId="3" applyFont="1" applyBorder="1" applyAlignment="1">
      <alignment vertical="center"/>
    </xf>
    <xf numFmtId="0" fontId="4" fillId="0" borderId="0" xfId="3" applyBorder="1" applyAlignment="1"/>
    <xf numFmtId="0" fontId="4" fillId="0" borderId="0" xfId="3" applyFont="1" applyFill="1" applyBorder="1" applyAlignment="1">
      <alignment horizontal="center"/>
    </xf>
    <xf numFmtId="0" fontId="4" fillId="0" borderId="0" xfId="3" applyFill="1" applyBorder="1" applyAlignment="1">
      <alignment horizontal="center"/>
    </xf>
    <xf numFmtId="0" fontId="9" fillId="0" borderId="0" xfId="3" applyFont="1" applyBorder="1" applyAlignment="1"/>
    <xf numFmtId="0" fontId="9" fillId="0" borderId="0" xfId="3" applyFont="1" applyBorder="1"/>
    <xf numFmtId="0" fontId="9" fillId="0" borderId="0" xfId="3" applyFont="1" applyBorder="1" applyAlignment="1">
      <alignment horizontal="center"/>
    </xf>
    <xf numFmtId="0" fontId="18" fillId="0" borderId="0" xfId="3" applyFont="1" applyBorder="1"/>
    <xf numFmtId="0" fontId="1" fillId="0" borderId="0" xfId="3" applyFont="1" applyFill="1" applyBorder="1"/>
    <xf numFmtId="0" fontId="9" fillId="0" borderId="0" xfId="3" applyFont="1" applyFill="1" applyBorder="1"/>
    <xf numFmtId="0" fontId="18" fillId="0" borderId="0" xfId="3" applyFont="1" applyFill="1" applyBorder="1"/>
    <xf numFmtId="0" fontId="9" fillId="0" borderId="0" xfId="3" applyFont="1" applyAlignment="1">
      <alignment horizontal="center"/>
    </xf>
    <xf numFmtId="0" fontId="19" fillId="0" borderId="0" xfId="3" applyFont="1"/>
    <xf numFmtId="0" fontId="1" fillId="0" borderId="0" xfId="3" applyFont="1" applyFill="1" applyBorder="1" applyAlignment="1">
      <alignment horizontal="center"/>
    </xf>
    <xf numFmtId="3" fontId="20" fillId="0" borderId="12" xfId="3" applyNumberFormat="1" applyFont="1" applyBorder="1" applyAlignment="1">
      <alignment horizontal="center"/>
    </xf>
    <xf numFmtId="0" fontId="4" fillId="0" borderId="0" xfId="3" applyFont="1" applyFill="1" applyBorder="1"/>
    <xf numFmtId="0" fontId="21" fillId="0" borderId="0" xfId="3" applyFont="1" applyFill="1" applyBorder="1" applyAlignment="1">
      <alignment horizontal="center"/>
    </xf>
    <xf numFmtId="0" fontId="4" fillId="0" borderId="0" xfId="3" applyAlignment="1">
      <alignment horizontal="center"/>
    </xf>
    <xf numFmtId="0" fontId="4" fillId="0" borderId="13" xfId="3" applyBorder="1"/>
    <xf numFmtId="0" fontId="7" fillId="0" borderId="4" xfId="3" applyFont="1" applyBorder="1" applyAlignment="1">
      <alignment horizontal="right"/>
    </xf>
    <xf numFmtId="165" fontId="27" fillId="0" borderId="4" xfId="3" applyNumberFormat="1" applyFont="1" applyBorder="1"/>
    <xf numFmtId="165" fontId="12" fillId="0" borderId="13" xfId="3" applyNumberFormat="1" applyFont="1" applyBorder="1"/>
    <xf numFmtId="0" fontId="10" fillId="0" borderId="4" xfId="3" applyFont="1" applyBorder="1" applyAlignment="1">
      <alignment horizontal="right"/>
    </xf>
    <xf numFmtId="165" fontId="27" fillId="4" borderId="4" xfId="3" applyNumberFormat="1" applyFont="1" applyFill="1" applyBorder="1"/>
    <xf numFmtId="0" fontId="13" fillId="0" borderId="0" xfId="3" applyFont="1" applyBorder="1"/>
    <xf numFmtId="0" fontId="16" fillId="0" borderId="0" xfId="3" applyFont="1" applyBorder="1"/>
    <xf numFmtId="0" fontId="8" fillId="0" borderId="0" xfId="3" applyFont="1" applyBorder="1"/>
    <xf numFmtId="0" fontId="13" fillId="0" borderId="0" xfId="3" applyFont="1" applyBorder="1" applyAlignment="1">
      <alignment horizontal="center"/>
    </xf>
    <xf numFmtId="0" fontId="13" fillId="0" borderId="0" xfId="3" applyFont="1" applyBorder="1" applyAlignment="1">
      <alignment vertical="top"/>
    </xf>
    <xf numFmtId="0" fontId="23" fillId="0" borderId="0" xfId="3" applyFont="1" applyAlignment="1">
      <alignment horizontal="center"/>
    </xf>
    <xf numFmtId="0" fontId="23" fillId="0" borderId="0" xfId="3" applyFont="1" applyBorder="1" applyAlignment="1">
      <alignment horizontal="center"/>
    </xf>
    <xf numFmtId="0" fontId="1" fillId="0" borderId="3" xfId="3" applyFont="1" applyBorder="1" applyAlignment="1">
      <alignment horizontal="center" vertical="center"/>
    </xf>
    <xf numFmtId="0" fontId="4" fillId="0" borderId="0" xfId="3" applyFont="1" applyAlignment="1">
      <alignment horizontal="center"/>
    </xf>
    <xf numFmtId="0" fontId="4" fillId="0" borderId="0" xfId="3" applyFont="1" applyBorder="1" applyAlignment="1">
      <alignment horizontal="center"/>
    </xf>
    <xf numFmtId="0" fontId="4" fillId="0" borderId="0" xfId="3" applyFill="1"/>
    <xf numFmtId="0" fontId="4" fillId="2" borderId="4" xfId="3" applyFill="1" applyBorder="1"/>
    <xf numFmtId="0" fontId="7" fillId="0" borderId="4" xfId="3" applyFont="1" applyBorder="1"/>
    <xf numFmtId="165" fontId="27" fillId="4" borderId="0" xfId="3" applyNumberFormat="1" applyFont="1" applyFill="1" applyBorder="1"/>
    <xf numFmtId="0" fontId="0" fillId="0" borderId="0" xfId="0" applyBorder="1" applyAlignment="1"/>
    <xf numFmtId="0" fontId="4" fillId="0" borderId="0" xfId="3" applyBorder="1" applyAlignment="1">
      <alignment horizontal="center" vertical="center"/>
    </xf>
    <xf numFmtId="0" fontId="13" fillId="0" borderId="7" xfId="3" applyFont="1" applyBorder="1" applyAlignment="1">
      <alignment vertical="top"/>
    </xf>
    <xf numFmtId="0" fontId="28" fillId="0" borderId="0" xfId="3" applyFont="1" applyFill="1" applyBorder="1" applyAlignment="1">
      <alignment horizontal="center" vertical="center"/>
    </xf>
    <xf numFmtId="165" fontId="12" fillId="0" borderId="4" xfId="3" applyNumberFormat="1" applyFont="1" applyBorder="1"/>
    <xf numFmtId="0" fontId="10" fillId="2" borderId="4" xfId="3" applyFont="1" applyFill="1" applyBorder="1" applyAlignment="1">
      <alignment horizontal="center" vertical="center" wrapText="1"/>
    </xf>
    <xf numFmtId="0" fontId="1" fillId="0" borderId="0" xfId="3" applyFont="1" applyFill="1"/>
    <xf numFmtId="0" fontId="30" fillId="0" borderId="0" xfId="3" applyFont="1" applyFill="1"/>
    <xf numFmtId="0" fontId="4" fillId="0" borderId="0" xfId="3" applyFont="1" applyFill="1"/>
    <xf numFmtId="0" fontId="31" fillId="0" borderId="0" xfId="3" applyFont="1" applyFill="1"/>
    <xf numFmtId="0" fontId="11" fillId="0" borderId="0" xfId="3" applyFont="1" applyFill="1"/>
    <xf numFmtId="0" fontId="32" fillId="0" borderId="0" xfId="3" applyFont="1" applyFill="1"/>
    <xf numFmtId="0" fontId="22" fillId="0" borderId="0" xfId="3" applyFont="1" applyFill="1"/>
    <xf numFmtId="0" fontId="33" fillId="0" borderId="0" xfId="3" applyFont="1" applyFill="1"/>
    <xf numFmtId="0" fontId="8" fillId="0" borderId="0" xfId="3" applyFont="1" applyFill="1"/>
    <xf numFmtId="0" fontId="9" fillId="0" borderId="0" xfId="3" applyFont="1" applyFill="1"/>
    <xf numFmtId="0" fontId="34" fillId="0" borderId="0" xfId="3" applyFont="1" applyFill="1"/>
    <xf numFmtId="0" fontId="20" fillId="0" borderId="0" xfId="3" applyFont="1" applyFill="1"/>
    <xf numFmtId="0" fontId="35" fillId="0" borderId="0" xfId="3" applyFont="1" applyFill="1"/>
    <xf numFmtId="0" fontId="12" fillId="0" borderId="0" xfId="3" applyFont="1" applyFill="1" applyBorder="1" applyAlignment="1">
      <alignment textRotation="90" wrapText="1"/>
    </xf>
    <xf numFmtId="0" fontId="36" fillId="0" borderId="0" xfId="3" applyFont="1" applyFill="1" applyBorder="1" applyAlignment="1">
      <alignment horizontal="center"/>
    </xf>
    <xf numFmtId="0" fontId="37" fillId="0" borderId="0" xfId="3" applyFont="1" applyFill="1"/>
    <xf numFmtId="0" fontId="38" fillId="0" borderId="0" xfId="3" applyFont="1" applyFill="1" applyBorder="1" applyAlignment="1">
      <alignment horizontal="center"/>
    </xf>
    <xf numFmtId="0" fontId="12" fillId="0" borderId="0" xfId="3" applyFont="1" applyFill="1" applyBorder="1" applyAlignment="1">
      <alignment horizontal="center"/>
    </xf>
    <xf numFmtId="0" fontId="12" fillId="0" borderId="0" xfId="3" applyFont="1" applyFill="1" applyAlignment="1">
      <alignment horizontal="center"/>
    </xf>
    <xf numFmtId="0" fontId="12" fillId="0" borderId="0" xfId="3" applyFont="1" applyFill="1" applyBorder="1" applyAlignment="1"/>
    <xf numFmtId="0" fontId="4" fillId="0" borderId="14" xfId="3" applyFont="1" applyFill="1" applyBorder="1" applyAlignment="1">
      <alignment horizontal="center"/>
    </xf>
    <xf numFmtId="0" fontId="7" fillId="0" borderId="4" xfId="3" applyFont="1" applyFill="1" applyBorder="1" applyAlignment="1">
      <alignment horizontal="center"/>
    </xf>
    <xf numFmtId="0" fontId="43" fillId="0" borderId="4" xfId="3" applyFont="1" applyFill="1" applyBorder="1" applyAlignment="1">
      <alignment horizontal="center"/>
    </xf>
    <xf numFmtId="0" fontId="43" fillId="0" borderId="14" xfId="3" applyFont="1" applyFill="1" applyBorder="1" applyAlignment="1">
      <alignment horizontal="center"/>
    </xf>
    <xf numFmtId="0" fontId="1" fillId="0" borderId="4" xfId="3" applyFont="1" applyFill="1" applyBorder="1" applyAlignment="1">
      <alignment horizontal="center"/>
    </xf>
    <xf numFmtId="0" fontId="4" fillId="0" borderId="11" xfId="3" applyFont="1" applyFill="1" applyBorder="1" applyAlignment="1">
      <alignment horizontal="center"/>
    </xf>
    <xf numFmtId="0" fontId="4" fillId="0" borderId="4" xfId="3" applyFont="1" applyFill="1" applyBorder="1" applyAlignment="1">
      <alignment horizontal="center"/>
    </xf>
    <xf numFmtId="0" fontId="1" fillId="0" borderId="14" xfId="3" applyFont="1" applyFill="1" applyBorder="1" applyAlignment="1">
      <alignment horizontal="center"/>
    </xf>
    <xf numFmtId="0" fontId="45" fillId="0" borderId="4" xfId="3" applyFont="1" applyFill="1" applyBorder="1" applyAlignment="1">
      <alignment horizontal="center"/>
    </xf>
    <xf numFmtId="0" fontId="46" fillId="0" borderId="4" xfId="3" applyFont="1" applyFill="1" applyBorder="1" applyAlignment="1">
      <alignment horizontal="center"/>
    </xf>
    <xf numFmtId="0" fontId="47" fillId="0" borderId="4" xfId="3" applyFont="1" applyFill="1" applyBorder="1" applyAlignment="1">
      <alignment horizontal="center"/>
    </xf>
    <xf numFmtId="0" fontId="24" fillId="0" borderId="4" xfId="3" applyFont="1" applyFill="1" applyBorder="1" applyAlignment="1">
      <alignment horizontal="center"/>
    </xf>
    <xf numFmtId="0" fontId="45" fillId="0" borderId="3" xfId="3" applyFont="1" applyFill="1" applyBorder="1" applyAlignment="1">
      <alignment horizontal="center"/>
    </xf>
    <xf numFmtId="0" fontId="46" fillId="0" borderId="3" xfId="3" applyFont="1" applyFill="1" applyBorder="1" applyAlignment="1">
      <alignment horizontal="center"/>
    </xf>
    <xf numFmtId="0" fontId="47" fillId="0" borderId="3" xfId="3" applyFont="1" applyFill="1" applyBorder="1" applyAlignment="1">
      <alignment horizontal="center"/>
    </xf>
    <xf numFmtId="0" fontId="7" fillId="0" borderId="0" xfId="3" applyFont="1" applyFill="1" applyBorder="1" applyAlignment="1">
      <alignment horizontal="center"/>
    </xf>
    <xf numFmtId="0" fontId="12" fillId="0" borderId="0" xfId="3" applyFont="1" applyFill="1" applyBorder="1"/>
    <xf numFmtId="0" fontId="7" fillId="0" borderId="4" xfId="3" applyFont="1" applyFill="1" applyBorder="1" applyAlignment="1">
      <alignment horizontal="center" wrapText="1"/>
    </xf>
    <xf numFmtId="0" fontId="48" fillId="0" borderId="0" xfId="3" applyFont="1" applyFill="1" applyBorder="1"/>
    <xf numFmtId="0" fontId="49" fillId="0" borderId="0" xfId="3" applyFont="1" applyFill="1"/>
    <xf numFmtId="0" fontId="50" fillId="0" borderId="0" xfId="3" applyFont="1" applyFill="1"/>
    <xf numFmtId="0" fontId="7" fillId="0" borderId="0" xfId="3" applyFont="1" applyFill="1"/>
    <xf numFmtId="0" fontId="51" fillId="0" borderId="1" xfId="3" applyFont="1" applyFill="1" applyBorder="1" applyAlignment="1">
      <alignment horizontal="left" vertical="center"/>
    </xf>
    <xf numFmtId="0" fontId="1" fillId="0" borderId="15" xfId="3" applyFont="1" applyFill="1" applyBorder="1" applyAlignment="1">
      <alignment horizontal="center"/>
    </xf>
    <xf numFmtId="0" fontId="1" fillId="0" borderId="17" xfId="3" applyFont="1" applyFill="1" applyBorder="1" applyAlignment="1">
      <alignment horizontal="center"/>
    </xf>
    <xf numFmtId="0" fontId="1" fillId="0" borderId="18" xfId="3" applyFont="1" applyFill="1" applyBorder="1" applyAlignment="1">
      <alignment horizontal="center"/>
    </xf>
    <xf numFmtId="0" fontId="1" fillId="0" borderId="19" xfId="3" applyFont="1" applyFill="1" applyBorder="1" applyAlignment="1">
      <alignment horizontal="center"/>
    </xf>
    <xf numFmtId="0" fontId="1" fillId="0" borderId="9" xfId="3" applyFont="1" applyFill="1" applyBorder="1" applyAlignment="1">
      <alignment horizontal="center"/>
    </xf>
    <xf numFmtId="0" fontId="1" fillId="0" borderId="20" xfId="3" applyFont="1" applyFill="1" applyBorder="1" applyAlignment="1">
      <alignment horizontal="center"/>
    </xf>
    <xf numFmtId="0" fontId="1" fillId="0" borderId="21" xfId="3" applyFont="1" applyFill="1" applyBorder="1" applyAlignment="1">
      <alignment horizontal="center"/>
    </xf>
    <xf numFmtId="0" fontId="1" fillId="0" borderId="22" xfId="3" applyFont="1" applyFill="1" applyBorder="1" applyAlignment="1">
      <alignment horizontal="center"/>
    </xf>
    <xf numFmtId="0" fontId="1" fillId="0" borderId="23" xfId="3" applyFont="1" applyFill="1" applyBorder="1" applyAlignment="1">
      <alignment horizontal="center"/>
    </xf>
    <xf numFmtId="0" fontId="4" fillId="0" borderId="15" xfId="3" applyFill="1" applyBorder="1"/>
    <xf numFmtId="0" fontId="4" fillId="0" borderId="16" xfId="3" applyFill="1" applyBorder="1"/>
    <xf numFmtId="0" fontId="4" fillId="0" borderId="16" xfId="3" applyFill="1" applyBorder="1" applyAlignment="1">
      <alignment horizontal="center" vertical="center"/>
    </xf>
    <xf numFmtId="0" fontId="4" fillId="0" borderId="14" xfId="3" applyFill="1" applyBorder="1"/>
    <xf numFmtId="0" fontId="52" fillId="0" borderId="0" xfId="3" applyFont="1" applyFill="1"/>
    <xf numFmtId="0" fontId="1" fillId="0" borderId="0" xfId="3" applyFont="1" applyFill="1" applyBorder="1" applyAlignment="1">
      <alignment horizontal="right"/>
    </xf>
    <xf numFmtId="3" fontId="24" fillId="4" borderId="0" xfId="3" applyNumberFormat="1" applyFont="1" applyFill="1" applyBorder="1" applyAlignment="1">
      <alignment horizontal="center"/>
    </xf>
    <xf numFmtId="0" fontId="52" fillId="0" borderId="0" xfId="3" applyFont="1" applyFill="1" applyBorder="1"/>
    <xf numFmtId="3" fontId="24" fillId="0" borderId="0" xfId="3" applyNumberFormat="1" applyFont="1" applyFill="1" applyBorder="1" applyAlignment="1">
      <alignment horizontal="center"/>
    </xf>
    <xf numFmtId="0" fontId="25" fillId="0" borderId="0" xfId="3" applyFont="1" applyFill="1" applyBorder="1"/>
    <xf numFmtId="0" fontId="33" fillId="0" borderId="0" xfId="3" applyFont="1" applyFill="1" applyBorder="1"/>
    <xf numFmtId="0" fontId="53" fillId="0" borderId="0" xfId="3" applyFont="1" applyFill="1" applyBorder="1"/>
    <xf numFmtId="0" fontId="17" fillId="0" borderId="0" xfId="3" applyFont="1" applyFill="1" applyBorder="1"/>
    <xf numFmtId="0" fontId="4" fillId="0" borderId="15" xfId="3" applyFont="1" applyFill="1" applyBorder="1" applyAlignment="1">
      <alignment horizontal="center"/>
    </xf>
    <xf numFmtId="0" fontId="1" fillId="0" borderId="5" xfId="0" applyFont="1" applyFill="1" applyBorder="1"/>
    <xf numFmtId="0" fontId="54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4" xfId="3" applyFont="1" applyFill="1" applyBorder="1" applyAlignment="1">
      <alignment horizontal="center" vertical="center" wrapText="1"/>
    </xf>
    <xf numFmtId="0" fontId="12" fillId="2" borderId="4" xfId="3" applyFont="1" applyFill="1" applyBorder="1" applyAlignment="1">
      <alignment horizontal="center" vertical="center" wrapText="1"/>
    </xf>
    <xf numFmtId="0" fontId="41" fillId="2" borderId="4" xfId="3" applyFont="1" applyFill="1" applyBorder="1" applyAlignment="1">
      <alignment horizontal="center" vertical="center" wrapText="1"/>
    </xf>
    <xf numFmtId="0" fontId="12" fillId="2" borderId="4" xfId="3" applyFont="1" applyFill="1" applyBorder="1" applyAlignment="1">
      <alignment horizontal="center" vertical="center"/>
    </xf>
    <xf numFmtId="0" fontId="12" fillId="2" borderId="5" xfId="3" applyFont="1" applyFill="1" applyBorder="1" applyAlignment="1">
      <alignment horizontal="center" vertical="center" wrapText="1"/>
    </xf>
    <xf numFmtId="0" fontId="44" fillId="0" borderId="14" xfId="3" applyFont="1" applyFill="1" applyBorder="1" applyAlignment="1">
      <alignment horizontal="center"/>
    </xf>
    <xf numFmtId="0" fontId="39" fillId="0" borderId="0" xfId="3" applyFont="1" applyFill="1" applyBorder="1"/>
    <xf numFmtId="0" fontId="40" fillId="0" borderId="0" xfId="3" applyFont="1" applyFill="1" applyBorder="1" applyAlignment="1">
      <alignment horizontal="center"/>
    </xf>
    <xf numFmtId="0" fontId="42" fillId="0" borderId="0" xfId="3" applyFont="1" applyFill="1" applyBorder="1" applyAlignment="1">
      <alignment horizontal="center"/>
    </xf>
    <xf numFmtId="0" fontId="41" fillId="0" borderId="0" xfId="3" applyFont="1" applyFill="1" applyBorder="1" applyAlignment="1">
      <alignment horizontal="center"/>
    </xf>
    <xf numFmtId="0" fontId="40" fillId="2" borderId="4" xfId="3" applyFont="1" applyFill="1" applyBorder="1" applyAlignment="1">
      <alignment horizontal="center" vertical="center" wrapText="1"/>
    </xf>
    <xf numFmtId="0" fontId="46" fillId="0" borderId="0" xfId="3" applyFont="1" applyFill="1" applyBorder="1" applyAlignment="1">
      <alignment horizontal="center"/>
    </xf>
    <xf numFmtId="0" fontId="40" fillId="2" borderId="5" xfId="3" applyFont="1" applyFill="1" applyBorder="1" applyAlignment="1">
      <alignment horizontal="center" vertical="center" wrapText="1"/>
    </xf>
    <xf numFmtId="0" fontId="1" fillId="2" borderId="4" xfId="3" applyFont="1" applyFill="1" applyBorder="1" applyAlignment="1">
      <alignment horizontal="center" vertical="center" wrapText="1"/>
    </xf>
    <xf numFmtId="0" fontId="1" fillId="4" borderId="4" xfId="3" applyFont="1" applyFill="1" applyBorder="1" applyAlignment="1">
      <alignment horizontal="center"/>
    </xf>
    <xf numFmtId="0" fontId="54" fillId="2" borderId="9" xfId="0" applyFont="1" applyFill="1" applyBorder="1" applyAlignment="1">
      <alignment horizontal="center" vertical="center" wrapText="1"/>
    </xf>
    <xf numFmtId="0" fontId="4" fillId="7" borderId="0" xfId="3" applyFont="1" applyFill="1"/>
    <xf numFmtId="0" fontId="4" fillId="7" borderId="0" xfId="3" applyFill="1"/>
    <xf numFmtId="0" fontId="20" fillId="7" borderId="0" xfId="3" applyFont="1" applyFill="1"/>
    <xf numFmtId="0" fontId="35" fillId="7" borderId="0" xfId="3" applyFont="1" applyFill="1"/>
    <xf numFmtId="0" fontId="14" fillId="0" borderId="3" xfId="0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0" xfId="0" applyFill="1"/>
    <xf numFmtId="0" fontId="59" fillId="2" borderId="4" xfId="3" applyFont="1" applyFill="1" applyBorder="1" applyAlignment="1">
      <alignment horizontal="center" vertical="center" wrapText="1"/>
    </xf>
    <xf numFmtId="0" fontId="60" fillId="2" borderId="4" xfId="0" applyFont="1" applyFill="1" applyBorder="1" applyAlignment="1">
      <alignment horizontal="center" vertical="center" wrapText="1"/>
    </xf>
    <xf numFmtId="0" fontId="60" fillId="2" borderId="4" xfId="3" applyFont="1" applyFill="1" applyBorder="1" applyAlignment="1">
      <alignment horizontal="center" vertical="center" wrapText="1"/>
    </xf>
    <xf numFmtId="0" fontId="61" fillId="2" borderId="4" xfId="3" applyFont="1" applyFill="1" applyBorder="1" applyAlignment="1">
      <alignment horizontal="center" vertical="center" wrapText="1"/>
    </xf>
    <xf numFmtId="0" fontId="61" fillId="2" borderId="4" xfId="3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67" fontId="55" fillId="0" borderId="0" xfId="3" applyNumberFormat="1" applyFont="1" applyFill="1" applyAlignment="1">
      <alignment horizontal="center"/>
    </xf>
    <xf numFmtId="0" fontId="56" fillId="0" borderId="0" xfId="0" applyFont="1" applyAlignment="1"/>
    <xf numFmtId="0" fontId="7" fillId="0" borderId="15" xfId="3" applyFont="1" applyFill="1" applyBorder="1" applyAlignment="1">
      <alignment horizontal="center" vertical="center"/>
    </xf>
    <xf numFmtId="0" fontId="7" fillId="0" borderId="16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/>
    </xf>
    <xf numFmtId="3" fontId="1" fillId="4" borderId="4" xfId="3" applyNumberFormat="1" applyFont="1" applyFill="1" applyBorder="1" applyAlignment="1">
      <alignment horizontal="center" vertical="center"/>
    </xf>
    <xf numFmtId="3" fontId="4" fillId="4" borderId="4" xfId="3" applyNumberFormat="1" applyFont="1" applyFill="1" applyBorder="1" applyAlignment="1">
      <alignment horizontal="center" vertical="center"/>
    </xf>
    <xf numFmtId="0" fontId="48" fillId="0" borderId="15" xfId="3" applyFont="1" applyFill="1" applyBorder="1" applyAlignment="1">
      <alignment horizontal="center" vertical="center"/>
    </xf>
    <xf numFmtId="0" fontId="48" fillId="0" borderId="14" xfId="3" applyFont="1" applyFill="1" applyBorder="1" applyAlignment="1">
      <alignment horizontal="center" vertical="center"/>
    </xf>
    <xf numFmtId="167" fontId="57" fillId="7" borderId="0" xfId="3" applyNumberFormat="1" applyFont="1" applyFill="1" applyAlignment="1">
      <alignment horizontal="center"/>
    </xf>
    <xf numFmtId="0" fontId="58" fillId="7" borderId="0" xfId="0" applyFont="1" applyFill="1" applyAlignment="1"/>
    <xf numFmtId="0" fontId="7" fillId="0" borderId="0" xfId="3" applyFont="1" applyFill="1" applyBorder="1" applyAlignment="1"/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10" xfId="0" applyBorder="1" applyAlignment="1"/>
    <xf numFmtId="0" fontId="29" fillId="5" borderId="5" xfId="3" applyFont="1" applyFill="1" applyBorder="1" applyAlignment="1">
      <alignment horizontal="center" vertical="center"/>
    </xf>
    <xf numFmtId="0" fontId="29" fillId="5" borderId="7" xfId="3" applyFont="1" applyFill="1" applyBorder="1" applyAlignment="1">
      <alignment horizontal="center" vertical="center"/>
    </xf>
    <xf numFmtId="0" fontId="29" fillId="5" borderId="9" xfId="3" applyFont="1" applyFill="1" applyBorder="1" applyAlignment="1">
      <alignment horizontal="center" vertical="center"/>
    </xf>
  </cellXfs>
  <cellStyles count="5">
    <cellStyle name="Euro" xfId="1"/>
    <cellStyle name="Milliers 2" xfId="2"/>
    <cellStyle name="Normal" xfId="0" builtinId="0"/>
    <cellStyle name="Normal 2" xfId="3"/>
    <cellStyle name="Normal 3" xfId="4"/>
  </cellStyles>
  <dxfs count="8">
    <dxf>
      <fill>
        <patternFill>
          <bgColor theme="2" tint="-0.49998474074526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rgb="FF002060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wux/AppData/Local/Temp/feuille%20route/A%20LUNDI%20%2030%20JA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 1"/>
      <sheetName val="Client 2"/>
      <sheetName val="Client 3"/>
      <sheetName val="Client 4"/>
      <sheetName val="TOTAL Client 1 et 2"/>
      <sheetName val="TOTAL Client"/>
    </sheetNames>
    <sheetDataSet>
      <sheetData sheetId="0">
        <row r="32">
          <cell r="B32">
            <v>10</v>
          </cell>
        </row>
      </sheetData>
      <sheetData sheetId="1">
        <row r="23">
          <cell r="B23">
            <v>0</v>
          </cell>
        </row>
      </sheetData>
      <sheetData sheetId="2">
        <row r="37">
          <cell r="B37">
            <v>5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5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5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5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5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</row>
      </sheetData>
      <sheetData sheetId="3">
        <row r="1">
          <cell r="Q1">
            <v>40938</v>
          </cell>
        </row>
        <row r="4">
          <cell r="D4" t="str">
            <v>Entrée 3</v>
          </cell>
          <cell r="E4" t="str">
            <v>Entrée 4</v>
          </cell>
          <cell r="F4" t="str">
            <v>Entrée 5</v>
          </cell>
          <cell r="G4" t="str">
            <v>Entrée 6</v>
          </cell>
          <cell r="H4" t="str">
            <v>sauté de porc sauce douce</v>
          </cell>
          <cell r="I4" t="str">
            <v>Viande 2</v>
          </cell>
          <cell r="J4" t="str">
            <v>Viande 3</v>
          </cell>
          <cell r="K4" t="str">
            <v>œuf ou feuilleté</v>
          </cell>
          <cell r="L4" t="str">
            <v>Poisson 1</v>
          </cell>
          <cell r="M4" t="str">
            <v>Poisson 2</v>
          </cell>
          <cell r="N4" t="str">
            <v>Légume 1</v>
          </cell>
          <cell r="O4" t="str">
            <v>Légume 2</v>
          </cell>
          <cell r="P4" t="str">
            <v>Légume 3</v>
          </cell>
          <cell r="Q4" t="str">
            <v>Légume 4</v>
          </cell>
          <cell r="R4" t="str">
            <v>Légume 5</v>
          </cell>
          <cell r="S4" t="str">
            <v>Légume 6</v>
          </cell>
          <cell r="T4" t="str">
            <v>Fromage</v>
          </cell>
          <cell r="U4" t="str">
            <v>Fromage s/sel</v>
          </cell>
          <cell r="V4" t="str">
            <v>Fromage allégé</v>
          </cell>
          <cell r="W4" t="str">
            <v>Compote</v>
          </cell>
          <cell r="X4" t="str">
            <v>yaourt sucré</v>
          </cell>
          <cell r="Y4" t="str">
            <v>dessert 1</v>
          </cell>
          <cell r="Z4" t="str">
            <v>dessert 2</v>
          </cell>
          <cell r="AA4" t="str">
            <v>dessert 3</v>
          </cell>
          <cell r="AB4" t="str">
            <v>dessert 4</v>
          </cell>
          <cell r="AC4" t="str">
            <v>dessert 5</v>
          </cell>
          <cell r="AD4" t="str">
            <v>dessert 6</v>
          </cell>
        </row>
        <row r="37">
          <cell r="B37">
            <v>5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5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5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5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5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</row>
        <row r="43">
          <cell r="A43" t="str">
            <v>Pour le  chauffeur : à l'arrivée sur le site et au départ du site</v>
          </cell>
        </row>
        <row r="44">
          <cell r="A44" t="str">
            <v>Vérifier la T° du camion, la T° du plat temoin du camion - Relever la T° de la chambre froide du site. La T° doit être comprises entre 0 et 3°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"/>
  <sheetViews>
    <sheetView zoomScale="80" zoomScaleNormal="80" workbookViewId="0">
      <selection activeCell="H26" sqref="H26"/>
    </sheetView>
  </sheetViews>
  <sheetFormatPr baseColWidth="10" defaultRowHeight="12.75" x14ac:dyDescent="0.2"/>
  <cols>
    <col min="1" max="5" width="18.7109375" customWidth="1"/>
    <col min="6" max="6" width="3.42578125" customWidth="1"/>
    <col min="7" max="11" width="18.7109375" customWidth="1"/>
    <col min="12" max="12" width="4.140625" customWidth="1"/>
  </cols>
  <sheetData>
    <row r="1" spans="1:11" ht="54" customHeight="1" x14ac:dyDescent="0.2">
      <c r="A1" s="3"/>
      <c r="B1" s="3"/>
      <c r="C1" s="3"/>
      <c r="D1" s="3"/>
      <c r="E1" s="211" t="s">
        <v>202</v>
      </c>
    </row>
    <row r="2" spans="1:11" ht="15.75" x14ac:dyDescent="0.25">
      <c r="A2" s="4"/>
      <c r="B2" s="5"/>
      <c r="C2" s="4"/>
      <c r="D2" s="4"/>
      <c r="E2" s="4"/>
    </row>
    <row r="3" spans="1:11" ht="19.5" customHeight="1" x14ac:dyDescent="0.2">
      <c r="A3" s="221" t="s">
        <v>34</v>
      </c>
      <c r="B3" s="222"/>
      <c r="C3" s="222"/>
      <c r="D3" s="222"/>
      <c r="E3" s="223"/>
      <c r="G3" s="221" t="s">
        <v>35</v>
      </c>
      <c r="H3" s="222"/>
      <c r="I3" s="222"/>
      <c r="J3" s="222"/>
      <c r="K3" s="223"/>
    </row>
    <row r="4" spans="1:11" ht="20.100000000000001" customHeight="1" x14ac:dyDescent="0.2">
      <c r="A4" s="49" t="s">
        <v>0</v>
      </c>
      <c r="B4" s="49" t="s">
        <v>1</v>
      </c>
      <c r="C4" s="49" t="s">
        <v>131</v>
      </c>
      <c r="D4" s="49" t="s">
        <v>3</v>
      </c>
      <c r="E4" s="50" t="s">
        <v>4</v>
      </c>
      <c r="F4" s="51"/>
      <c r="G4" s="49" t="s">
        <v>0</v>
      </c>
      <c r="H4" s="49" t="s">
        <v>1</v>
      </c>
      <c r="I4" s="49" t="s">
        <v>2</v>
      </c>
      <c r="J4" s="49" t="s">
        <v>3</v>
      </c>
      <c r="K4" s="50" t="s">
        <v>4</v>
      </c>
    </row>
    <row r="5" spans="1:11" ht="27" customHeight="1" x14ac:dyDescent="0.2">
      <c r="A5" s="52" t="s">
        <v>38</v>
      </c>
      <c r="B5" s="52" t="s">
        <v>82</v>
      </c>
      <c r="C5" s="52" t="s">
        <v>83</v>
      </c>
      <c r="D5" s="52" t="s">
        <v>97</v>
      </c>
      <c r="E5" s="52" t="s">
        <v>84</v>
      </c>
      <c r="F5" s="51"/>
      <c r="G5" s="52" t="s">
        <v>99</v>
      </c>
      <c r="H5" s="52" t="s">
        <v>102</v>
      </c>
      <c r="I5" s="52" t="s">
        <v>105</v>
      </c>
      <c r="J5" s="52" t="s">
        <v>98</v>
      </c>
      <c r="K5" s="52" t="s">
        <v>110</v>
      </c>
    </row>
    <row r="6" spans="1:11" ht="31.5" customHeight="1" x14ac:dyDescent="0.2">
      <c r="A6" s="52" t="s">
        <v>39</v>
      </c>
      <c r="B6" s="52" t="s">
        <v>87</v>
      </c>
      <c r="C6" s="52" t="s">
        <v>88</v>
      </c>
      <c r="D6" s="52" t="s">
        <v>81</v>
      </c>
      <c r="E6" s="52" t="s">
        <v>96</v>
      </c>
      <c r="F6" s="51"/>
      <c r="G6" s="52" t="s">
        <v>100</v>
      </c>
      <c r="H6" s="52" t="s">
        <v>103</v>
      </c>
      <c r="I6" s="52" t="s">
        <v>106</v>
      </c>
      <c r="J6" s="52" t="s">
        <v>81</v>
      </c>
      <c r="K6" s="52" t="s">
        <v>109</v>
      </c>
    </row>
    <row r="7" spans="1:11" ht="30" customHeight="1" x14ac:dyDescent="0.2">
      <c r="A7" s="52" t="s">
        <v>40</v>
      </c>
      <c r="B7" s="52" t="s">
        <v>91</v>
      </c>
      <c r="C7" s="52" t="s">
        <v>89</v>
      </c>
      <c r="D7" s="52" t="s">
        <v>95</v>
      </c>
      <c r="E7" s="52" t="s">
        <v>37</v>
      </c>
      <c r="F7" s="51"/>
      <c r="G7" s="52" t="s">
        <v>101</v>
      </c>
      <c r="H7" s="52" t="s">
        <v>104</v>
      </c>
      <c r="I7" s="52" t="s">
        <v>107</v>
      </c>
      <c r="J7" s="52" t="s">
        <v>94</v>
      </c>
      <c r="K7" s="52" t="s">
        <v>93</v>
      </c>
    </row>
    <row r="8" spans="1:11" ht="20.100000000000001" customHeight="1" x14ac:dyDescent="0.2">
      <c r="A8" s="52" t="s">
        <v>85</v>
      </c>
      <c r="B8" s="52" t="s">
        <v>92</v>
      </c>
      <c r="C8" s="52" t="s">
        <v>90</v>
      </c>
      <c r="D8" s="52" t="s">
        <v>37</v>
      </c>
      <c r="E8" s="52" t="s">
        <v>80</v>
      </c>
      <c r="F8" s="51"/>
      <c r="G8" s="52" t="s">
        <v>86</v>
      </c>
      <c r="H8" s="52" t="s">
        <v>86</v>
      </c>
      <c r="I8" s="52" t="s">
        <v>86</v>
      </c>
      <c r="J8" s="52" t="s">
        <v>37</v>
      </c>
      <c r="K8" s="52" t="s">
        <v>86</v>
      </c>
    </row>
    <row r="9" spans="1:11" ht="20.100000000000001" customHeight="1" x14ac:dyDescent="0.2">
      <c r="A9" s="52" t="s">
        <v>86</v>
      </c>
      <c r="B9" s="52" t="s">
        <v>86</v>
      </c>
      <c r="C9" s="52" t="s">
        <v>86</v>
      </c>
      <c r="D9" s="52" t="s">
        <v>93</v>
      </c>
      <c r="E9" s="52" t="s">
        <v>93</v>
      </c>
      <c r="F9" s="51"/>
      <c r="G9" s="52" t="s">
        <v>86</v>
      </c>
      <c r="H9" s="52" t="s">
        <v>86</v>
      </c>
      <c r="I9" s="52" t="s">
        <v>86</v>
      </c>
      <c r="J9" s="52" t="s">
        <v>93</v>
      </c>
      <c r="K9" s="52" t="s">
        <v>86</v>
      </c>
    </row>
    <row r="10" spans="1:11" ht="20.100000000000001" customHeight="1" x14ac:dyDescent="0.2">
      <c r="A10" s="52" t="s">
        <v>86</v>
      </c>
      <c r="B10" s="52" t="s">
        <v>86</v>
      </c>
      <c r="C10" s="52" t="s">
        <v>86</v>
      </c>
      <c r="D10" s="52" t="s">
        <v>130</v>
      </c>
      <c r="E10" s="52" t="s">
        <v>86</v>
      </c>
      <c r="F10" s="51"/>
      <c r="G10" s="52" t="s">
        <v>86</v>
      </c>
      <c r="H10" s="52" t="s">
        <v>86</v>
      </c>
      <c r="I10" s="52" t="s">
        <v>86</v>
      </c>
      <c r="J10" s="52" t="s">
        <v>86</v>
      </c>
      <c r="K10" s="52" t="s">
        <v>86</v>
      </c>
    </row>
    <row r="11" spans="1:11" ht="20.100000000000001" customHeight="1" x14ac:dyDescent="0.2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</row>
    <row r="12" spans="1:11" ht="20.100000000000001" customHeight="1" x14ac:dyDescent="0.2"/>
  </sheetData>
  <mergeCells count="2">
    <mergeCell ref="A3:E3"/>
    <mergeCell ref="G3:K3"/>
  </mergeCells>
  <pageMargins left="0" right="0" top="0.15748031496062992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58"/>
  <sheetViews>
    <sheetView zoomScale="80" zoomScaleNormal="80" workbookViewId="0">
      <selection activeCell="B6" sqref="B6"/>
    </sheetView>
  </sheetViews>
  <sheetFormatPr baseColWidth="10" defaultRowHeight="12.75" x14ac:dyDescent="0.2"/>
  <cols>
    <col min="1" max="1" width="29.85546875" customWidth="1"/>
    <col min="2" max="7" width="18.7109375" customWidth="1"/>
    <col min="8" max="8" width="3.42578125" customWidth="1"/>
    <col min="9" max="14" width="18.7109375" customWidth="1"/>
    <col min="15" max="15" width="4.140625" customWidth="1"/>
  </cols>
  <sheetData>
    <row r="1" spans="1:14" ht="15.75" x14ac:dyDescent="0.25">
      <c r="A1" s="2"/>
      <c r="B1" s="3"/>
      <c r="C1" s="3"/>
      <c r="D1" s="3"/>
      <c r="E1" s="3"/>
      <c r="F1" s="3"/>
      <c r="G1" s="3"/>
    </row>
    <row r="2" spans="1:14" ht="27.75" x14ac:dyDescent="0.45">
      <c r="A2" s="8"/>
      <c r="B2" s="224" t="s">
        <v>128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6"/>
    </row>
    <row r="3" spans="1:14" ht="15.75" x14ac:dyDescent="0.25">
      <c r="A3" s="1"/>
      <c r="B3" s="4"/>
      <c r="C3" s="5"/>
      <c r="D3" s="4"/>
      <c r="E3" s="4"/>
      <c r="F3" s="4"/>
      <c r="G3" s="4"/>
    </row>
    <row r="4" spans="1:14" ht="19.5" customHeight="1" x14ac:dyDescent="0.2">
      <c r="B4" s="221" t="s">
        <v>34</v>
      </c>
      <c r="C4" s="222"/>
      <c r="D4" s="222"/>
      <c r="E4" s="222"/>
      <c r="F4" s="222"/>
      <c r="G4" s="223"/>
      <c r="I4" s="221" t="s">
        <v>35</v>
      </c>
      <c r="J4" s="222"/>
      <c r="K4" s="222"/>
      <c r="L4" s="222"/>
      <c r="M4" s="222"/>
      <c r="N4" s="223"/>
    </row>
    <row r="5" spans="1:14" ht="30" customHeight="1" x14ac:dyDescent="0.2">
      <c r="B5" s="212" t="s">
        <v>0</v>
      </c>
      <c r="C5" s="212" t="s">
        <v>1</v>
      </c>
      <c r="D5" s="212" t="s">
        <v>2</v>
      </c>
      <c r="E5" s="212" t="s">
        <v>129</v>
      </c>
      <c r="F5" s="212" t="s">
        <v>3</v>
      </c>
      <c r="G5" s="213" t="s">
        <v>4</v>
      </c>
      <c r="I5" s="212" t="s">
        <v>0</v>
      </c>
      <c r="J5" s="212" t="s">
        <v>1</v>
      </c>
      <c r="K5" s="212" t="s">
        <v>2</v>
      </c>
      <c r="L5" s="212" t="s">
        <v>129</v>
      </c>
      <c r="M5" s="212" t="s">
        <v>3</v>
      </c>
      <c r="N5" s="213" t="s">
        <v>4</v>
      </c>
    </row>
    <row r="6" spans="1:14" ht="30" customHeight="1" x14ac:dyDescent="0.2">
      <c r="A6" s="7" t="s">
        <v>6</v>
      </c>
      <c r="B6" s="6" t="s">
        <v>38</v>
      </c>
      <c r="C6" s="6" t="s">
        <v>82</v>
      </c>
      <c r="D6" s="6" t="s">
        <v>36</v>
      </c>
      <c r="E6" s="6" t="s">
        <v>86</v>
      </c>
      <c r="F6" s="6" t="s">
        <v>97</v>
      </c>
      <c r="G6" s="6" t="s">
        <v>84</v>
      </c>
      <c r="I6" s="6" t="s">
        <v>99</v>
      </c>
      <c r="J6" s="6" t="s">
        <v>102</v>
      </c>
      <c r="K6" s="6" t="s">
        <v>105</v>
      </c>
      <c r="L6" s="6" t="s">
        <v>86</v>
      </c>
      <c r="M6" s="6" t="s">
        <v>98</v>
      </c>
      <c r="N6" s="6" t="s">
        <v>110</v>
      </c>
    </row>
    <row r="7" spans="1:14" ht="30" customHeight="1" x14ac:dyDescent="0.2">
      <c r="A7" s="7" t="s">
        <v>192</v>
      </c>
      <c r="B7" s="6" t="s">
        <v>38</v>
      </c>
      <c r="C7" s="6" t="s">
        <v>82</v>
      </c>
      <c r="D7" s="6" t="s">
        <v>36</v>
      </c>
      <c r="E7" s="6" t="s">
        <v>86</v>
      </c>
      <c r="F7" s="6" t="s">
        <v>97</v>
      </c>
      <c r="G7" s="6" t="s">
        <v>84</v>
      </c>
      <c r="I7" s="6" t="s">
        <v>99</v>
      </c>
      <c r="J7" s="6" t="s">
        <v>102</v>
      </c>
      <c r="K7" s="6" t="s">
        <v>105</v>
      </c>
      <c r="L7" s="6" t="s">
        <v>86</v>
      </c>
      <c r="M7" s="6" t="s">
        <v>98</v>
      </c>
      <c r="N7" s="6" t="s">
        <v>110</v>
      </c>
    </row>
    <row r="8" spans="1:14" ht="30" customHeight="1" x14ac:dyDescent="0.2">
      <c r="A8" s="7" t="s">
        <v>193</v>
      </c>
      <c r="B8" s="6" t="s">
        <v>38</v>
      </c>
      <c r="C8" s="6" t="s">
        <v>82</v>
      </c>
      <c r="D8" s="6" t="s">
        <v>36</v>
      </c>
      <c r="E8" s="6" t="s">
        <v>89</v>
      </c>
      <c r="F8" s="6" t="s">
        <v>97</v>
      </c>
      <c r="G8" s="6" t="s">
        <v>84</v>
      </c>
      <c r="I8" s="6" t="s">
        <v>99</v>
      </c>
      <c r="J8" s="6" t="s">
        <v>102</v>
      </c>
      <c r="K8" s="6" t="s">
        <v>105</v>
      </c>
      <c r="L8" s="6" t="s">
        <v>86</v>
      </c>
      <c r="M8" s="6" t="s">
        <v>98</v>
      </c>
      <c r="N8" s="6" t="s">
        <v>110</v>
      </c>
    </row>
    <row r="9" spans="1:14" ht="30" customHeight="1" x14ac:dyDescent="0.2">
      <c r="A9" s="7" t="s">
        <v>194</v>
      </c>
      <c r="B9" s="6" t="s">
        <v>39</v>
      </c>
      <c r="C9" s="6" t="s">
        <v>87</v>
      </c>
      <c r="D9" s="6" t="s">
        <v>36</v>
      </c>
      <c r="E9" s="6" t="s">
        <v>86</v>
      </c>
      <c r="F9" s="6" t="s">
        <v>97</v>
      </c>
      <c r="G9" s="6" t="s">
        <v>96</v>
      </c>
      <c r="I9" s="6" t="s">
        <v>99</v>
      </c>
      <c r="J9" s="6" t="s">
        <v>102</v>
      </c>
      <c r="K9" s="6" t="s">
        <v>105</v>
      </c>
      <c r="L9" s="6" t="s">
        <v>86</v>
      </c>
      <c r="M9" s="6" t="s">
        <v>81</v>
      </c>
      <c r="N9" s="6" t="s">
        <v>110</v>
      </c>
    </row>
    <row r="10" spans="1:14" ht="30" customHeight="1" x14ac:dyDescent="0.2">
      <c r="A10" s="7" t="s">
        <v>184</v>
      </c>
      <c r="B10" s="6" t="s">
        <v>39</v>
      </c>
      <c r="C10" s="6" t="s">
        <v>91</v>
      </c>
      <c r="D10" s="6" t="s">
        <v>36</v>
      </c>
      <c r="E10" s="6" t="s">
        <v>86</v>
      </c>
      <c r="F10" s="6" t="s">
        <v>81</v>
      </c>
      <c r="G10" s="6" t="s">
        <v>84</v>
      </c>
      <c r="I10" s="6" t="s">
        <v>100</v>
      </c>
      <c r="J10" s="6" t="s">
        <v>103</v>
      </c>
      <c r="K10" s="6" t="s">
        <v>107</v>
      </c>
      <c r="L10" s="6" t="s">
        <v>86</v>
      </c>
      <c r="M10" s="6" t="s">
        <v>81</v>
      </c>
      <c r="N10" s="6" t="s">
        <v>109</v>
      </c>
    </row>
    <row r="11" spans="1:14" ht="30" customHeight="1" x14ac:dyDescent="0.2">
      <c r="A11" s="7" t="s">
        <v>179</v>
      </c>
      <c r="B11" s="6" t="s">
        <v>39</v>
      </c>
      <c r="C11" s="6" t="s">
        <v>87</v>
      </c>
      <c r="D11" s="6" t="s">
        <v>36</v>
      </c>
      <c r="E11" s="6" t="s">
        <v>86</v>
      </c>
      <c r="F11" s="6" t="s">
        <v>81</v>
      </c>
      <c r="G11" s="6" t="s">
        <v>84</v>
      </c>
      <c r="I11" s="6"/>
      <c r="J11" s="6"/>
      <c r="K11" s="6"/>
      <c r="L11" s="6"/>
      <c r="M11" s="6"/>
      <c r="N11" s="6"/>
    </row>
    <row r="12" spans="1:14" ht="30" customHeight="1" x14ac:dyDescent="0.2">
      <c r="A12" s="7" t="s">
        <v>178</v>
      </c>
      <c r="B12" s="6" t="s">
        <v>38</v>
      </c>
      <c r="C12" s="6" t="s">
        <v>82</v>
      </c>
      <c r="D12" s="6" t="s">
        <v>36</v>
      </c>
      <c r="E12" s="6" t="s">
        <v>89</v>
      </c>
      <c r="F12" s="6" t="s">
        <v>97</v>
      </c>
      <c r="G12" s="6" t="s">
        <v>84</v>
      </c>
      <c r="I12" s="6"/>
      <c r="J12" s="6"/>
      <c r="K12" s="6"/>
      <c r="L12" s="6"/>
      <c r="M12" s="6"/>
      <c r="N12" s="6"/>
    </row>
    <row r="13" spans="1:14" ht="30" customHeight="1" x14ac:dyDescent="0.2">
      <c r="A13" s="7" t="s">
        <v>9</v>
      </c>
      <c r="B13" s="6" t="s">
        <v>39</v>
      </c>
      <c r="C13" s="6" t="s">
        <v>87</v>
      </c>
      <c r="D13" s="6" t="s">
        <v>36</v>
      </c>
      <c r="E13" s="6" t="s">
        <v>86</v>
      </c>
      <c r="F13" s="6" t="s">
        <v>81</v>
      </c>
      <c r="G13" s="6" t="s">
        <v>84</v>
      </c>
      <c r="I13" s="6"/>
      <c r="J13" s="6"/>
      <c r="K13" s="6"/>
      <c r="L13" s="6"/>
      <c r="M13" s="6"/>
      <c r="N13" s="6"/>
    </row>
    <row r="14" spans="1:14" ht="30" customHeight="1" x14ac:dyDescent="0.2">
      <c r="A14" s="7" t="s">
        <v>10</v>
      </c>
      <c r="B14" s="6" t="s">
        <v>39</v>
      </c>
      <c r="C14" s="6" t="s">
        <v>87</v>
      </c>
      <c r="D14" s="6" t="s">
        <v>36</v>
      </c>
      <c r="E14" s="6" t="s">
        <v>83</v>
      </c>
      <c r="F14" s="6" t="s">
        <v>81</v>
      </c>
      <c r="G14" s="6" t="s">
        <v>84</v>
      </c>
      <c r="I14" s="6"/>
      <c r="J14" s="6"/>
      <c r="K14" s="6"/>
      <c r="L14" s="6"/>
      <c r="M14" s="6"/>
      <c r="N14" s="6"/>
    </row>
    <row r="15" spans="1:14" ht="30" customHeight="1" x14ac:dyDescent="0.2">
      <c r="A15" s="7" t="s">
        <v>17</v>
      </c>
      <c r="B15" s="6" t="s">
        <v>39</v>
      </c>
      <c r="C15" s="6" t="s">
        <v>87</v>
      </c>
      <c r="D15" s="6" t="s">
        <v>36</v>
      </c>
      <c r="E15" s="6" t="s">
        <v>83</v>
      </c>
      <c r="F15" s="6" t="s">
        <v>130</v>
      </c>
      <c r="G15" s="6" t="s">
        <v>84</v>
      </c>
      <c r="I15" s="6"/>
      <c r="J15" s="6"/>
      <c r="K15" s="6"/>
      <c r="L15" s="6"/>
      <c r="M15" s="6"/>
      <c r="N15" s="6"/>
    </row>
    <row r="16" spans="1:14" ht="30" customHeight="1" x14ac:dyDescent="0.2">
      <c r="A16" s="7" t="s">
        <v>30</v>
      </c>
      <c r="B16" s="6" t="s">
        <v>39</v>
      </c>
      <c r="C16" s="6" t="s">
        <v>87</v>
      </c>
      <c r="D16" s="6" t="s">
        <v>36</v>
      </c>
      <c r="E16" s="6" t="s">
        <v>86</v>
      </c>
      <c r="F16" s="6" t="s">
        <v>81</v>
      </c>
      <c r="G16" s="6" t="s">
        <v>84</v>
      </c>
      <c r="I16" s="6"/>
      <c r="J16" s="6"/>
      <c r="K16" s="6"/>
      <c r="L16" s="6"/>
      <c r="M16" s="6"/>
      <c r="N16" s="6"/>
    </row>
    <row r="17" spans="1:14" ht="30" customHeight="1" x14ac:dyDescent="0.2">
      <c r="A17" s="7" t="s">
        <v>18</v>
      </c>
      <c r="B17" s="6" t="s">
        <v>39</v>
      </c>
      <c r="C17" s="6" t="s">
        <v>87</v>
      </c>
      <c r="D17" s="6" t="s">
        <v>36</v>
      </c>
      <c r="E17" s="6" t="s">
        <v>86</v>
      </c>
      <c r="F17" s="6" t="s">
        <v>93</v>
      </c>
      <c r="G17" s="6" t="s">
        <v>84</v>
      </c>
      <c r="I17" s="6"/>
      <c r="J17" s="6"/>
      <c r="K17" s="6"/>
      <c r="L17" s="6"/>
      <c r="M17" s="6"/>
      <c r="N17" s="6"/>
    </row>
    <row r="18" spans="1:14" ht="30" customHeight="1" x14ac:dyDescent="0.2">
      <c r="A18" s="7" t="s">
        <v>23</v>
      </c>
      <c r="B18" s="6" t="s">
        <v>39</v>
      </c>
      <c r="C18" s="6" t="s">
        <v>87</v>
      </c>
      <c r="D18" s="6" t="s">
        <v>36</v>
      </c>
      <c r="E18" s="6" t="s">
        <v>86</v>
      </c>
      <c r="F18" s="6" t="s">
        <v>95</v>
      </c>
      <c r="G18" s="6" t="s">
        <v>84</v>
      </c>
      <c r="I18" s="6"/>
      <c r="J18" s="6"/>
      <c r="K18" s="6"/>
      <c r="L18" s="6"/>
      <c r="M18" s="6"/>
      <c r="N18" s="6"/>
    </row>
    <row r="19" spans="1:14" ht="30" customHeight="1" x14ac:dyDescent="0.2">
      <c r="A19" s="7" t="s">
        <v>32</v>
      </c>
      <c r="B19" s="6" t="s">
        <v>39</v>
      </c>
      <c r="C19" s="6" t="s">
        <v>87</v>
      </c>
      <c r="D19" s="6" t="s">
        <v>36</v>
      </c>
      <c r="E19" s="6" t="s">
        <v>86</v>
      </c>
      <c r="F19" s="6" t="s">
        <v>130</v>
      </c>
      <c r="G19" s="6" t="s">
        <v>84</v>
      </c>
      <c r="I19" s="6"/>
      <c r="J19" s="6"/>
      <c r="K19" s="6"/>
      <c r="L19" s="6"/>
      <c r="M19" s="6"/>
      <c r="N19" s="6"/>
    </row>
    <row r="20" spans="1:14" ht="30" customHeight="1" x14ac:dyDescent="0.2">
      <c r="A20" s="7" t="s">
        <v>33</v>
      </c>
      <c r="B20" s="6" t="s">
        <v>39</v>
      </c>
      <c r="C20" s="6" t="s">
        <v>87</v>
      </c>
      <c r="D20" s="6" t="s">
        <v>36</v>
      </c>
      <c r="E20" s="6" t="s">
        <v>86</v>
      </c>
      <c r="F20" s="6" t="s">
        <v>130</v>
      </c>
      <c r="G20" s="6" t="s">
        <v>84</v>
      </c>
      <c r="I20" s="6"/>
      <c r="J20" s="6"/>
      <c r="K20" s="6"/>
      <c r="L20" s="6"/>
      <c r="M20" s="6"/>
      <c r="N20" s="6"/>
    </row>
    <row r="21" spans="1:14" ht="30" customHeight="1" x14ac:dyDescent="0.2">
      <c r="A21" s="7" t="s">
        <v>197</v>
      </c>
      <c r="B21" s="6" t="s">
        <v>38</v>
      </c>
      <c r="C21" s="6" t="s">
        <v>82</v>
      </c>
      <c r="D21" s="6" t="s">
        <v>36</v>
      </c>
      <c r="E21" s="6" t="s">
        <v>86</v>
      </c>
      <c r="F21" s="6" t="s">
        <v>97</v>
      </c>
      <c r="G21" s="6" t="s">
        <v>84</v>
      </c>
      <c r="I21" s="6"/>
      <c r="J21" s="6"/>
      <c r="K21" s="6"/>
      <c r="L21" s="6"/>
      <c r="M21" s="6"/>
      <c r="N21" s="6"/>
    </row>
    <row r="22" spans="1:14" ht="30" customHeight="1" x14ac:dyDescent="0.2">
      <c r="A22" s="11" t="s">
        <v>21</v>
      </c>
      <c r="B22" s="12"/>
      <c r="C22" s="12"/>
      <c r="D22" s="12"/>
      <c r="E22" s="12"/>
      <c r="F22" s="12"/>
      <c r="G22" s="12"/>
      <c r="I22" s="12"/>
      <c r="J22" s="12"/>
      <c r="K22" s="12"/>
      <c r="L22" s="12"/>
      <c r="M22" s="12"/>
      <c r="N22" s="12"/>
    </row>
    <row r="23" spans="1:14" ht="30" customHeight="1" x14ac:dyDescent="0.2">
      <c r="A23" s="11" t="s">
        <v>19</v>
      </c>
      <c r="B23" s="12"/>
      <c r="C23" s="12"/>
      <c r="D23" s="12"/>
      <c r="E23" s="12"/>
      <c r="F23" s="12"/>
      <c r="G23" s="12"/>
      <c r="I23" s="12"/>
      <c r="J23" s="12"/>
      <c r="K23" s="12"/>
      <c r="L23" s="12"/>
      <c r="M23" s="12"/>
      <c r="N23" s="12"/>
    </row>
    <row r="24" spans="1:14" ht="30" customHeight="1" x14ac:dyDescent="0.2">
      <c r="A24" s="11" t="s">
        <v>20</v>
      </c>
      <c r="B24" s="12" t="s">
        <v>39</v>
      </c>
      <c r="C24" s="12" t="s">
        <v>87</v>
      </c>
      <c r="D24" s="12" t="s">
        <v>36</v>
      </c>
      <c r="E24" s="12" t="s">
        <v>86</v>
      </c>
      <c r="F24" s="12" t="s">
        <v>81</v>
      </c>
      <c r="G24" s="12" t="s">
        <v>84</v>
      </c>
      <c r="I24" s="12"/>
      <c r="J24" s="12"/>
      <c r="K24" s="12"/>
      <c r="L24" s="12"/>
      <c r="M24" s="12"/>
      <c r="N24" s="12"/>
    </row>
    <row r="25" spans="1:14" ht="30" customHeight="1" x14ac:dyDescent="0.2">
      <c r="A25" s="188" t="s">
        <v>8</v>
      </c>
      <c r="B25" s="214"/>
      <c r="C25" s="214"/>
      <c r="D25" s="214"/>
      <c r="E25" s="214"/>
      <c r="F25" s="214"/>
      <c r="G25" s="214"/>
      <c r="H25" s="215"/>
      <c r="I25" s="214"/>
      <c r="J25" s="214"/>
      <c r="K25" s="214"/>
      <c r="L25" s="214"/>
      <c r="M25" s="214"/>
      <c r="N25" s="214"/>
    </row>
    <row r="26" spans="1:14" ht="30" customHeight="1" x14ac:dyDescent="0.2">
      <c r="A26" s="188" t="s">
        <v>5</v>
      </c>
      <c r="B26" s="214"/>
      <c r="C26" s="214"/>
      <c r="D26" s="214"/>
      <c r="E26" s="214"/>
      <c r="F26" s="214"/>
      <c r="G26" s="214"/>
      <c r="H26" s="215"/>
      <c r="I26" s="214"/>
      <c r="J26" s="214"/>
      <c r="K26" s="214"/>
      <c r="L26" s="214"/>
      <c r="M26" s="214"/>
      <c r="N26" s="214"/>
    </row>
    <row r="27" spans="1:14" ht="30" customHeight="1" x14ac:dyDescent="0.2">
      <c r="A27" s="188" t="s">
        <v>11</v>
      </c>
      <c r="B27" s="214"/>
      <c r="C27" s="214"/>
      <c r="D27" s="214"/>
      <c r="E27" s="214"/>
      <c r="F27" s="214"/>
      <c r="G27" s="214"/>
      <c r="H27" s="215"/>
      <c r="I27" s="214"/>
      <c r="J27" s="214"/>
      <c r="K27" s="214"/>
      <c r="L27" s="214"/>
      <c r="M27" s="214"/>
      <c r="N27" s="214"/>
    </row>
    <row r="28" spans="1:14" ht="30" customHeight="1" x14ac:dyDescent="0.2">
      <c r="A28" s="188" t="s">
        <v>7</v>
      </c>
      <c r="B28" s="214"/>
      <c r="C28" s="214"/>
      <c r="D28" s="214"/>
      <c r="E28" s="214"/>
      <c r="F28" s="214"/>
      <c r="G28" s="214"/>
      <c r="H28" s="215"/>
      <c r="I28" s="214"/>
      <c r="J28" s="214"/>
      <c r="K28" s="214"/>
      <c r="L28" s="214"/>
      <c r="M28" s="214"/>
      <c r="N28" s="214"/>
    </row>
    <row r="29" spans="1:14" ht="30" customHeight="1" x14ac:dyDescent="0.2">
      <c r="A29" s="188" t="s">
        <v>24</v>
      </c>
      <c r="B29" s="214"/>
      <c r="C29" s="214"/>
      <c r="D29" s="214"/>
      <c r="E29" s="214"/>
      <c r="F29" s="214"/>
      <c r="G29" s="214"/>
      <c r="H29" s="215"/>
      <c r="I29" s="214"/>
      <c r="J29" s="214"/>
      <c r="K29" s="214"/>
      <c r="L29" s="214"/>
      <c r="M29" s="214"/>
      <c r="N29" s="214"/>
    </row>
    <row r="30" spans="1:14" ht="30" customHeight="1" x14ac:dyDescent="0.2">
      <c r="A30" s="188" t="s">
        <v>25</v>
      </c>
      <c r="B30" s="214"/>
      <c r="C30" s="214"/>
      <c r="D30" s="214"/>
      <c r="E30" s="214"/>
      <c r="F30" s="214"/>
      <c r="G30" s="214"/>
      <c r="H30" s="215"/>
      <c r="I30" s="214"/>
      <c r="J30" s="214"/>
      <c r="K30" s="214"/>
      <c r="L30" s="214"/>
      <c r="M30" s="214"/>
      <c r="N30" s="214"/>
    </row>
    <row r="31" spans="1:14" ht="30" customHeight="1" x14ac:dyDescent="0.2">
      <c r="A31" s="188" t="s">
        <v>176</v>
      </c>
      <c r="B31" s="214"/>
      <c r="C31" s="214"/>
      <c r="D31" s="214"/>
      <c r="E31" s="214"/>
      <c r="F31" s="214"/>
      <c r="G31" s="214"/>
      <c r="H31" s="215"/>
      <c r="I31" s="214"/>
      <c r="J31" s="214"/>
      <c r="K31" s="214"/>
      <c r="L31" s="214"/>
      <c r="M31" s="214"/>
      <c r="N31" s="214"/>
    </row>
    <row r="32" spans="1:14" ht="30" customHeight="1" x14ac:dyDescent="0.2">
      <c r="A32" s="188" t="s">
        <v>12</v>
      </c>
      <c r="B32" s="214"/>
      <c r="C32" s="214"/>
      <c r="D32" s="214"/>
      <c r="E32" s="214"/>
      <c r="F32" s="214"/>
      <c r="G32" s="214"/>
      <c r="H32" s="215"/>
      <c r="I32" s="214"/>
      <c r="J32" s="214"/>
      <c r="K32" s="214"/>
      <c r="L32" s="214"/>
      <c r="M32" s="214"/>
      <c r="N32" s="214"/>
    </row>
    <row r="33" spans="1:14" ht="30" customHeight="1" x14ac:dyDescent="0.2">
      <c r="A33" s="188" t="s">
        <v>22</v>
      </c>
      <c r="B33" s="214"/>
      <c r="C33" s="214"/>
      <c r="D33" s="214"/>
      <c r="E33" s="214"/>
      <c r="F33" s="214"/>
      <c r="G33" s="214"/>
      <c r="H33" s="215"/>
      <c r="I33" s="214"/>
      <c r="J33" s="214"/>
      <c r="K33" s="214"/>
      <c r="L33" s="214"/>
      <c r="M33" s="214"/>
      <c r="N33" s="214"/>
    </row>
    <row r="34" spans="1:14" ht="30" customHeight="1" x14ac:dyDescent="0.2">
      <c r="A34" s="188" t="s">
        <v>31</v>
      </c>
      <c r="B34" s="214"/>
      <c r="C34" s="214"/>
      <c r="D34" s="214"/>
      <c r="E34" s="214"/>
      <c r="F34" s="214"/>
      <c r="G34" s="214"/>
      <c r="H34" s="215"/>
      <c r="I34" s="214"/>
      <c r="J34" s="214"/>
      <c r="K34" s="214"/>
      <c r="L34" s="214"/>
      <c r="M34" s="214"/>
      <c r="N34" s="214"/>
    </row>
    <row r="35" spans="1:14" ht="30" customHeight="1" x14ac:dyDescent="0.2">
      <c r="A35" s="188" t="s">
        <v>186</v>
      </c>
      <c r="B35" s="214"/>
      <c r="C35" s="214"/>
      <c r="D35" s="214"/>
      <c r="E35" s="214"/>
      <c r="F35" s="214"/>
      <c r="G35" s="214"/>
      <c r="H35" s="215"/>
      <c r="I35" s="214"/>
      <c r="J35" s="214"/>
      <c r="K35" s="214"/>
      <c r="L35" s="214"/>
      <c r="M35" s="214"/>
      <c r="N35" s="214"/>
    </row>
    <row r="36" spans="1:14" ht="30" customHeight="1" x14ac:dyDescent="0.2">
      <c r="A36" s="188" t="s">
        <v>187</v>
      </c>
      <c r="B36" s="214"/>
      <c r="C36" s="214"/>
      <c r="D36" s="214"/>
      <c r="E36" s="214"/>
      <c r="F36" s="214"/>
      <c r="G36" s="214"/>
      <c r="H36" s="215"/>
      <c r="I36" s="214"/>
      <c r="J36" s="214"/>
      <c r="K36" s="214"/>
      <c r="L36" s="214"/>
      <c r="M36" s="214"/>
      <c r="N36" s="214"/>
    </row>
    <row r="37" spans="1:14" ht="30" customHeight="1" x14ac:dyDescent="0.2">
      <c r="A37" s="188" t="s">
        <v>137</v>
      </c>
      <c r="B37" s="214"/>
      <c r="C37" s="214"/>
      <c r="D37" s="214"/>
      <c r="E37" s="214"/>
      <c r="F37" s="214"/>
      <c r="G37" s="214"/>
      <c r="H37" s="215"/>
      <c r="I37" s="214"/>
      <c r="J37" s="214"/>
      <c r="K37" s="214"/>
      <c r="L37" s="214"/>
      <c r="M37" s="214"/>
      <c r="N37" s="214"/>
    </row>
    <row r="38" spans="1:14" ht="30" customHeight="1" x14ac:dyDescent="0.2">
      <c r="A38" s="188" t="s">
        <v>198</v>
      </c>
      <c r="B38" s="214"/>
      <c r="C38" s="214"/>
      <c r="D38" s="214"/>
      <c r="E38" s="214"/>
      <c r="F38" s="214"/>
      <c r="G38" s="214"/>
      <c r="H38" s="215"/>
      <c r="I38" s="214"/>
      <c r="J38" s="214"/>
      <c r="K38" s="214"/>
      <c r="L38" s="214"/>
      <c r="M38" s="214"/>
      <c r="N38" s="214"/>
    </row>
    <row r="39" spans="1:14" ht="30" customHeight="1" x14ac:dyDescent="0.2">
      <c r="A39" s="188" t="s">
        <v>185</v>
      </c>
      <c r="B39" s="214"/>
      <c r="C39" s="214"/>
      <c r="D39" s="214"/>
      <c r="E39" s="214"/>
      <c r="F39" s="214"/>
      <c r="G39" s="214"/>
      <c r="H39" s="215"/>
      <c r="I39" s="214"/>
      <c r="J39" s="214"/>
      <c r="K39" s="214"/>
      <c r="L39" s="214"/>
      <c r="M39" s="214"/>
      <c r="N39" s="214"/>
    </row>
    <row r="40" spans="1:14" ht="30" customHeight="1" x14ac:dyDescent="0.2">
      <c r="A40" s="188" t="s">
        <v>14</v>
      </c>
      <c r="B40" s="214"/>
      <c r="C40" s="214"/>
      <c r="D40" s="214"/>
      <c r="E40" s="214"/>
      <c r="F40" s="214"/>
      <c r="G40" s="214"/>
      <c r="I40" s="214"/>
      <c r="J40" s="214"/>
      <c r="K40" s="214"/>
      <c r="L40" s="214"/>
      <c r="M40" s="214"/>
      <c r="N40" s="214"/>
    </row>
    <row r="41" spans="1:14" ht="30" customHeight="1" x14ac:dyDescent="0.2">
      <c r="A41" s="188" t="s">
        <v>13</v>
      </c>
      <c r="B41" s="214"/>
      <c r="C41" s="214"/>
      <c r="D41" s="214"/>
      <c r="E41" s="214"/>
      <c r="F41" s="214"/>
      <c r="G41" s="214"/>
      <c r="I41" s="214"/>
      <c r="J41" s="214"/>
      <c r="K41" s="214"/>
      <c r="L41" s="214"/>
      <c r="M41" s="214"/>
      <c r="N41" s="214"/>
    </row>
    <row r="42" spans="1:14" ht="30" customHeight="1" x14ac:dyDescent="0.2">
      <c r="A42" s="188" t="s">
        <v>15</v>
      </c>
      <c r="B42" s="214"/>
      <c r="C42" s="214"/>
      <c r="D42" s="214"/>
      <c r="E42" s="214"/>
      <c r="F42" s="214"/>
      <c r="G42" s="214"/>
      <c r="I42" s="214"/>
      <c r="J42" s="214"/>
      <c r="K42" s="214"/>
      <c r="L42" s="214"/>
      <c r="M42" s="214"/>
      <c r="N42" s="214"/>
    </row>
    <row r="43" spans="1:14" ht="30" customHeight="1" x14ac:dyDescent="0.2">
      <c r="A43" s="188" t="s">
        <v>177</v>
      </c>
      <c r="B43" s="214"/>
      <c r="C43" s="214"/>
      <c r="D43" s="214"/>
      <c r="E43" s="214"/>
      <c r="F43" s="214"/>
      <c r="G43" s="214"/>
      <c r="I43" s="214"/>
      <c r="J43" s="214"/>
      <c r="K43" s="214"/>
      <c r="L43" s="214"/>
      <c r="M43" s="214"/>
      <c r="N43" s="214"/>
    </row>
    <row r="44" spans="1:14" ht="30" customHeight="1" x14ac:dyDescent="0.2">
      <c r="A44" s="188" t="s">
        <v>180</v>
      </c>
      <c r="B44" s="214"/>
      <c r="C44" s="214"/>
      <c r="D44" s="214"/>
      <c r="E44" s="214"/>
      <c r="F44" s="214"/>
      <c r="G44" s="214"/>
      <c r="I44" s="214"/>
      <c r="J44" s="214"/>
      <c r="K44" s="214"/>
      <c r="L44" s="214"/>
      <c r="M44" s="214"/>
      <c r="N44" s="214"/>
    </row>
    <row r="45" spans="1:14" ht="30" customHeight="1" x14ac:dyDescent="0.2">
      <c r="A45" s="188" t="s">
        <v>16</v>
      </c>
      <c r="B45" s="214"/>
      <c r="C45" s="214"/>
      <c r="D45" s="214"/>
      <c r="E45" s="214"/>
      <c r="F45" s="214"/>
      <c r="G45" s="214"/>
      <c r="I45" s="214"/>
      <c r="J45" s="214"/>
      <c r="K45" s="214"/>
      <c r="L45" s="214"/>
      <c r="M45" s="214"/>
      <c r="N45" s="214"/>
    </row>
    <row r="46" spans="1:14" ht="30" customHeight="1" x14ac:dyDescent="0.2">
      <c r="A46" s="188" t="s">
        <v>181</v>
      </c>
      <c r="B46" s="214"/>
      <c r="C46" s="214"/>
      <c r="D46" s="214"/>
      <c r="E46" s="214"/>
      <c r="F46" s="214"/>
      <c r="G46" s="214"/>
      <c r="I46" s="214"/>
      <c r="J46" s="214"/>
      <c r="K46" s="214"/>
      <c r="L46" s="214"/>
      <c r="M46" s="214"/>
      <c r="N46" s="214"/>
    </row>
    <row r="47" spans="1:14" ht="30" customHeight="1" x14ac:dyDescent="0.2">
      <c r="A47" s="188" t="s">
        <v>182</v>
      </c>
      <c r="B47" s="214"/>
      <c r="C47" s="214"/>
      <c r="D47" s="214"/>
      <c r="E47" s="214"/>
      <c r="F47" s="214"/>
      <c r="G47" s="214"/>
      <c r="I47" s="214"/>
      <c r="J47" s="214"/>
      <c r="K47" s="214"/>
      <c r="L47" s="214"/>
      <c r="M47" s="214"/>
      <c r="N47" s="214"/>
    </row>
    <row r="48" spans="1:14" ht="30" customHeight="1" x14ac:dyDescent="0.2">
      <c r="A48" s="188" t="s">
        <v>183</v>
      </c>
      <c r="B48" s="214"/>
      <c r="C48" s="214"/>
      <c r="D48" s="214"/>
      <c r="E48" s="214"/>
      <c r="F48" s="214"/>
      <c r="G48" s="214"/>
      <c r="I48" s="214"/>
      <c r="J48" s="214"/>
      <c r="K48" s="214"/>
      <c r="L48" s="214"/>
      <c r="M48" s="214"/>
      <c r="N48" s="214"/>
    </row>
    <row r="49" spans="1:14" ht="30" customHeight="1" x14ac:dyDescent="0.2">
      <c r="A49" s="188" t="s">
        <v>190</v>
      </c>
      <c r="B49" s="214"/>
      <c r="C49" s="214"/>
      <c r="D49" s="214"/>
      <c r="E49" s="214"/>
      <c r="F49" s="214"/>
      <c r="G49" s="214"/>
      <c r="I49" s="214"/>
      <c r="J49" s="214"/>
      <c r="K49" s="214"/>
      <c r="L49" s="214"/>
      <c r="M49" s="214"/>
      <c r="N49" s="214"/>
    </row>
    <row r="50" spans="1:14" ht="30" customHeight="1" x14ac:dyDescent="0.2">
      <c r="A50" s="188" t="s">
        <v>191</v>
      </c>
      <c r="B50" s="214"/>
      <c r="C50" s="214"/>
      <c r="D50" s="214"/>
      <c r="E50" s="214"/>
      <c r="F50" s="214"/>
      <c r="G50" s="214"/>
      <c r="I50" s="214"/>
      <c r="J50" s="214"/>
      <c r="K50" s="214"/>
      <c r="L50" s="214"/>
      <c r="M50" s="214"/>
      <c r="N50" s="214"/>
    </row>
    <row r="51" spans="1:14" ht="30" customHeight="1" x14ac:dyDescent="0.2">
      <c r="A51" s="188" t="s">
        <v>203</v>
      </c>
      <c r="B51" s="214"/>
      <c r="C51" s="214"/>
      <c r="D51" s="214"/>
      <c r="E51" s="214"/>
      <c r="F51" s="214"/>
      <c r="G51" s="214"/>
      <c r="I51" s="214"/>
      <c r="J51" s="214"/>
      <c r="K51" s="214"/>
      <c r="L51" s="214"/>
      <c r="M51" s="214"/>
      <c r="N51" s="214"/>
    </row>
    <row r="52" spans="1:14" ht="30" customHeight="1" x14ac:dyDescent="0.2">
      <c r="A52" s="188" t="s">
        <v>26</v>
      </c>
      <c r="B52" s="214"/>
      <c r="C52" s="214"/>
      <c r="D52" s="214"/>
      <c r="E52" s="214"/>
      <c r="F52" s="214"/>
      <c r="G52" s="214"/>
      <c r="I52" s="214"/>
      <c r="J52" s="214"/>
      <c r="K52" s="214"/>
      <c r="L52" s="214"/>
      <c r="M52" s="214"/>
      <c r="N52" s="214"/>
    </row>
    <row r="53" spans="1:14" ht="30" customHeight="1" x14ac:dyDescent="0.2">
      <c r="A53" s="188" t="s">
        <v>27</v>
      </c>
      <c r="B53" s="214"/>
      <c r="C53" s="214"/>
      <c r="D53" s="214"/>
      <c r="E53" s="214"/>
      <c r="F53" s="214"/>
      <c r="G53" s="214"/>
      <c r="I53" s="214"/>
      <c r="J53" s="214"/>
      <c r="K53" s="214"/>
      <c r="L53" s="214"/>
      <c r="M53" s="214"/>
      <c r="N53" s="214"/>
    </row>
    <row r="54" spans="1:14" ht="30" customHeight="1" x14ac:dyDescent="0.2">
      <c r="A54" s="188" t="s">
        <v>199</v>
      </c>
      <c r="B54" s="214"/>
      <c r="C54" s="214"/>
      <c r="D54" s="214"/>
      <c r="E54" s="214"/>
      <c r="F54" s="214"/>
      <c r="G54" s="214"/>
      <c r="I54" s="214"/>
      <c r="J54" s="214"/>
      <c r="K54" s="214"/>
      <c r="L54" s="214"/>
      <c r="M54" s="214"/>
      <c r="N54" s="214"/>
    </row>
    <row r="55" spans="1:14" ht="30" customHeight="1" x14ac:dyDescent="0.2">
      <c r="A55" s="188" t="s">
        <v>28</v>
      </c>
      <c r="B55" s="214"/>
      <c r="C55" s="214"/>
      <c r="D55" s="214"/>
      <c r="E55" s="214"/>
      <c r="F55" s="214"/>
      <c r="G55" s="214"/>
      <c r="I55" s="214"/>
      <c r="J55" s="214"/>
      <c r="K55" s="214"/>
      <c r="L55" s="214"/>
      <c r="M55" s="214"/>
      <c r="N55" s="214"/>
    </row>
    <row r="56" spans="1:14" ht="30" customHeight="1" x14ac:dyDescent="0.2">
      <c r="A56" s="188" t="s">
        <v>188</v>
      </c>
      <c r="B56" s="214"/>
      <c r="C56" s="214"/>
      <c r="D56" s="214"/>
      <c r="E56" s="214"/>
      <c r="F56" s="214"/>
      <c r="G56" s="214"/>
      <c r="I56" s="214"/>
      <c r="J56" s="214"/>
      <c r="K56" s="214"/>
      <c r="L56" s="214"/>
      <c r="M56" s="214"/>
      <c r="N56" s="214"/>
    </row>
    <row r="57" spans="1:14" ht="30" customHeight="1" x14ac:dyDescent="0.2">
      <c r="A57" s="188" t="s">
        <v>189</v>
      </c>
      <c r="B57" s="214"/>
      <c r="C57" s="214"/>
      <c r="D57" s="214"/>
      <c r="E57" s="214"/>
      <c r="F57" s="214"/>
      <c r="G57" s="214"/>
      <c r="I57" s="214"/>
      <c r="J57" s="214"/>
      <c r="K57" s="214"/>
      <c r="L57" s="214"/>
      <c r="M57" s="214"/>
      <c r="N57" s="214"/>
    </row>
    <row r="58" spans="1:14" ht="30" customHeight="1" x14ac:dyDescent="0.2">
      <c r="A58" s="188" t="s">
        <v>29</v>
      </c>
      <c r="B58" s="214"/>
      <c r="C58" s="214"/>
      <c r="D58" s="214"/>
      <c r="E58" s="214"/>
      <c r="F58" s="214"/>
      <c r="G58" s="214"/>
      <c r="I58" s="214"/>
      <c r="J58" s="214"/>
      <c r="K58" s="214"/>
      <c r="L58" s="214"/>
      <c r="M58" s="214"/>
      <c r="N58" s="214"/>
    </row>
  </sheetData>
  <dataConsolidate function="var">
    <dataRefs count="1">
      <dataRef name="A6=$B$6:$G$6"/>
    </dataRefs>
  </dataConsolidate>
  <mergeCells count="3">
    <mergeCell ref="B4:G4"/>
    <mergeCell ref="I4:N4"/>
    <mergeCell ref="B2:N2"/>
  </mergeCells>
  <conditionalFormatting sqref="I6:N21">
    <cfRule type="expression" dxfId="7" priority="7">
      <formula>MOD(ROW(),1)=0</formula>
    </cfRule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{63895F26-C7A0-4B25-B629-8B859455B9C0}</x14:id>
        </ext>
      </extLst>
    </cfRule>
  </conditionalFormatting>
  <conditionalFormatting sqref="N21">
    <cfRule type="expression" dxfId="6" priority="11">
      <formula>$N$21</formula>
    </cfRule>
  </conditionalFormatting>
  <conditionalFormatting sqref="A6:G21">
    <cfRule type="expression" dxfId="5" priority="6">
      <formula>MOD(ROW(),1)=0</formula>
    </cfRule>
  </conditionalFormatting>
  <conditionalFormatting sqref="A22:G24 I22:N24">
    <cfRule type="expression" dxfId="4" priority="5">
      <formula>MOD(ROW(),1)=0</formula>
    </cfRule>
  </conditionalFormatting>
  <conditionalFormatting sqref="A25:G39 I25:N39">
    <cfRule type="expression" dxfId="3" priority="4">
      <formula>MOD(ROW(),1)=0</formula>
    </cfRule>
  </conditionalFormatting>
  <conditionalFormatting sqref="A40:G41 I40:N41">
    <cfRule type="expression" dxfId="2" priority="3">
      <formula>MOD(ROW(),1)=0</formula>
    </cfRule>
  </conditionalFormatting>
  <conditionalFormatting sqref="A42:G51 I42:N51">
    <cfRule type="expression" dxfId="1" priority="2">
      <formula>MOD(ROW(),1)=0</formula>
    </cfRule>
  </conditionalFormatting>
  <conditionalFormatting sqref="A52:G58 I52:N58">
    <cfRule type="expression" dxfId="0" priority="1">
      <formula>MOD(ROW(),1)=0</formula>
    </cfRule>
  </conditionalFormatting>
  <dataValidations count="10">
    <dataValidation type="list" allowBlank="1" showInputMessage="1" showErrorMessage="1" sqref="B39 B24 B43:B44 B6:B21">
      <formula1>entreelundimidi</formula1>
    </dataValidation>
    <dataValidation type="list" allowBlank="1" showInputMessage="1" showErrorMessage="1" sqref="C39 C24 C43:C44 C6:C21">
      <formula1>platlundimidi</formula1>
    </dataValidation>
    <dataValidation type="list" allowBlank="1" showInputMessage="1" showErrorMessage="1" sqref="D39:E39 D24:E24 D43:E44 D6:E21">
      <formula1>garniture1lundimidi</formula1>
    </dataValidation>
    <dataValidation type="list" allowBlank="1" showInputMessage="1" showErrorMessage="1" sqref="F39 F24 F43:F44 F6:F21">
      <formula1>fromagelundimidi</formula1>
    </dataValidation>
    <dataValidation type="list" allowBlank="1" showInputMessage="1" showErrorMessage="1" sqref="G39 G24 G43:G44 G6:G21">
      <formula1>dessertlundimidi</formula1>
    </dataValidation>
    <dataValidation type="list" allowBlank="1" showInputMessage="1" showErrorMessage="1" sqref="I6:I10">
      <formula1>entreelundisoir</formula1>
    </dataValidation>
    <dataValidation type="list" allowBlank="1" showInputMessage="1" showErrorMessage="1" sqref="J6:J10">
      <formula1>platlundisoir</formula1>
    </dataValidation>
    <dataValidation type="list" allowBlank="1" showInputMessage="1" showErrorMessage="1" sqref="K6:L10">
      <formula1>garniturelundisoir</formula1>
    </dataValidation>
    <dataValidation type="list" allowBlank="1" showInputMessage="1" showErrorMessage="1" sqref="M6:M10">
      <formula1>fromagelundisoir</formula1>
    </dataValidation>
    <dataValidation type="list" allowBlank="1" showInputMessage="1" showErrorMessage="1" sqref="N6:N10">
      <formula1>dessertlundisoir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3895F26-C7A0-4B25-B629-8B859455B9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I6:N21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749992370372631"/>
    <pageSetUpPr fitToPage="1"/>
  </sheetPr>
  <dimension ref="A1:AX151"/>
  <sheetViews>
    <sheetView tabSelected="1" zoomScale="110" zoomScaleNormal="110" workbookViewId="0">
      <pane ySplit="20" topLeftCell="A21" activePane="bottomLeft" state="frozen"/>
      <selection activeCell="A15" sqref="A15"/>
      <selection pane="bottomLeft" activeCell="B12" sqref="B12"/>
    </sheetView>
  </sheetViews>
  <sheetFormatPr baseColWidth="10" defaultColWidth="9.140625" defaultRowHeight="12.75" x14ac:dyDescent="0.2"/>
  <cols>
    <col min="1" max="1" width="13.42578125" style="14" customWidth="1"/>
    <col min="2" max="2" width="7" style="14" customWidth="1"/>
    <col min="3" max="3" width="6.140625" style="14" customWidth="1"/>
    <col min="4" max="4" width="6.42578125" style="14" customWidth="1"/>
    <col min="5" max="5" width="6.7109375" style="14" customWidth="1"/>
    <col min="6" max="6" width="8.42578125" style="14" customWidth="1"/>
    <col min="7" max="7" width="5.5703125" style="14" customWidth="1"/>
    <col min="8" max="8" width="6" style="14" customWidth="1"/>
    <col min="9" max="9" width="7.5703125" style="14" customWidth="1"/>
    <col min="10" max="10" width="7.140625" style="14" customWidth="1"/>
    <col min="11" max="11" width="6.5703125" style="14" customWidth="1"/>
    <col min="12" max="12" width="6.42578125" style="14" customWidth="1"/>
    <col min="13" max="13" width="6.140625" style="14" customWidth="1"/>
    <col min="14" max="14" width="7" style="14" customWidth="1"/>
    <col min="15" max="15" width="6.85546875" style="14" customWidth="1"/>
    <col min="16" max="17" width="5.7109375" style="14" customWidth="1"/>
    <col min="18" max="18" width="6.85546875" style="14" customWidth="1"/>
    <col min="19" max="19" width="4.5703125" style="14" customWidth="1"/>
    <col min="20" max="20" width="6.28515625" style="14" customWidth="1"/>
    <col min="21" max="21" width="6.7109375" style="14" customWidth="1"/>
    <col min="22" max="23" width="7.42578125" style="14" customWidth="1"/>
    <col min="24" max="24" width="6.7109375" style="14" customWidth="1"/>
    <col min="25" max="25" width="5.85546875" style="14" customWidth="1"/>
    <col min="26" max="26" width="5" style="14" customWidth="1"/>
    <col min="27" max="27" width="6.140625" style="14" customWidth="1"/>
    <col min="28" max="28" width="7.28515625" style="14" customWidth="1"/>
    <col min="29" max="29" width="6.140625" style="14" customWidth="1"/>
    <col min="30" max="30" width="6.28515625" style="14" customWidth="1"/>
    <col min="31" max="31" width="8" style="14" customWidth="1"/>
    <col min="32" max="32" width="7.5703125" style="14" customWidth="1"/>
    <col min="33" max="34" width="4.28515625" style="14" customWidth="1"/>
    <col min="35" max="35" width="3.7109375" style="14" customWidth="1"/>
    <col min="36" max="36" width="5.42578125" style="14" customWidth="1"/>
    <col min="37" max="37" width="4.140625" style="14" customWidth="1"/>
    <col min="38" max="38" width="4.85546875" style="14" customWidth="1"/>
    <col min="39" max="40" width="3.5703125" style="14" customWidth="1"/>
    <col min="41" max="41" width="3.7109375" style="14" customWidth="1"/>
    <col min="42" max="42" width="6.7109375" style="14" customWidth="1"/>
    <col min="43" max="43" width="4" style="14" customWidth="1"/>
    <col min="44" max="44" width="3.7109375" style="14" customWidth="1"/>
    <col min="45" max="45" width="4.42578125" style="14" customWidth="1"/>
    <col min="46" max="16384" width="9.140625" style="14"/>
  </cols>
  <sheetData>
    <row r="1" spans="1:42" s="112" customFormat="1" ht="15" customHeight="1" x14ac:dyDescent="0.25">
      <c r="B1" s="123" t="s">
        <v>175</v>
      </c>
      <c r="D1" s="124"/>
      <c r="E1" s="124"/>
      <c r="G1" s="124"/>
      <c r="I1" s="124"/>
      <c r="J1" s="124"/>
      <c r="K1" s="124"/>
      <c r="L1" s="124"/>
      <c r="M1" s="124"/>
      <c r="N1" s="124"/>
      <c r="O1" s="124"/>
      <c r="P1" s="125"/>
      <c r="Q1" s="125"/>
      <c r="R1" s="124"/>
      <c r="S1" s="124"/>
      <c r="T1" s="126" t="s">
        <v>125</v>
      </c>
      <c r="U1" s="127"/>
      <c r="V1" s="128"/>
      <c r="W1" s="129"/>
      <c r="Z1" s="124"/>
      <c r="AA1" s="124"/>
      <c r="AB1" s="124"/>
      <c r="AC1" s="124"/>
      <c r="AD1" s="124"/>
      <c r="AE1" s="122"/>
      <c r="AF1" s="124"/>
      <c r="AG1" s="128"/>
      <c r="AH1" s="124"/>
      <c r="AI1" s="124"/>
      <c r="AJ1" s="124"/>
      <c r="AK1" s="124"/>
      <c r="AL1" s="124"/>
      <c r="AM1" s="124"/>
      <c r="AN1" s="124"/>
      <c r="AO1" s="124"/>
      <c r="AP1" s="124"/>
    </row>
    <row r="2" spans="1:42" s="112" customFormat="1" ht="15" customHeight="1" x14ac:dyDescent="0.25">
      <c r="B2" s="123"/>
      <c r="D2" s="124"/>
      <c r="E2" s="124"/>
      <c r="G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8"/>
      <c r="U2" s="124" t="s">
        <v>125</v>
      </c>
      <c r="V2" s="128"/>
      <c r="W2" s="129"/>
      <c r="Z2" s="124"/>
      <c r="AA2" s="124"/>
      <c r="AB2" s="124"/>
      <c r="AC2" s="124"/>
      <c r="AD2" s="124"/>
      <c r="AE2" s="122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</row>
    <row r="3" spans="1:42" s="112" customFormat="1" ht="15" customHeight="1" x14ac:dyDescent="0.25">
      <c r="A3" s="128" t="s">
        <v>132</v>
      </c>
      <c r="B3" s="123"/>
      <c r="D3" s="124"/>
      <c r="E3" s="124"/>
      <c r="G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8"/>
      <c r="U3" s="124"/>
      <c r="V3" s="128"/>
      <c r="W3" s="129"/>
      <c r="Z3" s="124"/>
      <c r="AA3" s="124"/>
      <c r="AB3" s="124"/>
      <c r="AC3" s="124"/>
      <c r="AD3" s="124"/>
      <c r="AE3" s="122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</row>
    <row r="4" spans="1:42" s="112" customFormat="1" ht="15" customHeight="1" x14ac:dyDescent="0.25">
      <c r="A4" s="128" t="s">
        <v>133</v>
      </c>
      <c r="B4" s="124"/>
      <c r="C4" s="124"/>
      <c r="D4" s="124"/>
      <c r="E4" s="124"/>
      <c r="F4" s="128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2" t="s">
        <v>125</v>
      </c>
      <c r="V4" s="128"/>
      <c r="W4" s="124"/>
      <c r="Z4" s="124"/>
      <c r="AB4" s="130"/>
      <c r="AC4" s="124"/>
      <c r="AD4" s="124"/>
      <c r="AE4" s="122"/>
      <c r="AF4" s="124"/>
      <c r="AG4" s="124"/>
      <c r="AH4" s="124"/>
      <c r="AI4" s="124"/>
      <c r="AJ4" s="124"/>
      <c r="AK4" s="124"/>
      <c r="AL4" s="124"/>
      <c r="AM4" s="124"/>
      <c r="AN4" s="124"/>
      <c r="AO4" s="124"/>
      <c r="AP4" s="124"/>
    </row>
    <row r="5" spans="1:42" s="112" customFormat="1" ht="15" customHeight="1" x14ac:dyDescent="0.25">
      <c r="B5" s="128"/>
      <c r="C5" s="124"/>
      <c r="D5" s="124"/>
      <c r="E5" s="124"/>
      <c r="F5" s="128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31"/>
      <c r="S5" s="131"/>
      <c r="T5" s="130"/>
      <c r="V5" s="124"/>
      <c r="W5" s="124"/>
      <c r="Z5" s="124"/>
      <c r="AB5" s="124"/>
      <c r="AC5" s="124"/>
      <c r="AD5" s="124"/>
      <c r="AE5" s="124"/>
      <c r="AF5" s="124"/>
      <c r="AG5" s="124"/>
      <c r="AH5" s="124"/>
      <c r="AI5" s="124"/>
      <c r="AJ5" s="124"/>
      <c r="AK5" s="124"/>
      <c r="AL5" s="124"/>
      <c r="AM5" s="124"/>
      <c r="AN5" s="124"/>
      <c r="AO5" s="124"/>
      <c r="AP5" s="124"/>
    </row>
    <row r="6" spans="1:42" s="112" customFormat="1" ht="15" customHeight="1" x14ac:dyDescent="0.2">
      <c r="A6" s="132"/>
      <c r="B6" s="124"/>
      <c r="C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8"/>
      <c r="U6" s="122"/>
      <c r="V6" s="124"/>
      <c r="W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  <c r="AK6" s="124"/>
      <c r="AL6" s="124"/>
      <c r="AM6" s="124"/>
      <c r="AN6" s="124"/>
      <c r="AO6" s="124"/>
      <c r="AP6" s="124"/>
    </row>
    <row r="7" spans="1:42" s="112" customFormat="1" ht="15" customHeight="1" x14ac:dyDescent="0.2">
      <c r="A7" s="124"/>
      <c r="B7" s="124"/>
      <c r="C7" s="124"/>
      <c r="D7" s="122"/>
      <c r="E7" s="122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  <c r="AK7" s="124"/>
      <c r="AL7" s="124"/>
      <c r="AM7" s="124"/>
      <c r="AN7" s="124"/>
      <c r="AO7" s="124"/>
      <c r="AP7" s="124"/>
    </row>
    <row r="8" spans="1:42" s="112" customFormat="1" ht="22.5" customHeight="1" x14ac:dyDescent="0.3">
      <c r="A8" s="128" t="s">
        <v>134</v>
      </c>
      <c r="B8" s="124"/>
      <c r="C8" s="124"/>
      <c r="F8" s="124"/>
      <c r="I8" s="133"/>
      <c r="J8" s="134"/>
      <c r="K8" s="134"/>
      <c r="L8" s="134"/>
      <c r="M8" s="227">
        <v>40987</v>
      </c>
      <c r="N8" s="228"/>
      <c r="O8" s="228"/>
      <c r="P8" s="228"/>
      <c r="Q8" s="228"/>
      <c r="R8" s="228"/>
      <c r="S8" s="228"/>
      <c r="T8" s="228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124"/>
      <c r="AJ8" s="124"/>
      <c r="AK8" s="124"/>
      <c r="AL8" s="124"/>
      <c r="AM8" s="124"/>
      <c r="AN8" s="124"/>
      <c r="AO8" s="124"/>
      <c r="AP8" s="124"/>
    </row>
    <row r="9" spans="1:42" s="112" customFormat="1" ht="11.25" customHeight="1" x14ac:dyDescent="0.2">
      <c r="A9" s="128"/>
      <c r="B9" s="124"/>
      <c r="C9" s="124"/>
      <c r="D9" s="135"/>
      <c r="E9" s="135"/>
      <c r="F9" s="93"/>
      <c r="G9" s="136"/>
      <c r="H9" s="137"/>
      <c r="I9" s="137"/>
      <c r="J9" s="137"/>
      <c r="K9" s="137"/>
      <c r="L9" s="137"/>
      <c r="M9" s="124"/>
      <c r="O9" s="138"/>
      <c r="P9" s="139"/>
      <c r="Q9" s="139"/>
      <c r="R9" s="124"/>
      <c r="S9" s="124"/>
      <c r="T9" s="124"/>
      <c r="U9" s="124"/>
      <c r="V9" s="139"/>
      <c r="W9" s="124"/>
      <c r="X9" s="124"/>
      <c r="Y9" s="124"/>
      <c r="Z9" s="124"/>
      <c r="AA9" s="124"/>
      <c r="AB9" s="124"/>
      <c r="AC9" s="124"/>
      <c r="AF9" s="124"/>
      <c r="AG9" s="197"/>
      <c r="AH9" s="198"/>
      <c r="AI9" s="93"/>
      <c r="AJ9" s="93"/>
      <c r="AK9" s="139"/>
      <c r="AL9" s="93"/>
      <c r="AM9" s="93"/>
      <c r="AN9" s="93"/>
      <c r="AO9" s="139"/>
      <c r="AP9" s="124"/>
    </row>
    <row r="10" spans="1:42" s="112" customFormat="1" ht="11.25" customHeight="1" x14ac:dyDescent="0.2">
      <c r="A10" s="128"/>
      <c r="B10" s="140"/>
      <c r="C10" s="139"/>
      <c r="D10" s="139"/>
      <c r="E10" s="139"/>
      <c r="G10" s="136"/>
      <c r="H10" s="139"/>
      <c r="I10" s="139"/>
      <c r="J10" s="139"/>
      <c r="K10" s="139"/>
      <c r="L10" s="139"/>
      <c r="M10" s="139"/>
      <c r="N10" s="139"/>
      <c r="O10" s="138"/>
      <c r="P10" s="139"/>
      <c r="Q10" s="139"/>
      <c r="R10" s="140"/>
      <c r="S10" s="140"/>
      <c r="T10" s="141"/>
      <c r="U10" s="140"/>
      <c r="V10" s="139"/>
      <c r="W10" s="139"/>
      <c r="X10" s="139"/>
      <c r="Y10" s="139"/>
      <c r="Z10" s="139"/>
      <c r="AA10" s="81"/>
      <c r="AB10" s="81"/>
      <c r="AC10" s="139"/>
      <c r="AD10" s="139"/>
      <c r="AE10" s="140"/>
      <c r="AF10" s="139"/>
      <c r="AG10" s="198"/>
      <c r="AH10" s="198"/>
      <c r="AI10" s="139"/>
      <c r="AJ10" s="139"/>
      <c r="AK10" s="139"/>
      <c r="AL10" s="139"/>
      <c r="AM10" s="139"/>
      <c r="AN10" s="139"/>
      <c r="AO10" s="139"/>
      <c r="AP10" s="124"/>
    </row>
    <row r="11" spans="1:42" s="112" customFormat="1" ht="15.75" customHeight="1" x14ac:dyDescent="0.2">
      <c r="A11" s="205" t="s">
        <v>135</v>
      </c>
      <c r="B11" s="139"/>
      <c r="C11" s="139"/>
      <c r="D11" s="139"/>
      <c r="E11" s="139"/>
      <c r="F11" s="139"/>
      <c r="G11" s="139"/>
      <c r="H11" s="139"/>
      <c r="I11" s="139"/>
      <c r="J11" s="139"/>
      <c r="K11" s="77"/>
      <c r="L11" s="139"/>
      <c r="M11" s="139"/>
      <c r="N11" s="139"/>
      <c r="O11" s="138"/>
      <c r="P11" s="139"/>
      <c r="Q11" s="139"/>
      <c r="R11" s="139"/>
      <c r="S11" s="139"/>
      <c r="T11" s="141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98"/>
      <c r="AH11" s="198"/>
      <c r="AI11" s="138"/>
      <c r="AJ11" s="139"/>
      <c r="AK11" s="138"/>
      <c r="AL11" s="139"/>
      <c r="AM11" s="139"/>
      <c r="AN11" s="139"/>
      <c r="AO11" s="139"/>
      <c r="AP11" s="93"/>
    </row>
    <row r="12" spans="1:42" s="112" customFormat="1" ht="12" customHeight="1" x14ac:dyDescent="0.2">
      <c r="A12" s="232">
        <f>AJ16+AJ54</f>
        <v>115</v>
      </c>
      <c r="B12" s="139" t="str">
        <f>IF(ISNA(MATCH(B13,'DECLINAISON '!$A$6:$A$58,0)),"",INDEX('DECLINAISON '!$B$6:$B$58,MATCH(B13,'DECLINAISON '!$A$6:$A$58,0)))</f>
        <v>Tomates</v>
      </c>
      <c r="C12" s="139" t="str">
        <f>IF(ISNA(MATCH(C13,'DECLINAISON '!$A$6:$A$58,0)),"",INDEX('DECLINAISON '!$B$6:$B$58,MATCH(C13,'DECLINAISON '!$A$6:$A$58,0)))</f>
        <v>Tomates allégée</v>
      </c>
      <c r="D12" s="139" t="str">
        <f>IF(ISNA(MATCH(D13,'DECLINAISON '!$A$6:$A$58,0)),"",INDEX('DECLINAISON '!$B$6:$B$58,MATCH(D13,'DECLINAISON '!$A$6:$A$58,0)))</f>
        <v>Tomates allégée</v>
      </c>
      <c r="E12" s="139">
        <f>IF(ISNA(MATCH(E13,'DECLINAISON '!$A$6:$A$58,0)),"",INDEX('DECLINAISON '!$B$6:$B$58,MATCH(E13,'DECLINAISON '!$A$6:$A$58,0)))</f>
        <v>0</v>
      </c>
      <c r="F12" s="139">
        <f>IF(ISNA(MATCH(F13,'DECLINAISON '!$A$6:$A$58,0)),"",INDEX('DECLINAISON '!$B$6:$B$58,MATCH(F13,'DECLINAISON '!$A$6:$A$58,0)))</f>
        <v>0</v>
      </c>
      <c r="G12" s="139" t="str">
        <f>IF(ISNA(MATCH(G13,'DECLINAISON '!$A$6:$A$58,0)),"",INDEX('DECLINAISON '!$B$6:$B$58,MATCH(G13,'DECLINAISON '!$A$6:$A$58,0)))</f>
        <v>Tomates allégée</v>
      </c>
      <c r="H12" s="139" t="str">
        <f>IF(ISNA(MATCH(H13,'DECLINAISON '!$A$6:$A$58,0)),"",INDEX('DECLINAISON '!$B$6:$B$58,MATCH(H13,'DECLINAISON '!$A$6:$A$58,0)))</f>
        <v>Tomates</v>
      </c>
      <c r="I12" s="139">
        <f>IF(ISNA(MATCH(I13,'DECLINAISON '!$A$6:$A$58,0)),"",INDEX('DECLINAISON '!$B$6:$B$58,MATCH(I13,'DECLINAISON '!$A$6:$A$58,0)))</f>
        <v>0</v>
      </c>
      <c r="J12" s="139">
        <f>IF(ISNA(MATCH(J13,'DECLINAISON '!$A$6:$A$58,0)),"",INDEX('DECLINAISON '!$B$6:$B$58,MATCH(J13,'DECLINAISON '!$A$6:$A$58,0)))</f>
        <v>0</v>
      </c>
      <c r="K12" s="139">
        <f>IF(ISNA(MATCH(K13,'DECLINAISON '!$A$6:$A$58,0)),"",INDEX('DECLINAISON '!$B$6:$B$58,MATCH(K13,'DECLINAISON '!$A$6:$A$58,0)))</f>
        <v>0</v>
      </c>
      <c r="L12" s="139">
        <f>IF(ISNA(MATCH(L13,'DECLINAISON '!$A$6:$A$58,0)),"",INDEX('DECLINAISON '!$B$6:$B$58,MATCH(L13,'DECLINAISON '!$A$6:$A$58,0)))</f>
        <v>0</v>
      </c>
      <c r="M12" s="139">
        <f>IF(ISNA(MATCH(M13,'DECLINAISON '!$A$6:$A$58,0)),"",INDEX('DECLINAISON '!$B$6:$B$58,MATCH(M13,'DECLINAISON '!$A$6:$A$58,0)))</f>
        <v>0</v>
      </c>
      <c r="N12" s="139">
        <f>IF(ISNA(MATCH(N13,'DECLINAISON '!$A$6:$A$58,0)),"",INDEX('DECLINAISON '!$B$6:$B$58,MATCH(N13,'DECLINAISON '!$A$6:$A$58,0)))</f>
        <v>0</v>
      </c>
      <c r="O12" s="139">
        <f>IF(ISNA(MATCH(O13,'DECLINAISON '!$A$6:$A$58,0)),"",INDEX('DECLINAISON '!$B$6:$B$58,MATCH(O13,'DECLINAISON '!$A$6:$A$58,0)))</f>
        <v>0</v>
      </c>
      <c r="P12" s="139">
        <f>IF(ISNA(MATCH(P13,'DECLINAISON '!$A$6:$A$58,0)),"",INDEX('DECLINAISON '!$B$6:$B$58,MATCH(P13,'DECLINAISON '!$A$6:$A$58,0)))</f>
        <v>0</v>
      </c>
      <c r="Q12" s="139" t="str">
        <f>IF(ISNA(MATCH(Q13,'DECLINAISON '!$A$6:$A$58,0)),"",INDEX('DECLINAISON '!$B$6:$B$58,MATCH(Q13,'DECLINAISON '!$A$6:$A$58,0)))</f>
        <v/>
      </c>
      <c r="R12" s="139">
        <f>IF(ISNA(MATCH(R13,'DECLINAISON '!$A$6:$A$58,0)),"",INDEX('DECLINAISON '!$B$6:$B$58,MATCH(R13,'DECLINAISON '!$A$6:$A$58,0)))</f>
        <v>0</v>
      </c>
      <c r="S12" s="139">
        <f>IF(ISNA(MATCH(S13,'DECLINAISON '!$A$6:$A$58,0)),"",INDEX('DECLINAISON '!$B$6:$B$58,MATCH(S13,'DECLINAISON '!$A$6:$A$58,0)))</f>
        <v>0</v>
      </c>
      <c r="T12" s="139">
        <f>IF(ISNA(MATCH(T13,'DECLINAISON '!$A$6:$A$58,0)),"",INDEX('DECLINAISON '!$B$6:$B$58,MATCH(T13,'DECLINAISON '!$A$6:$A$58,0)))</f>
        <v>0</v>
      </c>
      <c r="U12" s="139">
        <f>IF(ISNA(MATCH(U13,'DECLINAISON '!$A$6:$A$58,0)),"",INDEX('DECLINAISON '!$B$6:$B$58,MATCH(U13,'DECLINAISON '!$A$6:$A$58,0)))</f>
        <v>0</v>
      </c>
      <c r="V12" s="139">
        <f>IF(ISNA(MATCH(V13,'DECLINAISON '!$A$6:$A$58,0)),"",INDEX('DECLINAISON '!$B$6:$B$58,MATCH(V13,'DECLINAISON '!$A$6:$A$58,0)))</f>
        <v>0</v>
      </c>
      <c r="W12" s="139">
        <f>IF(ISNA(MATCH(W13,'DECLINAISON '!$A$6:$A$58,0)),"",INDEX('DECLINAISON '!$B$6:$B$58,MATCH(W13,'DECLINAISON '!$A$6:$A$58,0)))</f>
        <v>0</v>
      </c>
      <c r="X12" s="139">
        <f>IF(ISNA(MATCH(X13,'DECLINAISON '!$A$6:$A$58,0)),"",INDEX('DECLINAISON '!$B$6:$B$58,MATCH(X13,'DECLINAISON '!$A$6:$A$58,0)))</f>
        <v>0</v>
      </c>
      <c r="Y12" s="139">
        <f>IF(ISNA(MATCH(Y13,'DECLINAISON '!$A$6:$A$58,0)),"",INDEX('DECLINAISON '!$B$6:$B$58,MATCH(Y13,'DECLINAISON '!$A$6:$A$58,0)))</f>
        <v>0</v>
      </c>
      <c r="Z12" s="139">
        <f>IF(ISNA(MATCH(Z13,'DECLINAISON '!$A$6:$A$58,0)),"",INDEX('DECLINAISON '!$B$6:$B$58,MATCH(Z13,'DECLINAISON '!$A$6:$A$58,0)))</f>
        <v>0</v>
      </c>
      <c r="AA12" s="139">
        <f>IF(ISNA(MATCH(AA13,'DECLINAISON '!$A$6:$A$58,0)),"",INDEX('DECLINAISON '!$B$6:$B$58,MATCH(AA13,'DECLINAISON '!$A$6:$A$58,0)))</f>
        <v>0</v>
      </c>
      <c r="AB12" s="139">
        <f>IF(ISNA(MATCH(AB13,'DECLINAISON '!$A$6:$A$58,0)),"",INDEX('DECLINAISON '!$B$6:$B$58,MATCH(AB13,'DECLINAISON '!$A$6:$A$58,0)))</f>
        <v>0</v>
      </c>
      <c r="AC12" s="139">
        <f>IF(ISNA(MATCH(AC13,'DECLINAISON '!$A$6:$A$58,0)),"",INDEX('DECLINAISON '!$B$6:$B$58,MATCH(AC13,'DECLINAISON '!$A$6:$A$58,0)))</f>
        <v>0</v>
      </c>
      <c r="AD12" s="139" t="str">
        <f>IF(ISNA(MATCH(AD13,'DECLINAISON '!$A$6:$A$58,0)),"",INDEX('DECLINAISON '!$B$6:$B$58,MATCH(AD13,'DECLINAISON '!$A$6:$A$58,0)))</f>
        <v>Tomates</v>
      </c>
      <c r="AE12" s="139" t="str">
        <f>IF(ISNA(MATCH(AE13,'DECLINAISON '!$A$6:$A$58,0)),"",INDEX('DECLINAISON '!$B$6:$B$58,MATCH(AE13,'DECLINAISON '!$A$6:$A$58,0)))</f>
        <v>Tomates</v>
      </c>
      <c r="AF12" s="139" t="str">
        <f>IF(ISNA(MATCH(AF13,'DECLINAISON '!$A$6:$A$58,0)),"",INDEX('DECLINAISON '!$B$6:$B$58,MATCH(AF13,'DECLINAISON '!$A$6:$A$58,0)))</f>
        <v>Tomates allégée</v>
      </c>
      <c r="AG12" s="139" t="str">
        <f>IF(ISNA(MATCH(AG13,'DECLINAISON '!$A$6:$A$58,0)),"",INDEX('DECLINAISON '!$B$6:$B$58,MATCH(AG13,'DECLINAISON '!$A$6:$A$58,0)))</f>
        <v/>
      </c>
      <c r="AH12" s="139" t="str">
        <f>IF(ISNA(MATCH(AH13,'DECLINAISON '!$A$6:$A$58,0)),"",INDEX('DECLINAISON '!$B$6:$B$58,MATCH(AH13,'DECLINAISON '!$A$6:$A$58,0)))</f>
        <v/>
      </c>
      <c r="AI12" s="139" t="str">
        <f>IF(ISNA(MATCH(AI13,'DECLINAISON '!$A$6:$A$58,0)),"",INDEX('DECLINAISON '!$B$6:$B$58,MATCH(AI13,'DECLINAISON '!$A$6:$A$58,0)))</f>
        <v/>
      </c>
      <c r="AJ12" s="139"/>
      <c r="AK12" s="139"/>
      <c r="AL12" s="139"/>
      <c r="AM12" s="139"/>
      <c r="AN12" s="139"/>
      <c r="AO12" s="139"/>
      <c r="AP12" s="93"/>
    </row>
    <row r="13" spans="1:42" s="112" customFormat="1" ht="27" customHeight="1" x14ac:dyDescent="0.2">
      <c r="A13" s="233"/>
      <c r="B13" s="206" t="str">
        <f>'DECLINAISON '!A6</f>
        <v>Normal</v>
      </c>
      <c r="C13" s="189" t="str">
        <f>'DECLINAISON '!A10</f>
        <v>Hypo</v>
      </c>
      <c r="D13" s="189" t="str">
        <f>'DECLINAISON '!A11</f>
        <v>hypocholesterol</v>
      </c>
      <c r="E13" s="189" t="str">
        <f>'DECLINAISON '!A43</f>
        <v>cholesterol mixé</v>
      </c>
      <c r="F13" s="217" t="str">
        <f>'DECLINAISON '!A44</f>
        <v>Diabétique s/œuf mixé</v>
      </c>
      <c r="G13" s="217" t="str">
        <f>'DECLINAISON '!A19</f>
        <v>hypo fibre</v>
      </c>
      <c r="H13" s="218" t="str">
        <f>'DECLINAISON '!A12</f>
        <v>hypo source*</v>
      </c>
      <c r="I13" s="218" t="str">
        <f>'DECLINAISON '!A22</f>
        <v>hypo s/sel</v>
      </c>
      <c r="J13" s="219" t="str">
        <f>'DECLINAISON '!A46</f>
        <v>hypo mixé</v>
      </c>
      <c r="K13" s="219" t="str">
        <f>'DECLINAISON '!A27</f>
        <v>s/poisson</v>
      </c>
      <c r="L13" s="219" t="str">
        <f>'DECLINAISON '!A47</f>
        <v>mixé s/poisson</v>
      </c>
      <c r="M13" s="219" t="str">
        <f>'DECLINAISON '!A48</f>
        <v>mixé s/poisson s/pate</v>
      </c>
      <c r="N13" s="219" t="str">
        <f>'DECLINAISON '!A41</f>
        <v>que fibre</v>
      </c>
      <c r="O13" s="219" t="str">
        <f>'DECLINAISON '!A42</f>
        <v>Mixé</v>
      </c>
      <c r="P13" s="219" t="str">
        <f>'DECLINAISON '!A45</f>
        <v>Mixé fibre</v>
      </c>
      <c r="Q13" s="219"/>
      <c r="R13" s="219" t="str">
        <f>'DECLINAISON '!A55</f>
        <v>Mme Rault</v>
      </c>
      <c r="S13" s="219" t="str">
        <f>'DECLINAISON '!A58</f>
        <v>Mme Jenvrin</v>
      </c>
      <c r="T13" s="219" t="str">
        <f>'DECLINAISON '!A39</f>
        <v>s/lactose - fec - viande</v>
      </c>
      <c r="U13" s="220" t="str">
        <f>'DECLINAISON '!A34</f>
        <v>s/jambon</v>
      </c>
      <c r="V13" s="220" t="str">
        <f>'DECLINAISON '!A35</f>
        <v>s/purée</v>
      </c>
      <c r="W13" s="220" t="str">
        <f>'DECLINAISON '!A36</f>
        <v>s/acide</v>
      </c>
      <c r="X13" s="220" t="str">
        <f>'DECLINAISON '!A29</f>
        <v>s/bœuf</v>
      </c>
      <c r="Y13" s="220" t="str">
        <f>'DECLINAISON '!A30</f>
        <v>s/œuf</v>
      </c>
      <c r="Z13" s="219" t="str">
        <f>'DECLINAISON '!A57</f>
        <v>M Lanos</v>
      </c>
      <c r="AA13" s="219" t="str">
        <f>'DECLINAISON '!A56</f>
        <v>Mr Gougault</v>
      </c>
      <c r="AB13" s="219" t="str">
        <f>'DECLINAISON '!A49</f>
        <v>s/ acide mixé</v>
      </c>
      <c r="AC13" s="192" t="str">
        <f>'DECLINAISON '!A50</f>
        <v>s/acide mixé fibre</v>
      </c>
      <c r="AD13" s="193" t="str">
        <f>'DECLINAISON '!A7</f>
        <v>Prélèvement</v>
      </c>
      <c r="AE13" s="193" t="str">
        <f>'DECLINAISON '!A8</f>
        <v>Prélevement mixé</v>
      </c>
      <c r="AF13" s="216" t="str">
        <f>'DECLINAISON '!A9</f>
        <v>Prélèvement régime</v>
      </c>
      <c r="AG13" s="201"/>
      <c r="AH13" s="201" t="s">
        <v>195</v>
      </c>
      <c r="AI13" s="201" t="s">
        <v>196</v>
      </c>
      <c r="AJ13" s="148" t="s">
        <v>124</v>
      </c>
    </row>
    <row r="14" spans="1:42" s="112" customFormat="1" ht="15.75" customHeight="1" x14ac:dyDescent="0.2">
      <c r="A14" s="143" t="s">
        <v>140</v>
      </c>
      <c r="B14" s="144">
        <v>39</v>
      </c>
      <c r="C14" s="144">
        <v>3</v>
      </c>
      <c r="D14" s="144">
        <v>2</v>
      </c>
      <c r="E14" s="144">
        <v>1</v>
      </c>
      <c r="F14" s="144">
        <v>1</v>
      </c>
      <c r="G14" s="144"/>
      <c r="H14" s="144">
        <v>1</v>
      </c>
      <c r="I14" s="144"/>
      <c r="J14" s="144"/>
      <c r="K14" s="145">
        <v>3</v>
      </c>
      <c r="L14" s="144"/>
      <c r="M14" s="144"/>
      <c r="N14" s="145">
        <v>1</v>
      </c>
      <c r="O14" s="144">
        <v>6</v>
      </c>
      <c r="P14" s="144">
        <v>7</v>
      </c>
      <c r="Q14" s="144"/>
      <c r="R14" s="144"/>
      <c r="S14" s="144"/>
      <c r="T14" s="145"/>
      <c r="U14" s="196"/>
      <c r="V14" s="196"/>
      <c r="W14" s="145">
        <v>1</v>
      </c>
      <c r="X14" s="145">
        <v>1</v>
      </c>
      <c r="Y14" s="145"/>
      <c r="Z14" s="145"/>
      <c r="AA14" s="145">
        <v>2</v>
      </c>
      <c r="AB14" s="145">
        <v>2</v>
      </c>
      <c r="AC14" s="145"/>
      <c r="AD14" s="145"/>
      <c r="AE14" s="145"/>
      <c r="AF14" s="145">
        <v>1</v>
      </c>
      <c r="AG14" s="145"/>
      <c r="AH14" s="145"/>
      <c r="AI14" s="145">
        <v>1</v>
      </c>
      <c r="AJ14" s="146">
        <f>SUM(B14:AI14)</f>
        <v>72</v>
      </c>
      <c r="AK14" s="124"/>
    </row>
    <row r="15" spans="1:42" s="124" customFormat="1" ht="15.75" customHeight="1" x14ac:dyDescent="0.2">
      <c r="A15" s="143" t="s">
        <v>141</v>
      </c>
      <c r="B15" s="147">
        <v>27</v>
      </c>
      <c r="C15" s="142">
        <v>3</v>
      </c>
      <c r="D15" s="142"/>
      <c r="E15" s="148"/>
      <c r="F15" s="142"/>
      <c r="G15" s="142"/>
      <c r="H15" s="142"/>
      <c r="I15" s="142">
        <v>1</v>
      </c>
      <c r="J15" s="142">
        <v>1</v>
      </c>
      <c r="K15" s="142">
        <v>2</v>
      </c>
      <c r="L15" s="142"/>
      <c r="M15" s="142">
        <v>1</v>
      </c>
      <c r="N15" s="148">
        <v>0</v>
      </c>
      <c r="O15" s="148">
        <v>6</v>
      </c>
      <c r="P15" s="148"/>
      <c r="Q15" s="148"/>
      <c r="R15" s="148"/>
      <c r="S15" s="142"/>
      <c r="T15" s="142"/>
      <c r="U15" s="149"/>
      <c r="V15" s="149"/>
      <c r="W15" s="148"/>
      <c r="X15" s="142"/>
      <c r="Y15" s="142">
        <v>0</v>
      </c>
      <c r="Z15" s="148"/>
      <c r="AA15" s="148"/>
      <c r="AB15" s="148"/>
      <c r="AC15" s="148">
        <v>1</v>
      </c>
      <c r="AD15" s="148">
        <v>1</v>
      </c>
      <c r="AE15" s="148"/>
      <c r="AF15" s="148"/>
      <c r="AG15" s="148"/>
      <c r="AH15" s="148"/>
      <c r="AI15" s="148"/>
      <c r="AJ15" s="146">
        <f>SUM(B15:AI15)</f>
        <v>43</v>
      </c>
      <c r="AK15" s="112"/>
    </row>
    <row r="16" spans="1:42" s="124" customFormat="1" ht="12.75" customHeight="1" x14ac:dyDescent="0.2">
      <c r="A16" s="150" t="s">
        <v>136</v>
      </c>
      <c r="B16" s="151">
        <f>SUM(B14:B15)</f>
        <v>66</v>
      </c>
      <c r="C16" s="151">
        <f t="shared" ref="C16:AI16" si="0">SUM(C14:C15)</f>
        <v>6</v>
      </c>
      <c r="D16" s="151">
        <f t="shared" si="0"/>
        <v>2</v>
      </c>
      <c r="E16" s="151">
        <f t="shared" si="0"/>
        <v>1</v>
      </c>
      <c r="F16" s="151">
        <f t="shared" si="0"/>
        <v>1</v>
      </c>
      <c r="G16" s="151">
        <f t="shared" si="0"/>
        <v>0</v>
      </c>
      <c r="H16" s="151">
        <f t="shared" si="0"/>
        <v>1</v>
      </c>
      <c r="I16" s="151">
        <f t="shared" si="0"/>
        <v>1</v>
      </c>
      <c r="J16" s="151">
        <f t="shared" si="0"/>
        <v>1</v>
      </c>
      <c r="K16" s="151">
        <f t="shared" si="0"/>
        <v>5</v>
      </c>
      <c r="L16" s="151">
        <f t="shared" si="0"/>
        <v>0</v>
      </c>
      <c r="M16" s="151">
        <f t="shared" si="0"/>
        <v>1</v>
      </c>
      <c r="N16" s="151">
        <f t="shared" si="0"/>
        <v>1</v>
      </c>
      <c r="O16" s="151">
        <f t="shared" si="0"/>
        <v>12</v>
      </c>
      <c r="P16" s="151">
        <f t="shared" si="0"/>
        <v>7</v>
      </c>
      <c r="Q16" s="151"/>
      <c r="R16" s="151">
        <f t="shared" si="0"/>
        <v>0</v>
      </c>
      <c r="S16" s="151">
        <f t="shared" si="0"/>
        <v>0</v>
      </c>
      <c r="T16" s="151">
        <f t="shared" si="0"/>
        <v>0</v>
      </c>
      <c r="U16" s="152">
        <f t="shared" si="0"/>
        <v>0</v>
      </c>
      <c r="V16" s="152">
        <f t="shared" si="0"/>
        <v>0</v>
      </c>
      <c r="W16" s="151">
        <f t="shared" si="0"/>
        <v>1</v>
      </c>
      <c r="X16" s="151">
        <f t="shared" si="0"/>
        <v>1</v>
      </c>
      <c r="Y16" s="151">
        <f t="shared" si="0"/>
        <v>0</v>
      </c>
      <c r="Z16" s="151">
        <f t="shared" si="0"/>
        <v>0</v>
      </c>
      <c r="AA16" s="151">
        <f t="shared" si="0"/>
        <v>2</v>
      </c>
      <c r="AB16" s="151">
        <f t="shared" si="0"/>
        <v>2</v>
      </c>
      <c r="AC16" s="151">
        <f t="shared" si="0"/>
        <v>1</v>
      </c>
      <c r="AD16" s="151">
        <f t="shared" si="0"/>
        <v>1</v>
      </c>
      <c r="AE16" s="151">
        <f t="shared" si="0"/>
        <v>0</v>
      </c>
      <c r="AF16" s="151">
        <f t="shared" si="0"/>
        <v>1</v>
      </c>
      <c r="AG16" s="151"/>
      <c r="AH16" s="151"/>
      <c r="AI16" s="151">
        <f t="shared" si="0"/>
        <v>1</v>
      </c>
      <c r="AJ16" s="153">
        <f>AJ14+AJ15</f>
        <v>115</v>
      </c>
      <c r="AK16" s="93"/>
      <c r="AL16" s="93"/>
      <c r="AM16" s="93"/>
      <c r="AN16" s="93"/>
      <c r="AO16" s="93"/>
      <c r="AP16" s="93"/>
    </row>
    <row r="17" spans="1:42" s="124" customFormat="1" ht="8.25" customHeight="1" x14ac:dyDescent="0.2">
      <c r="A17" s="154"/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5"/>
      <c r="T17" s="155"/>
      <c r="U17" s="155"/>
      <c r="V17" s="156"/>
      <c r="W17" s="156"/>
      <c r="X17" s="155"/>
      <c r="Y17" s="155"/>
      <c r="Z17" s="155"/>
      <c r="AA17" s="155"/>
      <c r="AB17" s="155"/>
      <c r="AC17" s="155"/>
      <c r="AD17" s="155"/>
      <c r="AE17" s="155"/>
      <c r="AF17" s="155"/>
      <c r="AG17" s="155"/>
      <c r="AH17" s="155"/>
      <c r="AI17" s="155"/>
      <c r="AJ17" s="155"/>
      <c r="AK17" s="202"/>
      <c r="AL17" s="202"/>
      <c r="AM17" s="202"/>
      <c r="AN17" s="202"/>
      <c r="AO17" s="202"/>
      <c r="AP17" s="91"/>
    </row>
    <row r="18" spans="1:42" s="124" customFormat="1" ht="12.75" customHeight="1" x14ac:dyDescent="0.2">
      <c r="A18" s="157"/>
      <c r="B18" s="139"/>
      <c r="C18" s="158"/>
      <c r="D18" s="139"/>
      <c r="E18" s="158"/>
      <c r="F18" s="158"/>
      <c r="G18" s="158"/>
      <c r="H18" s="158"/>
      <c r="I18" s="158"/>
      <c r="J18" s="158"/>
      <c r="K18" s="158"/>
      <c r="L18" s="139"/>
      <c r="M18" s="139"/>
      <c r="N18" s="139"/>
      <c r="O18" s="138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200"/>
      <c r="AF18" s="200"/>
      <c r="AG18" s="200"/>
      <c r="AH18" s="200"/>
      <c r="AI18" s="138"/>
      <c r="AJ18" s="158"/>
      <c r="AK18" s="138"/>
      <c r="AL18" s="158"/>
      <c r="AM18" s="158"/>
      <c r="AN18" s="158"/>
      <c r="AO18" s="138"/>
    </row>
    <row r="19" spans="1:42" s="124" customFormat="1" ht="12" customHeight="1" x14ac:dyDescent="0.2">
      <c r="A19" s="157"/>
      <c r="B19" s="139"/>
      <c r="C19" s="138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200"/>
      <c r="AG19" s="200"/>
      <c r="AH19" s="200"/>
      <c r="AI19" s="139"/>
      <c r="AJ19" s="93"/>
    </row>
    <row r="20" spans="1:42" s="124" customFormat="1" ht="26.25" customHeight="1" x14ac:dyDescent="0.2">
      <c r="A20" s="157"/>
      <c r="B20" s="192" t="str">
        <f>B13</f>
        <v>Normal</v>
      </c>
      <c r="C20" s="192" t="str">
        <f>C13</f>
        <v>Hypo</v>
      </c>
      <c r="D20" s="192" t="str">
        <f>D13</f>
        <v>hypocholesterol</v>
      </c>
      <c r="E20" s="192" t="str">
        <f>'DECLINAISON '!A14</f>
        <v>Diabétique</v>
      </c>
      <c r="F20" s="192" t="str">
        <f>'DECLINAISON '!A15</f>
        <v>hypo -diabétique</v>
      </c>
      <c r="G20" s="192" t="str">
        <f>'DECLINAISON '!A21</f>
        <v>hyper calorique</v>
      </c>
      <c r="H20" s="192" t="str">
        <f>'DECLINAISON '!A23</f>
        <v>S/sel</v>
      </c>
      <c r="I20" s="192" t="str">
        <f>'DECLINAISON '!A26</f>
        <v>s/porc</v>
      </c>
      <c r="J20" s="192" t="str">
        <f>'DECLINAISON '!A24</f>
        <v>diabétique s/sel</v>
      </c>
      <c r="K20" s="192" t="str">
        <f>'DECLINAISON '!A22</f>
        <v>hypo s/sel</v>
      </c>
      <c r="L20" s="192" t="str">
        <f>'DECLINAISON '!A17</f>
        <v>choles s/sel s/sucre</v>
      </c>
      <c r="M20" s="192" t="str">
        <f>'DECLINAISON '!A27</f>
        <v>s/poisson</v>
      </c>
      <c r="N20" s="192" t="str">
        <f>'DECLINAISON '!A40</f>
        <v>que féculent</v>
      </c>
      <c r="O20" s="192" t="str">
        <f>'DECLINAISON '!A41</f>
        <v>que fibre</v>
      </c>
      <c r="P20" s="192" t="str">
        <f>'DECLINAISON '!A42</f>
        <v>Mixé</v>
      </c>
      <c r="Q20" s="192" t="str">
        <f>'DECLINAISON '!A51</f>
        <v>Mixé AUBEPINE</v>
      </c>
      <c r="R20" s="192" t="str">
        <f>'DECLINAISON '!A18</f>
        <v>hypo &amp; cholestérol</v>
      </c>
      <c r="S20" s="195" t="str">
        <f>'DECLINAISON '!A37</f>
        <v>s/gaz</v>
      </c>
      <c r="T20" s="192" t="str">
        <f>'DECLINAISON '!A26</f>
        <v>s/porc</v>
      </c>
      <c r="U20" s="192" t="str">
        <f>'DECLINAISON '!A28</f>
        <v>s/lactose</v>
      </c>
      <c r="V20" s="192" t="str">
        <f>'DECLINAISON '!A32</f>
        <v>s/champignon</v>
      </c>
      <c r="W20" s="192" t="str">
        <f>'DECLINAISON '!A33</f>
        <v>s/fruit de mer</v>
      </c>
      <c r="X20" s="192" t="str">
        <f>'DECLINAISON '!A38</f>
        <v>s/feculent</v>
      </c>
      <c r="Y20" s="192" t="str">
        <f>'DECLINAISON '!A31</f>
        <v>s/fraise</v>
      </c>
      <c r="Z20" s="192" t="str">
        <f>'DECLINAISON '!A52</f>
        <v>M Lorimier</v>
      </c>
      <c r="AA20" s="192" t="str">
        <f>'DECLINAISON '!A53</f>
        <v>M bouvier</v>
      </c>
      <c r="AB20" s="192" t="str">
        <f>'DECLINAISON '!A54</f>
        <v xml:space="preserve">Mme  Corbin </v>
      </c>
      <c r="AC20" s="192"/>
      <c r="AD20" s="193" t="str">
        <f>AD13</f>
        <v>Prélèvement</v>
      </c>
      <c r="AE20" s="193" t="str">
        <f>AE13</f>
        <v>Prélevement mixé</v>
      </c>
      <c r="AF20" s="216" t="str">
        <f>AF13</f>
        <v>Prélèvement régime</v>
      </c>
      <c r="AG20" s="201"/>
      <c r="AH20" s="201" t="s">
        <v>195</v>
      </c>
      <c r="AI20" s="203" t="s">
        <v>196</v>
      </c>
      <c r="AJ20" s="204" t="s">
        <v>124</v>
      </c>
    </row>
    <row r="21" spans="1:42" s="112" customFormat="1" ht="15.95" customHeight="1" x14ac:dyDescent="0.2">
      <c r="A21" s="159" t="s">
        <v>142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9"/>
      <c r="U21" s="149"/>
      <c r="V21" s="149"/>
      <c r="W21" s="149"/>
      <c r="X21" s="149"/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>
        <f t="shared" ref="AJ21:AJ54" si="1">SUM(B21:AI21)</f>
        <v>0</v>
      </c>
      <c r="AK21" s="234">
        <f>AJ21+AJ22</f>
        <v>0</v>
      </c>
      <c r="AL21" s="160"/>
    </row>
    <row r="22" spans="1:42" s="112" customFormat="1" ht="15.95" customHeight="1" x14ac:dyDescent="0.2">
      <c r="A22" s="159" t="s">
        <v>143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  <c r="AA22" s="146"/>
      <c r="AB22" s="146"/>
      <c r="AC22" s="146"/>
      <c r="AD22" s="146"/>
      <c r="AE22" s="146"/>
      <c r="AF22" s="146"/>
      <c r="AG22" s="146"/>
      <c r="AH22" s="146"/>
      <c r="AI22" s="146"/>
      <c r="AJ22" s="146">
        <f t="shared" si="1"/>
        <v>0</v>
      </c>
      <c r="AK22" s="235"/>
      <c r="AL22" s="160"/>
    </row>
    <row r="23" spans="1:42" s="112" customFormat="1" ht="15.95" customHeight="1" x14ac:dyDescent="0.2">
      <c r="A23" s="159" t="s">
        <v>144</v>
      </c>
      <c r="B23" s="146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  <c r="AA23" s="146"/>
      <c r="AB23" s="146"/>
      <c r="AC23" s="146"/>
      <c r="AD23" s="146"/>
      <c r="AE23" s="146"/>
      <c r="AF23" s="146"/>
      <c r="AG23" s="146"/>
      <c r="AH23" s="146"/>
      <c r="AI23" s="146"/>
      <c r="AJ23" s="146">
        <f t="shared" si="1"/>
        <v>0</v>
      </c>
      <c r="AK23" s="229">
        <f>AJ23+AJ24</f>
        <v>0</v>
      </c>
      <c r="AL23" s="160"/>
    </row>
    <row r="24" spans="1:42" s="112" customFormat="1" ht="15.95" customHeight="1" x14ac:dyDescent="0.2">
      <c r="A24" s="159" t="s">
        <v>145</v>
      </c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>
        <f t="shared" si="1"/>
        <v>0</v>
      </c>
      <c r="AK24" s="231"/>
      <c r="AL24" s="160"/>
    </row>
    <row r="25" spans="1:42" s="112" customFormat="1" ht="15.95" customHeight="1" x14ac:dyDescent="0.2">
      <c r="A25" s="159" t="s">
        <v>146</v>
      </c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>
        <f t="shared" si="1"/>
        <v>0</v>
      </c>
      <c r="AK25" s="160"/>
    </row>
    <row r="26" spans="1:42" s="112" customFormat="1" ht="15.95" customHeight="1" x14ac:dyDescent="0.2">
      <c r="A26" s="159" t="s">
        <v>147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>
        <f t="shared" si="1"/>
        <v>0</v>
      </c>
      <c r="AK26" s="160"/>
    </row>
    <row r="27" spans="1:42" s="112" customFormat="1" ht="15.95" customHeight="1" x14ac:dyDescent="0.2">
      <c r="A27" s="159" t="s">
        <v>148</v>
      </c>
      <c r="B27" s="146"/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  <c r="AF27" s="146"/>
      <c r="AG27" s="146"/>
      <c r="AH27" s="146"/>
      <c r="AI27" s="146"/>
      <c r="AJ27" s="146">
        <f t="shared" si="1"/>
        <v>0</v>
      </c>
      <c r="AK27" s="160"/>
    </row>
    <row r="28" spans="1:42" s="112" customFormat="1" ht="15.95" customHeight="1" x14ac:dyDescent="0.2">
      <c r="A28" s="159" t="s">
        <v>149</v>
      </c>
      <c r="B28" s="146"/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>
        <f t="shared" si="1"/>
        <v>0</v>
      </c>
      <c r="AK28" s="160"/>
    </row>
    <row r="29" spans="1:42" s="112" customFormat="1" ht="15.95" customHeight="1" x14ac:dyDescent="0.2">
      <c r="A29" s="159" t="s">
        <v>150</v>
      </c>
      <c r="B29" s="146"/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J29" s="146">
        <f t="shared" si="1"/>
        <v>0</v>
      </c>
      <c r="AK29" s="160"/>
    </row>
    <row r="30" spans="1:42" s="112" customFormat="1" ht="15.95" customHeight="1" x14ac:dyDescent="0.2">
      <c r="A30" s="159" t="s">
        <v>151</v>
      </c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  <c r="AA30" s="146"/>
      <c r="AB30" s="146"/>
      <c r="AC30" s="146"/>
      <c r="AD30" s="146"/>
      <c r="AE30" s="146"/>
      <c r="AF30" s="146"/>
      <c r="AG30" s="146"/>
      <c r="AH30" s="146"/>
      <c r="AI30" s="146"/>
      <c r="AJ30" s="146">
        <f t="shared" si="1"/>
        <v>0</v>
      </c>
      <c r="AK30" s="161"/>
    </row>
    <row r="31" spans="1:42" s="112" customFormat="1" ht="15.95" customHeight="1" x14ac:dyDescent="0.2">
      <c r="A31" s="159" t="s">
        <v>152</v>
      </c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  <c r="AA31" s="146"/>
      <c r="AB31" s="146"/>
      <c r="AC31" s="146"/>
      <c r="AD31" s="146"/>
      <c r="AE31" s="146"/>
      <c r="AF31" s="146"/>
      <c r="AG31" s="146"/>
      <c r="AH31" s="146"/>
      <c r="AI31" s="146"/>
      <c r="AJ31" s="146">
        <f t="shared" si="1"/>
        <v>0</v>
      </c>
      <c r="AK31" s="229">
        <f>AJ31+AJ32</f>
        <v>0</v>
      </c>
    </row>
    <row r="32" spans="1:42" s="112" customFormat="1" ht="15.95" customHeight="1" x14ac:dyDescent="0.2">
      <c r="A32" s="159" t="s">
        <v>153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6">
        <f t="shared" si="1"/>
        <v>0</v>
      </c>
      <c r="AK32" s="231"/>
      <c r="AL32" s="161"/>
    </row>
    <row r="33" spans="1:39" s="112" customFormat="1" ht="15.95" customHeight="1" x14ac:dyDescent="0.2">
      <c r="A33" s="159" t="s">
        <v>154</v>
      </c>
      <c r="B33" s="148"/>
      <c r="C33" s="187"/>
      <c r="D33" s="187"/>
      <c r="E33" s="187"/>
      <c r="F33" s="187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8"/>
      <c r="T33" s="148"/>
      <c r="U33" s="148"/>
      <c r="V33" s="146"/>
      <c r="W33" s="146"/>
      <c r="X33" s="148"/>
      <c r="Y33" s="148"/>
      <c r="Z33" s="148"/>
      <c r="AA33" s="148"/>
      <c r="AB33" s="148"/>
      <c r="AC33" s="148"/>
      <c r="AD33" s="148"/>
      <c r="AE33" s="148"/>
      <c r="AF33" s="148"/>
      <c r="AG33" s="148"/>
      <c r="AH33" s="148"/>
      <c r="AI33" s="148"/>
      <c r="AJ33" s="146">
        <f t="shared" si="1"/>
        <v>0</v>
      </c>
      <c r="AK33" s="162"/>
      <c r="AL33" s="163"/>
      <c r="AM33" s="163"/>
    </row>
    <row r="34" spans="1:39" s="112" customFormat="1" ht="15.95" customHeight="1" x14ac:dyDescent="0.2">
      <c r="A34" s="159" t="s">
        <v>155</v>
      </c>
      <c r="B34" s="148"/>
      <c r="C34" s="187"/>
      <c r="D34" s="187"/>
      <c r="E34" s="187"/>
      <c r="F34" s="187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6"/>
      <c r="W34" s="146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6">
        <f t="shared" si="1"/>
        <v>0</v>
      </c>
      <c r="AK34" s="162"/>
      <c r="AL34" s="163"/>
      <c r="AM34" s="163"/>
    </row>
    <row r="35" spans="1:39" s="112" customFormat="1" ht="15.95" customHeight="1" x14ac:dyDescent="0.2">
      <c r="A35" s="159" t="s">
        <v>156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  <c r="AE35" s="146"/>
      <c r="AF35" s="146"/>
      <c r="AG35" s="146"/>
      <c r="AH35" s="146"/>
      <c r="AI35" s="146"/>
      <c r="AJ35" s="146">
        <f t="shared" si="1"/>
        <v>0</v>
      </c>
      <c r="AK35" s="161"/>
    </row>
    <row r="36" spans="1:39" s="86" customFormat="1" ht="15.95" customHeight="1" x14ac:dyDescent="0.2">
      <c r="A36" s="159" t="s">
        <v>157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6"/>
      <c r="W36" s="146"/>
      <c r="X36" s="146"/>
      <c r="Y36" s="146"/>
      <c r="Z36" s="146"/>
      <c r="AA36" s="146"/>
      <c r="AB36" s="146"/>
      <c r="AC36" s="146"/>
      <c r="AD36" s="146"/>
      <c r="AE36" s="146"/>
      <c r="AF36" s="146"/>
      <c r="AG36" s="146"/>
      <c r="AH36" s="146"/>
      <c r="AI36" s="146"/>
      <c r="AJ36" s="146">
        <f t="shared" si="1"/>
        <v>0</v>
      </c>
      <c r="AK36" s="164"/>
    </row>
    <row r="37" spans="1:39" s="86" customFormat="1" ht="15.95" customHeight="1" thickBot="1" x14ac:dyDescent="0.25">
      <c r="A37" s="159" t="s">
        <v>158</v>
      </c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  <c r="AC37" s="165"/>
      <c r="AD37" s="165"/>
      <c r="AE37" s="165"/>
      <c r="AF37" s="165"/>
      <c r="AG37" s="165"/>
      <c r="AH37" s="165"/>
      <c r="AI37" s="165"/>
      <c r="AJ37" s="165">
        <f t="shared" si="1"/>
        <v>0</v>
      </c>
      <c r="AK37" s="164"/>
    </row>
    <row r="38" spans="1:39" s="112" customFormat="1" ht="15.75" customHeight="1" x14ac:dyDescent="0.2">
      <c r="A38" s="159" t="s">
        <v>159</v>
      </c>
      <c r="B38" s="166"/>
      <c r="C38" s="167"/>
      <c r="D38" s="167"/>
      <c r="E38" s="167"/>
      <c r="F38" s="167"/>
      <c r="G38" s="167"/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  <c r="AI38" s="167"/>
      <c r="AJ38" s="168">
        <f t="shared" si="1"/>
        <v>0</v>
      </c>
      <c r="AK38" s="161"/>
    </row>
    <row r="39" spans="1:39" s="112" customFormat="1" ht="15.95" customHeight="1" x14ac:dyDescent="0.2">
      <c r="A39" s="159" t="s">
        <v>160</v>
      </c>
      <c r="B39" s="169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  <c r="AE39" s="146"/>
      <c r="AF39" s="146"/>
      <c r="AG39" s="146"/>
      <c r="AH39" s="146"/>
      <c r="AI39" s="146"/>
      <c r="AJ39" s="170">
        <f t="shared" si="1"/>
        <v>0</v>
      </c>
      <c r="AK39" s="161"/>
    </row>
    <row r="40" spans="1:39" s="112" customFormat="1" ht="15.95" customHeight="1" x14ac:dyDescent="0.2">
      <c r="A40" s="159" t="s">
        <v>161</v>
      </c>
      <c r="B40" s="169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  <c r="AA40" s="146"/>
      <c r="AB40" s="146"/>
      <c r="AC40" s="146"/>
      <c r="AD40" s="146"/>
      <c r="AE40" s="146"/>
      <c r="AF40" s="146"/>
      <c r="AG40" s="146"/>
      <c r="AH40" s="146"/>
      <c r="AI40" s="146"/>
      <c r="AJ40" s="170">
        <f t="shared" si="1"/>
        <v>0</v>
      </c>
      <c r="AK40" s="161"/>
    </row>
    <row r="41" spans="1:39" s="112" customFormat="1" ht="15.95" customHeight="1" thickBot="1" x14ac:dyDescent="0.25">
      <c r="A41" s="159" t="s">
        <v>162</v>
      </c>
      <c r="B41" s="171"/>
      <c r="C41" s="172"/>
      <c r="D41" s="172"/>
      <c r="E41" s="172"/>
      <c r="F41" s="172"/>
      <c r="G41" s="172"/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2"/>
      <c r="AE41" s="172"/>
      <c r="AF41" s="172"/>
      <c r="AG41" s="172"/>
      <c r="AH41" s="172"/>
      <c r="AI41" s="172"/>
      <c r="AJ41" s="173">
        <f t="shared" si="1"/>
        <v>0</v>
      </c>
      <c r="AK41" s="161"/>
    </row>
    <row r="42" spans="1:39" s="112" customFormat="1" ht="15.95" customHeight="1" x14ac:dyDescent="0.2">
      <c r="A42" s="159" t="s">
        <v>163</v>
      </c>
      <c r="B42" s="146"/>
      <c r="C42" s="146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  <c r="AA42" s="146"/>
      <c r="AB42" s="146"/>
      <c r="AC42" s="146"/>
      <c r="AD42" s="146"/>
      <c r="AE42" s="146"/>
      <c r="AF42" s="146"/>
      <c r="AG42" s="146"/>
      <c r="AH42" s="146"/>
      <c r="AI42" s="146"/>
      <c r="AJ42" s="146">
        <f t="shared" si="1"/>
        <v>0</v>
      </c>
      <c r="AK42" s="229">
        <f>AJ42+AJ43+AJ44</f>
        <v>0</v>
      </c>
      <c r="AL42" s="160"/>
    </row>
    <row r="43" spans="1:39" s="112" customFormat="1" ht="15.95" customHeight="1" x14ac:dyDescent="0.2">
      <c r="A43" s="159" t="s">
        <v>164</v>
      </c>
      <c r="B43" s="146"/>
      <c r="C43" s="146"/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  <c r="AA43" s="146"/>
      <c r="AB43" s="146"/>
      <c r="AC43" s="146"/>
      <c r="AD43" s="146"/>
      <c r="AE43" s="146"/>
      <c r="AF43" s="146"/>
      <c r="AG43" s="146"/>
      <c r="AH43" s="146"/>
      <c r="AI43" s="146"/>
      <c r="AJ43" s="146">
        <f t="shared" si="1"/>
        <v>0</v>
      </c>
      <c r="AK43" s="230"/>
      <c r="AL43" s="161"/>
    </row>
    <row r="44" spans="1:39" s="112" customFormat="1" ht="15.95" customHeight="1" x14ac:dyDescent="0.2">
      <c r="A44" s="159" t="s">
        <v>165</v>
      </c>
      <c r="B44" s="146"/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  <c r="AA44" s="146"/>
      <c r="AB44" s="146"/>
      <c r="AC44" s="146"/>
      <c r="AD44" s="146"/>
      <c r="AE44" s="146"/>
      <c r="AF44" s="146"/>
      <c r="AG44" s="146"/>
      <c r="AH44" s="146"/>
      <c r="AI44" s="146"/>
      <c r="AJ44" s="146">
        <f t="shared" si="1"/>
        <v>0</v>
      </c>
      <c r="AK44" s="231"/>
    </row>
    <row r="45" spans="1:39" s="112" customFormat="1" ht="15.75" customHeight="1" x14ac:dyDescent="0.2">
      <c r="A45" s="159" t="s">
        <v>166</v>
      </c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>
        <f t="shared" si="1"/>
        <v>0</v>
      </c>
    </row>
    <row r="46" spans="1:39" s="112" customFormat="1" ht="15.75" customHeight="1" x14ac:dyDescent="0.2">
      <c r="A46" s="159" t="s">
        <v>167</v>
      </c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  <c r="AA46" s="146"/>
      <c r="AB46" s="146"/>
      <c r="AC46" s="146"/>
      <c r="AD46" s="146"/>
      <c r="AE46" s="146"/>
      <c r="AF46" s="146"/>
      <c r="AG46" s="146"/>
      <c r="AH46" s="146"/>
      <c r="AI46" s="146"/>
      <c r="AJ46" s="146">
        <f t="shared" si="1"/>
        <v>0</v>
      </c>
      <c r="AK46" s="174"/>
    </row>
    <row r="47" spans="1:39" s="112" customFormat="1" ht="15.75" customHeight="1" x14ac:dyDescent="0.2">
      <c r="A47" s="159" t="s">
        <v>168</v>
      </c>
      <c r="B47" s="146"/>
      <c r="C47" s="146"/>
      <c r="D47" s="146"/>
      <c r="E47" s="146"/>
      <c r="F47" s="146"/>
      <c r="G47" s="146"/>
      <c r="H47" s="146"/>
      <c r="I47" s="146"/>
      <c r="J47" s="146"/>
      <c r="K47" s="146"/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  <c r="AA47" s="146"/>
      <c r="AB47" s="146"/>
      <c r="AC47" s="146"/>
      <c r="AD47" s="146"/>
      <c r="AE47" s="146"/>
      <c r="AF47" s="146"/>
      <c r="AG47" s="146"/>
      <c r="AH47" s="146"/>
      <c r="AI47" s="146"/>
      <c r="AJ47" s="146">
        <f t="shared" si="1"/>
        <v>0</v>
      </c>
      <c r="AK47" s="175"/>
    </row>
    <row r="48" spans="1:39" s="112" customFormat="1" ht="15.75" customHeight="1" x14ac:dyDescent="0.2">
      <c r="A48" s="159" t="s">
        <v>169</v>
      </c>
      <c r="B48" s="146"/>
      <c r="C48" s="146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  <c r="AA48" s="146"/>
      <c r="AB48" s="146"/>
      <c r="AC48" s="146"/>
      <c r="AD48" s="146"/>
      <c r="AE48" s="146"/>
      <c r="AF48" s="146"/>
      <c r="AG48" s="146"/>
      <c r="AH48" s="146"/>
      <c r="AI48" s="146"/>
      <c r="AJ48" s="146">
        <f t="shared" si="1"/>
        <v>0</v>
      </c>
      <c r="AK48" s="176">
        <f>SUM(AJ46:AJ50)</f>
        <v>0</v>
      </c>
    </row>
    <row r="49" spans="1:50" s="112" customFormat="1" ht="15.75" customHeight="1" x14ac:dyDescent="0.2">
      <c r="A49" s="159" t="s">
        <v>170</v>
      </c>
      <c r="B49" s="146"/>
      <c r="C49" s="146"/>
      <c r="D49" s="146"/>
      <c r="E49" s="146"/>
      <c r="F49" s="146"/>
      <c r="G49" s="146"/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  <c r="AA49" s="146"/>
      <c r="AB49" s="146"/>
      <c r="AC49" s="146"/>
      <c r="AD49" s="146"/>
      <c r="AE49" s="146"/>
      <c r="AF49" s="146"/>
      <c r="AG49" s="146"/>
      <c r="AH49" s="146"/>
      <c r="AI49" s="146"/>
      <c r="AJ49" s="146">
        <f t="shared" si="1"/>
        <v>0</v>
      </c>
      <c r="AK49" s="175"/>
    </row>
    <row r="50" spans="1:50" s="112" customFormat="1" ht="15.75" customHeight="1" x14ac:dyDescent="0.2">
      <c r="A50" s="159" t="s">
        <v>171</v>
      </c>
      <c r="B50" s="146"/>
      <c r="C50" s="146"/>
      <c r="D50" s="146"/>
      <c r="E50" s="146"/>
      <c r="F50" s="146"/>
      <c r="G50" s="146"/>
      <c r="H50" s="146"/>
      <c r="I50" s="146"/>
      <c r="J50" s="146"/>
      <c r="K50" s="146"/>
      <c r="L50" s="146"/>
      <c r="M50" s="146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146"/>
      <c r="AA50" s="146"/>
      <c r="AB50" s="146"/>
      <c r="AC50" s="146"/>
      <c r="AD50" s="146"/>
      <c r="AE50" s="146"/>
      <c r="AF50" s="146"/>
      <c r="AG50" s="146"/>
      <c r="AH50" s="146"/>
      <c r="AI50" s="146"/>
      <c r="AJ50" s="146">
        <f t="shared" si="1"/>
        <v>0</v>
      </c>
      <c r="AK50" s="177"/>
    </row>
    <row r="51" spans="1:50" s="112" customFormat="1" ht="15.75" customHeight="1" x14ac:dyDescent="0.2">
      <c r="A51" s="159" t="s">
        <v>172</v>
      </c>
      <c r="B51" s="146"/>
      <c r="C51" s="146"/>
      <c r="D51" s="146"/>
      <c r="E51" s="146"/>
      <c r="F51" s="146"/>
      <c r="G51" s="146"/>
      <c r="H51" s="146"/>
      <c r="I51" s="146"/>
      <c r="J51" s="146"/>
      <c r="K51" s="146"/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  <c r="AA51" s="146"/>
      <c r="AB51" s="146"/>
      <c r="AC51" s="146"/>
      <c r="AD51" s="146"/>
      <c r="AE51" s="146"/>
      <c r="AF51" s="146"/>
      <c r="AG51" s="146"/>
      <c r="AH51" s="146"/>
      <c r="AI51" s="146"/>
      <c r="AJ51" s="146">
        <f t="shared" si="1"/>
        <v>0</v>
      </c>
    </row>
    <row r="52" spans="1:50" s="112" customFormat="1" ht="15" customHeight="1" x14ac:dyDescent="0.2">
      <c r="A52" s="159" t="s">
        <v>173</v>
      </c>
      <c r="B52" s="146"/>
      <c r="C52" s="146"/>
      <c r="D52" s="146"/>
      <c r="E52" s="146"/>
      <c r="F52" s="146"/>
      <c r="G52" s="146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6"/>
      <c r="AE52" s="146"/>
      <c r="AF52" s="146"/>
      <c r="AG52" s="146"/>
      <c r="AH52" s="146"/>
      <c r="AI52" s="146"/>
      <c r="AJ52" s="146">
        <f t="shared" si="1"/>
        <v>0</v>
      </c>
    </row>
    <row r="53" spans="1:50" s="112" customFormat="1" ht="15.75" customHeight="1" x14ac:dyDescent="0.2">
      <c r="A53" s="159" t="s">
        <v>174</v>
      </c>
      <c r="B53" s="146"/>
      <c r="C53" s="146"/>
      <c r="D53" s="146"/>
      <c r="E53" s="146"/>
      <c r="F53" s="146"/>
      <c r="G53" s="146"/>
      <c r="H53" s="146"/>
      <c r="I53" s="146"/>
      <c r="J53" s="146"/>
      <c r="K53" s="146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  <c r="AA53" s="146"/>
      <c r="AB53" s="146"/>
      <c r="AC53" s="146"/>
      <c r="AD53" s="146"/>
      <c r="AE53" s="146"/>
      <c r="AF53" s="146"/>
      <c r="AG53" s="146"/>
      <c r="AH53" s="146"/>
      <c r="AI53" s="146"/>
      <c r="AJ53" s="146">
        <f t="shared" si="1"/>
        <v>0</v>
      </c>
    </row>
    <row r="54" spans="1:50" s="112" customFormat="1" ht="14.25" customHeight="1" x14ac:dyDescent="0.2">
      <c r="A54" s="150" t="s">
        <v>138</v>
      </c>
      <c r="B54" s="146"/>
      <c r="C54" s="146"/>
      <c r="D54" s="146"/>
      <c r="E54" s="146"/>
      <c r="F54" s="146"/>
      <c r="G54" s="146"/>
      <c r="H54" s="146"/>
      <c r="I54" s="146"/>
      <c r="J54" s="146"/>
      <c r="K54" s="146"/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  <c r="AA54" s="146"/>
      <c r="AB54" s="146"/>
      <c r="AC54" s="146"/>
      <c r="AD54" s="146"/>
      <c r="AE54" s="146"/>
      <c r="AF54" s="146"/>
      <c r="AG54" s="146"/>
      <c r="AH54" s="146"/>
      <c r="AI54" s="146"/>
      <c r="AJ54" s="146">
        <f t="shared" si="1"/>
        <v>0</v>
      </c>
    </row>
    <row r="55" spans="1:50" s="112" customFormat="1" ht="14.25" customHeight="1" x14ac:dyDescent="0.2">
      <c r="A55" s="178"/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4"/>
      <c r="AD55" s="124"/>
      <c r="AE55" s="124"/>
      <c r="AF55" s="124"/>
      <c r="AG55" s="124"/>
      <c r="AH55" s="124"/>
      <c r="AI55" s="179" t="s">
        <v>139</v>
      </c>
      <c r="AJ55" s="180">
        <f>COUNTIF($AJ$14,"&gt;0")+COUNTIF($AJ$15,"&gt;0")+COUNTIF($AJ$21,"&gt;0")+COUNTIF($AK$23,"&gt;0")+COUNTIF($AJ$25:$AJ$30,"&gt;0")+COUNTIF($AK$31,"&gt;0")+COUNTIF($AJ$33:$AJ$41,"&gt;0")+COUNTIF($AK$42,"&gt;0")+COUNTIF($AJ$45,"&gt;0")+COUNTIF($AK$48,"&gt;0")</f>
        <v>2</v>
      </c>
      <c r="AK55" s="124"/>
      <c r="AL55" s="124"/>
      <c r="AM55" s="124"/>
      <c r="AN55" s="124"/>
    </row>
    <row r="56" spans="1:50" s="112" customFormat="1" ht="11.25" customHeight="1" x14ac:dyDescent="0.2">
      <c r="A56" s="181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3"/>
      <c r="AJ56" s="93"/>
      <c r="AK56" s="93"/>
      <c r="AL56" s="93"/>
      <c r="AM56" s="93"/>
      <c r="AN56" s="93"/>
      <c r="AO56" s="93"/>
      <c r="AP56" s="182"/>
      <c r="AQ56" s="77"/>
      <c r="AR56" s="77"/>
      <c r="AS56" s="77"/>
      <c r="AT56" s="77"/>
      <c r="AU56" s="77"/>
      <c r="AV56" s="77"/>
      <c r="AW56" s="77"/>
      <c r="AX56" s="77"/>
    </row>
    <row r="57" spans="1:50" s="77" customFormat="1" ht="12.75" customHeight="1" x14ac:dyDescent="0.2">
      <c r="A57" s="183"/>
      <c r="B57" s="86"/>
      <c r="D57" s="183"/>
      <c r="E57" s="183"/>
      <c r="J57" s="183"/>
      <c r="K57" s="183"/>
      <c r="L57" s="183"/>
      <c r="T57" s="183"/>
      <c r="W57" s="86"/>
      <c r="Y57" s="183"/>
      <c r="AA57" s="86"/>
      <c r="AD57" s="183"/>
      <c r="AF57" s="184"/>
      <c r="AI57" s="93"/>
      <c r="AJ57" s="93"/>
      <c r="AK57" s="93"/>
    </row>
    <row r="58" spans="1:50" s="93" customFormat="1" ht="12.75" customHeight="1" x14ac:dyDescent="0.2"/>
    <row r="59" spans="1:50" s="93" customFormat="1" ht="12.75" customHeight="1" x14ac:dyDescent="0.2"/>
    <row r="60" spans="1:50" s="93" customFormat="1" ht="12.75" customHeight="1" x14ac:dyDescent="0.2"/>
    <row r="61" spans="1:50" s="93" customFormat="1" ht="12.75" customHeight="1" x14ac:dyDescent="0.2"/>
    <row r="62" spans="1:50" s="93" customFormat="1" ht="12.75" customHeight="1" x14ac:dyDescent="0.2"/>
    <row r="63" spans="1:50" s="93" customFormat="1" ht="12.75" customHeight="1" x14ac:dyDescent="0.2"/>
    <row r="64" spans="1:50" s="124" customFormat="1" ht="12.75" customHeight="1" x14ac:dyDescent="0.2">
      <c r="A64" s="93"/>
      <c r="B64" s="93"/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93"/>
      <c r="AT64" s="93"/>
      <c r="AU64" s="93"/>
      <c r="AV64" s="93"/>
      <c r="AW64" s="93"/>
      <c r="AX64" s="93"/>
    </row>
    <row r="65" spans="1:50" s="124" customFormat="1" ht="12.95" customHeight="1" x14ac:dyDescent="0.2">
      <c r="A65" s="93"/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185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93"/>
      <c r="AT65" s="93"/>
      <c r="AU65" s="93"/>
      <c r="AV65" s="93"/>
      <c r="AW65" s="93"/>
      <c r="AX65" s="93"/>
    </row>
    <row r="66" spans="1:50" s="56" customFormat="1" ht="12.95" customHeight="1" x14ac:dyDescent="0.2">
      <c r="A66" s="93"/>
      <c r="B66" s="93"/>
      <c r="C66" s="93"/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186"/>
      <c r="AA66" s="93"/>
      <c r="AB66" s="93"/>
      <c r="AC66" s="93"/>
      <c r="AD66" s="93"/>
      <c r="AE66" s="186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93"/>
      <c r="AT66" s="93"/>
      <c r="AU66" s="93"/>
      <c r="AV66" s="93"/>
      <c r="AW66" s="93"/>
      <c r="AX66" s="93"/>
    </row>
    <row r="67" spans="1:50" s="56" customFormat="1" ht="12.95" customHeight="1" x14ac:dyDescent="0.2">
      <c r="A67" s="93"/>
      <c r="B67" s="93"/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93"/>
      <c r="AT67" s="93"/>
      <c r="AU67" s="93"/>
      <c r="AV67" s="93"/>
      <c r="AW67" s="93"/>
      <c r="AX67" s="93"/>
    </row>
    <row r="68" spans="1:50" s="56" customFormat="1" ht="12.95" customHeight="1" x14ac:dyDescent="0.2">
      <c r="A68" s="93"/>
      <c r="B68" s="93"/>
      <c r="C68" s="93"/>
      <c r="D68" s="93"/>
      <c r="E68" s="93"/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93"/>
      <c r="AT68" s="93"/>
      <c r="AU68" s="93"/>
      <c r="AV68" s="93"/>
      <c r="AW68" s="93"/>
      <c r="AX68" s="93"/>
    </row>
    <row r="69" spans="1:50" s="56" customFormat="1" ht="12.95" customHeight="1" x14ac:dyDescent="0.2">
      <c r="A69" s="93"/>
      <c r="B69" s="93"/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93"/>
      <c r="AT69" s="93"/>
      <c r="AU69" s="93"/>
      <c r="AV69" s="93"/>
      <c r="AW69" s="93"/>
      <c r="AX69" s="93"/>
    </row>
    <row r="70" spans="1:50" ht="12.95" customHeight="1" x14ac:dyDescent="0.2">
      <c r="A70" s="77"/>
      <c r="B70" s="77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77"/>
      <c r="AX70" s="77"/>
    </row>
    <row r="71" spans="1:50" x14ac:dyDescent="0.2">
      <c r="A71" s="77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AE71" s="77"/>
      <c r="AF71" s="77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  <c r="AV71" s="77"/>
      <c r="AW71" s="77"/>
      <c r="AX71" s="77"/>
    </row>
    <row r="72" spans="1:50" x14ac:dyDescent="0.2">
      <c r="A72" s="77"/>
      <c r="B72" s="77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77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77"/>
      <c r="AX72" s="77"/>
    </row>
    <row r="73" spans="1:50" x14ac:dyDescent="0.2">
      <c r="A73" s="77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77"/>
      <c r="AE73" s="77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77"/>
      <c r="AX73" s="77"/>
    </row>
    <row r="74" spans="1:50" x14ac:dyDescent="0.2">
      <c r="A74" s="77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77"/>
      <c r="AX74" s="77"/>
    </row>
    <row r="75" spans="1:50" x14ac:dyDescent="0.2">
      <c r="A75" s="77"/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77"/>
      <c r="AX75" s="77"/>
    </row>
    <row r="76" spans="1:50" x14ac:dyDescent="0.2">
      <c r="A76" s="77"/>
      <c r="B76" s="77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77"/>
      <c r="AJ76" s="77"/>
      <c r="AK76" s="77"/>
      <c r="AL76" s="77"/>
      <c r="AM76" s="77"/>
      <c r="AN76" s="77"/>
      <c r="AO76" s="77"/>
      <c r="AP76" s="77"/>
      <c r="AQ76" s="77"/>
      <c r="AR76" s="77"/>
      <c r="AS76" s="77"/>
      <c r="AT76" s="77"/>
      <c r="AU76" s="77"/>
      <c r="AV76" s="77"/>
      <c r="AW76" s="77"/>
      <c r="AX76" s="77"/>
    </row>
    <row r="77" spans="1:50" x14ac:dyDescent="0.2">
      <c r="A77" s="77"/>
      <c r="B77" s="77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7"/>
      <c r="AS77" s="77"/>
      <c r="AT77" s="77"/>
      <c r="AU77" s="77"/>
      <c r="AV77" s="77"/>
      <c r="AW77" s="77"/>
      <c r="AX77" s="77"/>
    </row>
    <row r="78" spans="1:50" x14ac:dyDescent="0.2">
      <c r="A78" s="77"/>
      <c r="B78" s="77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77"/>
      <c r="AJ78" s="77"/>
      <c r="AK78" s="77"/>
      <c r="AL78" s="77"/>
      <c r="AM78" s="77"/>
      <c r="AN78" s="77"/>
      <c r="AO78" s="77"/>
      <c r="AP78" s="77"/>
      <c r="AQ78" s="77"/>
      <c r="AR78" s="77"/>
      <c r="AS78" s="77"/>
      <c r="AT78" s="77"/>
      <c r="AU78" s="77"/>
      <c r="AV78" s="77"/>
      <c r="AW78" s="77"/>
      <c r="AX78" s="77"/>
    </row>
    <row r="79" spans="1:50" x14ac:dyDescent="0.2">
      <c r="A79" s="77"/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77"/>
      <c r="AJ79" s="77"/>
      <c r="AK79" s="77"/>
      <c r="AL79" s="77"/>
      <c r="AM79" s="77"/>
      <c r="AN79" s="77"/>
      <c r="AO79" s="77"/>
      <c r="AP79" s="77"/>
      <c r="AQ79" s="77"/>
      <c r="AR79" s="77"/>
      <c r="AS79" s="77"/>
      <c r="AT79" s="77"/>
      <c r="AU79" s="77"/>
      <c r="AV79" s="77"/>
      <c r="AW79" s="77"/>
      <c r="AX79" s="77"/>
    </row>
    <row r="80" spans="1:50" x14ac:dyDescent="0.2">
      <c r="A80" s="77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  <c r="AE80" s="77"/>
      <c r="AF80" s="77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77"/>
      <c r="AX80" s="77"/>
    </row>
    <row r="81" spans="1:50" x14ac:dyDescent="0.2">
      <c r="A81" s="77"/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  <c r="AT81" s="77"/>
      <c r="AU81" s="77"/>
      <c r="AV81" s="77"/>
      <c r="AW81" s="77"/>
      <c r="AX81" s="77"/>
    </row>
    <row r="82" spans="1:50" x14ac:dyDescent="0.2">
      <c r="A82" s="77"/>
      <c r="B82" s="77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77"/>
      <c r="AX82" s="77"/>
    </row>
    <row r="83" spans="1:50" x14ac:dyDescent="0.2">
      <c r="A83" s="77"/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  <c r="AV83" s="77"/>
      <c r="AW83" s="77"/>
      <c r="AX83" s="77"/>
    </row>
    <row r="84" spans="1:50" x14ac:dyDescent="0.2">
      <c r="A84" s="77"/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77"/>
      <c r="AE84" s="77"/>
      <c r="AF84" s="77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  <c r="AT84" s="77"/>
      <c r="AU84" s="77"/>
      <c r="AV84" s="77"/>
      <c r="AW84" s="77"/>
      <c r="AX84" s="77"/>
    </row>
    <row r="85" spans="1:50" x14ac:dyDescent="0.2">
      <c r="A85" s="77"/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77"/>
      <c r="AE85" s="77"/>
      <c r="AF85" s="77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  <c r="AT85" s="77"/>
      <c r="AU85" s="77"/>
      <c r="AV85" s="77"/>
      <c r="AW85" s="77"/>
      <c r="AX85" s="77"/>
    </row>
    <row r="86" spans="1:50" x14ac:dyDescent="0.2">
      <c r="A86" s="77"/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  <c r="AE86" s="77"/>
      <c r="AF86" s="77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  <c r="AT86" s="77"/>
      <c r="AU86" s="77"/>
      <c r="AV86" s="77"/>
      <c r="AW86" s="77"/>
      <c r="AX86" s="77"/>
    </row>
    <row r="87" spans="1:50" x14ac:dyDescent="0.2">
      <c r="A87" s="77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77"/>
      <c r="AE87" s="77"/>
      <c r="AF87" s="77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  <c r="AT87" s="77"/>
      <c r="AU87" s="77"/>
      <c r="AV87" s="77"/>
      <c r="AW87" s="77"/>
      <c r="AX87" s="77"/>
    </row>
    <row r="88" spans="1:50" x14ac:dyDescent="0.2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77"/>
      <c r="AE88" s="77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  <c r="AV88" s="77"/>
      <c r="AW88" s="77"/>
      <c r="AX88" s="77"/>
    </row>
    <row r="89" spans="1:50" x14ac:dyDescent="0.2">
      <c r="A89" s="77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77"/>
      <c r="AE89" s="77"/>
      <c r="AF89" s="77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  <c r="AT89" s="77"/>
      <c r="AU89" s="77"/>
      <c r="AV89" s="77"/>
      <c r="AW89" s="77"/>
      <c r="AX89" s="77"/>
    </row>
    <row r="90" spans="1:50" x14ac:dyDescent="0.2">
      <c r="A90" s="77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  <c r="AC90" s="77"/>
      <c r="AD90" s="77"/>
      <c r="AE90" s="77"/>
      <c r="AF90" s="77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  <c r="AT90" s="77"/>
      <c r="AU90" s="77"/>
      <c r="AV90" s="77"/>
      <c r="AW90" s="77"/>
      <c r="AX90" s="77"/>
    </row>
    <row r="91" spans="1:50" x14ac:dyDescent="0.2">
      <c r="A91" s="77"/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77"/>
      <c r="AE91" s="77"/>
      <c r="AF91" s="77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  <c r="AT91" s="77"/>
      <c r="AU91" s="77"/>
      <c r="AV91" s="77"/>
      <c r="AW91" s="77"/>
      <c r="AX91" s="77"/>
    </row>
    <row r="92" spans="1:50" x14ac:dyDescent="0.2">
      <c r="A92" s="77"/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  <c r="AC92" s="77"/>
      <c r="AD92" s="77"/>
      <c r="AE92" s="77"/>
      <c r="AF92" s="77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  <c r="AT92" s="77"/>
      <c r="AU92" s="77"/>
      <c r="AV92" s="77"/>
      <c r="AW92" s="77"/>
      <c r="AX92" s="77"/>
    </row>
    <row r="93" spans="1:50" x14ac:dyDescent="0.2">
      <c r="A93" s="77"/>
      <c r="B93" s="77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77"/>
      <c r="AE93" s="77"/>
      <c r="AF93" s="77"/>
      <c r="AG93" s="77"/>
      <c r="AH93" s="77"/>
      <c r="AI93" s="77"/>
      <c r="AJ93" s="77"/>
      <c r="AK93" s="77"/>
      <c r="AL93" s="77"/>
      <c r="AM93" s="77"/>
      <c r="AN93" s="77"/>
      <c r="AO93" s="77"/>
      <c r="AP93" s="77"/>
      <c r="AQ93" s="77"/>
      <c r="AR93" s="77"/>
      <c r="AS93" s="77"/>
      <c r="AT93" s="77"/>
      <c r="AU93" s="77"/>
      <c r="AV93" s="77"/>
      <c r="AW93" s="77"/>
      <c r="AX93" s="77"/>
    </row>
    <row r="94" spans="1:50" x14ac:dyDescent="0.2">
      <c r="A94" s="77"/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  <c r="AT94" s="77"/>
      <c r="AU94" s="77"/>
      <c r="AV94" s="77"/>
      <c r="AW94" s="77"/>
      <c r="AX94" s="77"/>
    </row>
    <row r="95" spans="1:50" x14ac:dyDescent="0.2">
      <c r="A95" s="77"/>
      <c r="B95" s="77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77"/>
      <c r="AE95" s="77"/>
      <c r="AF95" s="77"/>
      <c r="AG95" s="77"/>
      <c r="AH95" s="77"/>
      <c r="AI95" s="77"/>
      <c r="AJ95" s="77"/>
      <c r="AK95" s="77"/>
      <c r="AL95" s="77"/>
      <c r="AM95" s="77"/>
      <c r="AN95" s="77"/>
      <c r="AO95" s="77"/>
      <c r="AP95" s="77"/>
      <c r="AQ95" s="77"/>
      <c r="AR95" s="77"/>
      <c r="AS95" s="77"/>
      <c r="AT95" s="77"/>
      <c r="AU95" s="77"/>
      <c r="AV95" s="77"/>
      <c r="AW95" s="77"/>
      <c r="AX95" s="77"/>
    </row>
    <row r="96" spans="1:50" x14ac:dyDescent="0.2">
      <c r="A96" s="77"/>
      <c r="B96" s="77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  <c r="AC96" s="77"/>
      <c r="AD96" s="77"/>
      <c r="AE96" s="77"/>
      <c r="AF96" s="77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  <c r="AT96" s="77"/>
      <c r="AU96" s="77"/>
      <c r="AV96" s="77"/>
      <c r="AW96" s="77"/>
      <c r="AX96" s="77"/>
    </row>
    <row r="97" spans="1:50" x14ac:dyDescent="0.2">
      <c r="A97" s="77"/>
      <c r="B97" s="77"/>
      <c r="C97" s="77"/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77"/>
      <c r="AE97" s="77"/>
      <c r="AF97" s="77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  <c r="AT97" s="77"/>
      <c r="AU97" s="77"/>
      <c r="AV97" s="77"/>
      <c r="AW97" s="77"/>
      <c r="AX97" s="77"/>
    </row>
    <row r="98" spans="1:50" x14ac:dyDescent="0.2">
      <c r="A98" s="77"/>
      <c r="B98" s="77"/>
      <c r="C98" s="77"/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77"/>
      <c r="AE98" s="77"/>
      <c r="AF98" s="77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  <c r="AT98" s="77"/>
      <c r="AU98" s="77"/>
      <c r="AV98" s="77"/>
      <c r="AW98" s="77"/>
      <c r="AX98" s="77"/>
    </row>
    <row r="99" spans="1:50" x14ac:dyDescent="0.2">
      <c r="A99" s="77"/>
      <c r="B99" s="77"/>
      <c r="C99" s="77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77"/>
      <c r="AE99" s="77"/>
      <c r="AF99" s="77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  <c r="AT99" s="77"/>
      <c r="AU99" s="77"/>
      <c r="AV99" s="77"/>
      <c r="AW99" s="77"/>
      <c r="AX99" s="77"/>
    </row>
    <row r="100" spans="1:50" x14ac:dyDescent="0.2">
      <c r="A100" s="77"/>
      <c r="B100" s="77"/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77"/>
      <c r="AE100" s="77"/>
      <c r="AF100" s="77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  <c r="AT100" s="77"/>
      <c r="AU100" s="77"/>
      <c r="AV100" s="77"/>
      <c r="AW100" s="77"/>
      <c r="AX100" s="77"/>
    </row>
    <row r="101" spans="1:50" x14ac:dyDescent="0.2">
      <c r="A101" s="77"/>
      <c r="B101" s="77"/>
      <c r="C101" s="77"/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77"/>
      <c r="AE101" s="77"/>
      <c r="AF101" s="77"/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77"/>
      <c r="AX101" s="77"/>
    </row>
    <row r="102" spans="1:50" x14ac:dyDescent="0.2">
      <c r="A102" s="77"/>
      <c r="B102" s="77"/>
      <c r="C102" s="77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77"/>
      <c r="AE102" s="77"/>
      <c r="AF102" s="77"/>
      <c r="AG102" s="77"/>
      <c r="AH102" s="77"/>
      <c r="AI102" s="77"/>
      <c r="AJ102" s="77"/>
      <c r="AK102" s="77"/>
      <c r="AL102" s="77"/>
      <c r="AM102" s="77"/>
      <c r="AN102" s="77"/>
      <c r="AO102" s="77"/>
      <c r="AP102" s="77"/>
      <c r="AQ102" s="77"/>
      <c r="AR102" s="77"/>
      <c r="AS102" s="77"/>
      <c r="AT102" s="77"/>
      <c r="AU102" s="77"/>
      <c r="AV102" s="77"/>
      <c r="AW102" s="77"/>
      <c r="AX102" s="77"/>
    </row>
    <row r="103" spans="1:50" x14ac:dyDescent="0.2">
      <c r="A103" s="77"/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77"/>
      <c r="AE103" s="77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77"/>
      <c r="AU103" s="77"/>
      <c r="AV103" s="77"/>
      <c r="AW103" s="77"/>
      <c r="AX103" s="77"/>
    </row>
    <row r="104" spans="1:50" x14ac:dyDescent="0.2">
      <c r="A104" s="77"/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77"/>
      <c r="AE104" s="77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77"/>
      <c r="AU104" s="77"/>
      <c r="AV104" s="77"/>
      <c r="AW104" s="77"/>
      <c r="AX104" s="77"/>
    </row>
    <row r="105" spans="1:50" x14ac:dyDescent="0.2">
      <c r="A105" s="77"/>
      <c r="B105" s="77"/>
      <c r="C105" s="77"/>
      <c r="D105" s="77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77"/>
      <c r="AE105" s="77"/>
      <c r="AF105" s="77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77"/>
      <c r="AU105" s="77"/>
      <c r="AV105" s="77"/>
      <c r="AW105" s="77"/>
      <c r="AX105" s="77"/>
    </row>
    <row r="106" spans="1:50" x14ac:dyDescent="0.2">
      <c r="A106" s="77"/>
      <c r="B106" s="77"/>
      <c r="C106" s="77"/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77"/>
      <c r="AE106" s="77"/>
      <c r="AF106" s="77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/>
      <c r="AQ106" s="77"/>
      <c r="AR106" s="77"/>
      <c r="AS106" s="77"/>
      <c r="AT106" s="77"/>
      <c r="AU106" s="77"/>
      <c r="AV106" s="77"/>
      <c r="AW106" s="77"/>
      <c r="AX106" s="77"/>
    </row>
    <row r="107" spans="1:50" x14ac:dyDescent="0.2">
      <c r="A107" s="77"/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  <c r="AC107" s="77"/>
      <c r="AD107" s="77"/>
      <c r="AE107" s="77"/>
      <c r="AF107" s="77"/>
      <c r="AG107" s="77"/>
      <c r="AH107" s="77"/>
      <c r="AI107" s="77"/>
      <c r="AJ107" s="77"/>
      <c r="AK107" s="77"/>
      <c r="AL107" s="77"/>
      <c r="AM107" s="77"/>
      <c r="AN107" s="77"/>
      <c r="AO107" s="77"/>
      <c r="AP107" s="77"/>
      <c r="AQ107" s="77"/>
      <c r="AR107" s="77"/>
      <c r="AS107" s="77"/>
      <c r="AT107" s="77"/>
      <c r="AU107" s="77"/>
      <c r="AV107" s="77"/>
      <c r="AW107" s="77"/>
      <c r="AX107" s="77"/>
    </row>
    <row r="108" spans="1:50" x14ac:dyDescent="0.2">
      <c r="A108" s="77"/>
      <c r="B108" s="77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77"/>
      <c r="AE108" s="77"/>
      <c r="AF108" s="77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77"/>
      <c r="AX108" s="77"/>
    </row>
    <row r="109" spans="1:50" x14ac:dyDescent="0.2">
      <c r="A109" s="77"/>
      <c r="B109" s="77"/>
      <c r="C109" s="77"/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  <c r="AD109" s="77"/>
      <c r="AE109" s="77"/>
      <c r="AF109" s="77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77"/>
      <c r="AX109" s="77"/>
    </row>
    <row r="110" spans="1:50" x14ac:dyDescent="0.2">
      <c r="A110" s="77"/>
      <c r="B110" s="77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7"/>
      <c r="AE110" s="77"/>
      <c r="AF110" s="77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  <c r="AT110" s="77"/>
      <c r="AU110" s="77"/>
      <c r="AV110" s="77"/>
      <c r="AW110" s="77"/>
      <c r="AX110" s="77"/>
    </row>
    <row r="111" spans="1:50" x14ac:dyDescent="0.2">
      <c r="A111" s="77"/>
      <c r="B111" s="77"/>
      <c r="C111" s="77"/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77"/>
      <c r="AE111" s="77"/>
      <c r="AF111" s="77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  <c r="AT111" s="77"/>
      <c r="AU111" s="77"/>
      <c r="AV111" s="77"/>
      <c r="AW111" s="77"/>
      <c r="AX111" s="77"/>
    </row>
    <row r="112" spans="1:50" x14ac:dyDescent="0.2">
      <c r="A112" s="77"/>
      <c r="B112" s="77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77"/>
      <c r="AE112" s="77"/>
      <c r="AF112" s="77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  <c r="AT112" s="77"/>
      <c r="AU112" s="77"/>
      <c r="AV112" s="77"/>
      <c r="AW112" s="77"/>
      <c r="AX112" s="77"/>
    </row>
    <row r="113" spans="1:50" x14ac:dyDescent="0.2">
      <c r="A113" s="77"/>
      <c r="B113" s="77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77"/>
      <c r="AX113" s="77"/>
    </row>
    <row r="114" spans="1:50" x14ac:dyDescent="0.2">
      <c r="A114" s="77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7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  <c r="AT114" s="77"/>
      <c r="AU114" s="77"/>
      <c r="AV114" s="77"/>
      <c r="AW114" s="77"/>
      <c r="AX114" s="77"/>
    </row>
    <row r="115" spans="1:50" x14ac:dyDescent="0.2">
      <c r="A115" s="77"/>
      <c r="B115" s="77"/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77"/>
      <c r="AE115" s="77"/>
      <c r="AF115" s="77"/>
      <c r="AG115" s="77"/>
      <c r="AH115" s="77"/>
      <c r="AI115" s="77"/>
      <c r="AJ115" s="77"/>
      <c r="AK115" s="77"/>
      <c r="AL115" s="77"/>
      <c r="AM115" s="77"/>
      <c r="AN115" s="77"/>
      <c r="AO115" s="77"/>
      <c r="AP115" s="77"/>
      <c r="AQ115" s="77"/>
      <c r="AR115" s="77"/>
      <c r="AS115" s="77"/>
      <c r="AT115" s="77"/>
      <c r="AU115" s="77"/>
      <c r="AV115" s="77"/>
      <c r="AW115" s="77"/>
      <c r="AX115" s="77"/>
    </row>
    <row r="116" spans="1:50" x14ac:dyDescent="0.2">
      <c r="A116" s="77"/>
      <c r="B116" s="77"/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  <c r="AD116" s="77"/>
      <c r="AE116" s="77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/>
      <c r="AU116" s="77"/>
      <c r="AV116" s="77"/>
      <c r="AW116" s="77"/>
      <c r="AX116" s="77"/>
    </row>
    <row r="117" spans="1:50" x14ac:dyDescent="0.2">
      <c r="A117" s="77"/>
      <c r="B117" s="77"/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77"/>
      <c r="AE117" s="77"/>
      <c r="AF117" s="77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7"/>
      <c r="AR117" s="77"/>
      <c r="AS117" s="77"/>
      <c r="AT117" s="77"/>
      <c r="AU117" s="77"/>
      <c r="AV117" s="77"/>
      <c r="AW117" s="77"/>
      <c r="AX117" s="77"/>
    </row>
    <row r="118" spans="1:50" x14ac:dyDescent="0.2">
      <c r="A118" s="77"/>
      <c r="B118" s="77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77"/>
      <c r="AE118" s="77"/>
      <c r="AF118" s="77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77"/>
      <c r="AS118" s="77"/>
      <c r="AT118" s="77"/>
      <c r="AU118" s="77"/>
      <c r="AV118" s="77"/>
      <c r="AW118" s="77"/>
      <c r="AX118" s="77"/>
    </row>
    <row r="119" spans="1:50" x14ac:dyDescent="0.2">
      <c r="A119" s="77"/>
      <c r="B119" s="77"/>
      <c r="C119" s="77"/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77"/>
      <c r="AE119" s="77"/>
      <c r="AF119" s="77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/>
      <c r="AQ119" s="77"/>
      <c r="AR119" s="77"/>
      <c r="AS119" s="77"/>
      <c r="AT119" s="77"/>
      <c r="AU119" s="77"/>
      <c r="AV119" s="77"/>
      <c r="AW119" s="77"/>
      <c r="AX119" s="77"/>
    </row>
    <row r="120" spans="1:50" x14ac:dyDescent="0.2">
      <c r="A120" s="77"/>
      <c r="B120" s="77"/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77"/>
      <c r="AE120" s="77"/>
      <c r="AF120" s="77"/>
      <c r="AG120" s="77"/>
      <c r="AH120" s="77"/>
      <c r="AI120" s="77"/>
      <c r="AJ120" s="77"/>
      <c r="AK120" s="77"/>
      <c r="AL120" s="77"/>
      <c r="AM120" s="77"/>
      <c r="AN120" s="77"/>
      <c r="AO120" s="77"/>
      <c r="AP120" s="77"/>
      <c r="AQ120" s="77"/>
      <c r="AR120" s="77"/>
      <c r="AS120" s="77"/>
      <c r="AT120" s="77"/>
      <c r="AU120" s="77"/>
      <c r="AV120" s="77"/>
      <c r="AW120" s="77"/>
      <c r="AX120" s="77"/>
    </row>
    <row r="121" spans="1:50" x14ac:dyDescent="0.2">
      <c r="A121" s="77"/>
      <c r="B121" s="77"/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77"/>
      <c r="AE121" s="77"/>
      <c r="AF121" s="77"/>
      <c r="AG121" s="77"/>
      <c r="AH121" s="77"/>
      <c r="AI121" s="77"/>
      <c r="AJ121" s="77"/>
      <c r="AK121" s="77"/>
      <c r="AL121" s="77"/>
      <c r="AM121" s="77"/>
      <c r="AN121" s="77"/>
      <c r="AO121" s="77"/>
      <c r="AP121" s="77"/>
      <c r="AQ121" s="77"/>
      <c r="AR121" s="77"/>
      <c r="AS121" s="77"/>
      <c r="AT121" s="77"/>
      <c r="AU121" s="77"/>
      <c r="AV121" s="77"/>
      <c r="AW121" s="77"/>
      <c r="AX121" s="77"/>
    </row>
    <row r="122" spans="1:50" x14ac:dyDescent="0.2">
      <c r="A122" s="77"/>
      <c r="B122" s="77"/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  <c r="AC122" s="77"/>
      <c r="AD122" s="77"/>
      <c r="AE122" s="77"/>
      <c r="AF122" s="77"/>
      <c r="AG122" s="77"/>
      <c r="AH122" s="77"/>
      <c r="AI122" s="77"/>
      <c r="AJ122" s="77"/>
      <c r="AK122" s="77"/>
      <c r="AL122" s="77"/>
      <c r="AM122" s="77"/>
      <c r="AN122" s="77"/>
      <c r="AO122" s="77"/>
      <c r="AP122" s="77"/>
      <c r="AQ122" s="77"/>
      <c r="AR122" s="77"/>
      <c r="AS122" s="77"/>
      <c r="AT122" s="77"/>
      <c r="AU122" s="77"/>
      <c r="AV122" s="77"/>
      <c r="AW122" s="77"/>
      <c r="AX122" s="77"/>
    </row>
    <row r="123" spans="1:50" x14ac:dyDescent="0.2">
      <c r="A123" s="77"/>
      <c r="B123" s="77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  <c r="AD123" s="77"/>
      <c r="AE123" s="77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  <c r="AT123" s="77"/>
      <c r="AU123" s="77"/>
      <c r="AV123" s="77"/>
      <c r="AW123" s="77"/>
      <c r="AX123" s="77"/>
    </row>
    <row r="124" spans="1:50" x14ac:dyDescent="0.2">
      <c r="A124" s="77"/>
      <c r="B124" s="77"/>
      <c r="C124" s="77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  <c r="AC124" s="77"/>
      <c r="AD124" s="77"/>
      <c r="AE124" s="77"/>
      <c r="AF124" s="77"/>
      <c r="AG124" s="77"/>
      <c r="AH124" s="77"/>
      <c r="AI124" s="77"/>
      <c r="AJ124" s="77"/>
      <c r="AK124" s="77"/>
      <c r="AL124" s="77"/>
      <c r="AM124" s="77"/>
      <c r="AN124" s="77"/>
      <c r="AO124" s="77"/>
      <c r="AP124" s="77"/>
      <c r="AQ124" s="77"/>
      <c r="AR124" s="77"/>
      <c r="AS124" s="77"/>
      <c r="AT124" s="77"/>
      <c r="AU124" s="77"/>
      <c r="AV124" s="77"/>
      <c r="AW124" s="77"/>
      <c r="AX124" s="77"/>
    </row>
    <row r="125" spans="1:50" x14ac:dyDescent="0.2">
      <c r="A125" s="77"/>
      <c r="B125" s="77"/>
      <c r="C125" s="77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77"/>
      <c r="AE125" s="77"/>
      <c r="AF125" s="77"/>
      <c r="AG125" s="77"/>
      <c r="AH125" s="77"/>
      <c r="AI125" s="77"/>
      <c r="AJ125" s="77"/>
      <c r="AK125" s="77"/>
      <c r="AL125" s="77"/>
      <c r="AM125" s="77"/>
      <c r="AN125" s="77"/>
      <c r="AO125" s="77"/>
      <c r="AP125" s="77"/>
      <c r="AQ125" s="77"/>
      <c r="AR125" s="77"/>
      <c r="AS125" s="77"/>
      <c r="AT125" s="77"/>
      <c r="AU125" s="77"/>
      <c r="AV125" s="77"/>
      <c r="AW125" s="77"/>
      <c r="AX125" s="77"/>
    </row>
    <row r="126" spans="1:50" x14ac:dyDescent="0.2">
      <c r="A126" s="77"/>
      <c r="B126" s="77"/>
      <c r="C126" s="77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  <c r="AC126" s="77"/>
      <c r="AD126" s="77"/>
      <c r="AE126" s="77"/>
      <c r="AF126" s="77"/>
      <c r="AG126" s="77"/>
      <c r="AH126" s="77"/>
      <c r="AI126" s="77"/>
      <c r="AJ126" s="77"/>
      <c r="AK126" s="77"/>
      <c r="AL126" s="77"/>
      <c r="AM126" s="77"/>
      <c r="AN126" s="77"/>
      <c r="AO126" s="77"/>
      <c r="AP126" s="77"/>
      <c r="AQ126" s="77"/>
      <c r="AR126" s="77"/>
      <c r="AS126" s="77"/>
      <c r="AT126" s="77"/>
      <c r="AU126" s="77"/>
      <c r="AV126" s="77"/>
      <c r="AW126" s="77"/>
      <c r="AX126" s="77"/>
    </row>
    <row r="127" spans="1:50" x14ac:dyDescent="0.2">
      <c r="A127" s="77"/>
      <c r="B127" s="77"/>
      <c r="C127" s="77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  <c r="AC127" s="77"/>
      <c r="AD127" s="77"/>
      <c r="AE127" s="77"/>
      <c r="AF127" s="77"/>
      <c r="AG127" s="77"/>
      <c r="AH127" s="77"/>
      <c r="AI127" s="77"/>
      <c r="AJ127" s="77"/>
      <c r="AK127" s="77"/>
      <c r="AL127" s="77"/>
      <c r="AM127" s="77"/>
      <c r="AN127" s="77"/>
      <c r="AO127" s="77"/>
      <c r="AP127" s="77"/>
      <c r="AQ127" s="77"/>
      <c r="AR127" s="77"/>
      <c r="AS127" s="77"/>
      <c r="AT127" s="77"/>
      <c r="AU127" s="77"/>
      <c r="AV127" s="77"/>
      <c r="AW127" s="77"/>
      <c r="AX127" s="77"/>
    </row>
    <row r="128" spans="1:50" x14ac:dyDescent="0.2">
      <c r="A128" s="77"/>
      <c r="B128" s="77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  <c r="AC128" s="77"/>
      <c r="AD128" s="77"/>
      <c r="AE128" s="77"/>
      <c r="AF128" s="77"/>
      <c r="AG128" s="77"/>
      <c r="AH128" s="77"/>
      <c r="AI128" s="77"/>
      <c r="AJ128" s="77"/>
      <c r="AK128" s="77"/>
      <c r="AL128" s="77"/>
      <c r="AM128" s="77"/>
      <c r="AN128" s="77"/>
      <c r="AO128" s="77"/>
      <c r="AP128" s="77"/>
      <c r="AQ128" s="77"/>
      <c r="AR128" s="77"/>
      <c r="AS128" s="77"/>
      <c r="AT128" s="77"/>
      <c r="AU128" s="77"/>
      <c r="AV128" s="77"/>
      <c r="AW128" s="77"/>
      <c r="AX128" s="77"/>
    </row>
    <row r="129" spans="1:50" x14ac:dyDescent="0.2">
      <c r="A129" s="77"/>
      <c r="B129" s="77"/>
      <c r="C129" s="77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  <c r="AC129" s="77"/>
      <c r="AD129" s="77"/>
      <c r="AE129" s="77"/>
      <c r="AF129" s="77"/>
      <c r="AG129" s="77"/>
      <c r="AH129" s="77"/>
      <c r="AI129" s="77"/>
      <c r="AJ129" s="77"/>
      <c r="AK129" s="77"/>
      <c r="AL129" s="77"/>
      <c r="AM129" s="77"/>
      <c r="AN129" s="77"/>
      <c r="AO129" s="77"/>
      <c r="AP129" s="77"/>
      <c r="AQ129" s="77"/>
      <c r="AR129" s="77"/>
      <c r="AS129" s="77"/>
      <c r="AT129" s="77"/>
      <c r="AU129" s="77"/>
      <c r="AV129" s="77"/>
      <c r="AW129" s="77"/>
      <c r="AX129" s="77"/>
    </row>
    <row r="130" spans="1:50" x14ac:dyDescent="0.2">
      <c r="A130" s="77"/>
      <c r="B130" s="77"/>
      <c r="C130" s="77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  <c r="AC130" s="77"/>
      <c r="AD130" s="77"/>
      <c r="AE130" s="77"/>
      <c r="AF130" s="77"/>
      <c r="AG130" s="77"/>
      <c r="AH130" s="77"/>
      <c r="AI130" s="77"/>
      <c r="AJ130" s="77"/>
      <c r="AK130" s="77"/>
      <c r="AL130" s="77"/>
      <c r="AM130" s="77"/>
      <c r="AN130" s="77"/>
      <c r="AO130" s="77"/>
      <c r="AP130" s="77"/>
      <c r="AQ130" s="77"/>
      <c r="AR130" s="77"/>
      <c r="AS130" s="77"/>
      <c r="AT130" s="77"/>
      <c r="AU130" s="77"/>
      <c r="AV130" s="77"/>
      <c r="AW130" s="77"/>
      <c r="AX130" s="77"/>
    </row>
    <row r="131" spans="1:50" x14ac:dyDescent="0.2">
      <c r="A131" s="77"/>
      <c r="B131" s="77"/>
      <c r="C131" s="77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77"/>
      <c r="AE131" s="77"/>
      <c r="AF131" s="77"/>
      <c r="AG131" s="77"/>
      <c r="AH131" s="77"/>
      <c r="AI131" s="77"/>
      <c r="AJ131" s="77"/>
      <c r="AK131" s="77"/>
      <c r="AL131" s="77"/>
      <c r="AM131" s="77"/>
      <c r="AN131" s="77"/>
      <c r="AO131" s="77"/>
      <c r="AP131" s="77"/>
      <c r="AQ131" s="77"/>
      <c r="AR131" s="77"/>
      <c r="AS131" s="77"/>
      <c r="AT131" s="77"/>
      <c r="AU131" s="77"/>
      <c r="AV131" s="77"/>
      <c r="AW131" s="77"/>
      <c r="AX131" s="77"/>
    </row>
    <row r="132" spans="1:50" x14ac:dyDescent="0.2">
      <c r="A132" s="77"/>
      <c r="B132" s="77"/>
      <c r="C132" s="77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77"/>
      <c r="AE132" s="77"/>
      <c r="AF132" s="77"/>
      <c r="AG132" s="77"/>
      <c r="AH132" s="77"/>
      <c r="AI132" s="77"/>
      <c r="AJ132" s="77"/>
      <c r="AK132" s="77"/>
      <c r="AL132" s="77"/>
      <c r="AM132" s="77"/>
      <c r="AN132" s="77"/>
      <c r="AO132" s="77"/>
      <c r="AP132" s="77"/>
      <c r="AQ132" s="77"/>
      <c r="AR132" s="77"/>
      <c r="AS132" s="77"/>
      <c r="AT132" s="77"/>
      <c r="AU132" s="77"/>
      <c r="AV132" s="77"/>
      <c r="AW132" s="77"/>
      <c r="AX132" s="77"/>
    </row>
    <row r="133" spans="1:50" x14ac:dyDescent="0.2">
      <c r="A133" s="77"/>
      <c r="B133" s="77"/>
      <c r="C133" s="77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  <c r="AC133" s="77"/>
      <c r="AD133" s="77"/>
      <c r="AE133" s="77"/>
      <c r="AF133" s="77"/>
      <c r="AG133" s="77"/>
      <c r="AH133" s="77"/>
      <c r="AI133" s="77"/>
      <c r="AJ133" s="77"/>
      <c r="AK133" s="77"/>
      <c r="AL133" s="77"/>
      <c r="AM133" s="77"/>
      <c r="AN133" s="77"/>
      <c r="AO133" s="77"/>
      <c r="AP133" s="77"/>
      <c r="AQ133" s="77"/>
      <c r="AR133" s="77"/>
      <c r="AS133" s="77"/>
      <c r="AT133" s="77"/>
      <c r="AU133" s="77"/>
      <c r="AV133" s="77"/>
      <c r="AW133" s="77"/>
      <c r="AX133" s="77"/>
    </row>
    <row r="134" spans="1:50" x14ac:dyDescent="0.2">
      <c r="A134" s="77"/>
      <c r="B134" s="77"/>
      <c r="C134" s="77"/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77"/>
      <c r="AE134" s="77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77"/>
      <c r="AX134" s="77"/>
    </row>
    <row r="135" spans="1:50" x14ac:dyDescent="0.2">
      <c r="A135" s="77"/>
      <c r="B135" s="77"/>
      <c r="C135" s="77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  <c r="AD135" s="77"/>
      <c r="AE135" s="77"/>
      <c r="AF135" s="77"/>
      <c r="AG135" s="77"/>
      <c r="AH135" s="77"/>
      <c r="AI135" s="77"/>
      <c r="AJ135" s="77"/>
      <c r="AK135" s="77"/>
      <c r="AL135" s="77"/>
      <c r="AM135" s="77"/>
      <c r="AN135" s="77"/>
      <c r="AO135" s="77"/>
      <c r="AP135" s="77"/>
      <c r="AQ135" s="77"/>
      <c r="AR135" s="77"/>
      <c r="AS135" s="77"/>
      <c r="AT135" s="77"/>
      <c r="AU135" s="77"/>
      <c r="AV135" s="77"/>
      <c r="AW135" s="77"/>
      <c r="AX135" s="77"/>
    </row>
    <row r="136" spans="1:50" x14ac:dyDescent="0.2">
      <c r="A136" s="77"/>
      <c r="B136" s="77"/>
      <c r="C136" s="77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  <c r="AD136" s="77"/>
      <c r="AE136" s="77"/>
      <c r="AF136" s="77"/>
      <c r="AG136" s="77"/>
      <c r="AH136" s="77"/>
      <c r="AI136" s="77"/>
      <c r="AJ136" s="77"/>
      <c r="AK136" s="77"/>
      <c r="AL136" s="77"/>
      <c r="AM136" s="77"/>
      <c r="AN136" s="77"/>
      <c r="AO136" s="77"/>
      <c r="AP136" s="77"/>
      <c r="AQ136" s="77"/>
      <c r="AR136" s="77"/>
      <c r="AS136" s="77"/>
      <c r="AT136" s="77"/>
      <c r="AU136" s="77"/>
      <c r="AV136" s="77"/>
      <c r="AW136" s="77"/>
      <c r="AX136" s="77"/>
    </row>
    <row r="137" spans="1:50" x14ac:dyDescent="0.2">
      <c r="A137" s="77"/>
      <c r="B137" s="77"/>
      <c r="C137" s="77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  <c r="AD137" s="77"/>
      <c r="AE137" s="77"/>
      <c r="AF137" s="77"/>
      <c r="AG137" s="77"/>
      <c r="AH137" s="77"/>
      <c r="AI137" s="77"/>
      <c r="AJ137" s="77"/>
      <c r="AK137" s="77"/>
      <c r="AL137" s="77"/>
      <c r="AM137" s="77"/>
      <c r="AN137" s="77"/>
      <c r="AO137" s="77"/>
      <c r="AP137" s="77"/>
      <c r="AQ137" s="77"/>
      <c r="AR137" s="77"/>
      <c r="AS137" s="77"/>
      <c r="AT137" s="77"/>
      <c r="AU137" s="77"/>
      <c r="AV137" s="77"/>
      <c r="AW137" s="77"/>
      <c r="AX137" s="77"/>
    </row>
    <row r="138" spans="1:50" x14ac:dyDescent="0.2">
      <c r="A138" s="77"/>
      <c r="B138" s="77"/>
      <c r="C138" s="77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  <c r="AC138" s="77"/>
      <c r="AD138" s="77"/>
      <c r="AE138" s="77"/>
      <c r="AF138" s="77"/>
      <c r="AG138" s="77"/>
      <c r="AH138" s="77"/>
      <c r="AI138" s="77"/>
      <c r="AJ138" s="77"/>
      <c r="AK138" s="77"/>
      <c r="AL138" s="77"/>
      <c r="AM138" s="77"/>
      <c r="AN138" s="77"/>
      <c r="AO138" s="77"/>
      <c r="AP138" s="77"/>
      <c r="AQ138" s="77"/>
      <c r="AR138" s="77"/>
      <c r="AS138" s="77"/>
      <c r="AT138" s="77"/>
      <c r="AU138" s="77"/>
      <c r="AV138" s="77"/>
      <c r="AW138" s="77"/>
      <c r="AX138" s="77"/>
    </row>
    <row r="139" spans="1:50" x14ac:dyDescent="0.2">
      <c r="A139" s="77"/>
      <c r="B139" s="77"/>
      <c r="C139" s="77"/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  <c r="AC139" s="77"/>
      <c r="AD139" s="77"/>
      <c r="AE139" s="77"/>
      <c r="AF139" s="77"/>
      <c r="AG139" s="77"/>
      <c r="AH139" s="77"/>
      <c r="AI139" s="77"/>
      <c r="AJ139" s="77"/>
      <c r="AK139" s="77"/>
      <c r="AL139" s="77"/>
      <c r="AM139" s="77"/>
      <c r="AN139" s="77"/>
      <c r="AO139" s="77"/>
      <c r="AP139" s="77"/>
      <c r="AQ139" s="77"/>
      <c r="AR139" s="77"/>
      <c r="AS139" s="77"/>
      <c r="AT139" s="77"/>
      <c r="AU139" s="77"/>
      <c r="AV139" s="77"/>
      <c r="AW139" s="77"/>
      <c r="AX139" s="77"/>
    </row>
    <row r="140" spans="1:50" x14ac:dyDescent="0.2">
      <c r="A140" s="77"/>
      <c r="B140" s="77"/>
      <c r="C140" s="77"/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  <c r="AC140" s="77"/>
      <c r="AD140" s="77"/>
      <c r="AE140" s="77"/>
      <c r="AF140" s="77"/>
      <c r="AG140" s="77"/>
      <c r="AH140" s="77"/>
      <c r="AI140" s="77"/>
      <c r="AJ140" s="77"/>
      <c r="AK140" s="77"/>
      <c r="AL140" s="77"/>
      <c r="AM140" s="77"/>
      <c r="AN140" s="77"/>
      <c r="AO140" s="77"/>
      <c r="AP140" s="77"/>
      <c r="AQ140" s="77"/>
      <c r="AR140" s="77"/>
      <c r="AS140" s="77"/>
      <c r="AT140" s="77"/>
      <c r="AU140" s="77"/>
      <c r="AV140" s="77"/>
      <c r="AW140" s="77"/>
      <c r="AX140" s="77"/>
    </row>
    <row r="141" spans="1:50" x14ac:dyDescent="0.2">
      <c r="A141" s="77"/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  <c r="AC141" s="77"/>
      <c r="AD141" s="77"/>
      <c r="AE141" s="77"/>
      <c r="AF141" s="77"/>
      <c r="AG141" s="77"/>
      <c r="AH141" s="77"/>
      <c r="AI141" s="77"/>
      <c r="AJ141" s="77"/>
      <c r="AK141" s="77"/>
      <c r="AL141" s="77"/>
      <c r="AM141" s="77"/>
      <c r="AN141" s="77"/>
      <c r="AO141" s="77"/>
      <c r="AP141" s="77"/>
      <c r="AQ141" s="77"/>
      <c r="AR141" s="77"/>
      <c r="AS141" s="77"/>
      <c r="AT141" s="77"/>
      <c r="AU141" s="77"/>
      <c r="AV141" s="77"/>
      <c r="AW141" s="77"/>
      <c r="AX141" s="77"/>
    </row>
    <row r="142" spans="1:50" x14ac:dyDescent="0.2">
      <c r="A142" s="77"/>
      <c r="B142" s="77"/>
      <c r="C142" s="77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  <c r="AC142" s="77"/>
      <c r="AD142" s="77"/>
      <c r="AE142" s="77"/>
      <c r="AF142" s="77"/>
      <c r="AG142" s="77"/>
      <c r="AH142" s="77"/>
      <c r="AI142" s="77"/>
      <c r="AJ142" s="77"/>
      <c r="AK142" s="77"/>
      <c r="AL142" s="77"/>
      <c r="AM142" s="77"/>
      <c r="AN142" s="77"/>
      <c r="AO142" s="77"/>
      <c r="AP142" s="77"/>
      <c r="AQ142" s="77"/>
      <c r="AR142" s="77"/>
      <c r="AS142" s="77"/>
      <c r="AT142" s="77"/>
      <c r="AU142" s="77"/>
      <c r="AV142" s="77"/>
      <c r="AW142" s="77"/>
      <c r="AX142" s="77"/>
    </row>
    <row r="143" spans="1:50" x14ac:dyDescent="0.2">
      <c r="A143" s="77"/>
      <c r="B143" s="77"/>
      <c r="C143" s="77"/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  <c r="AC143" s="77"/>
      <c r="AD143" s="77"/>
      <c r="AE143" s="77"/>
      <c r="AF143" s="77"/>
      <c r="AG143" s="77"/>
      <c r="AH143" s="77"/>
      <c r="AI143" s="77"/>
      <c r="AJ143" s="77"/>
      <c r="AK143" s="77"/>
      <c r="AL143" s="77"/>
      <c r="AM143" s="77"/>
      <c r="AN143" s="77"/>
      <c r="AO143" s="77"/>
      <c r="AP143" s="77"/>
      <c r="AQ143" s="77"/>
      <c r="AR143" s="77"/>
      <c r="AS143" s="77"/>
      <c r="AT143" s="77"/>
      <c r="AU143" s="77"/>
      <c r="AV143" s="77"/>
      <c r="AW143" s="77"/>
      <c r="AX143" s="77"/>
    </row>
    <row r="144" spans="1:50" x14ac:dyDescent="0.2">
      <c r="A144" s="77"/>
      <c r="B144" s="77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  <c r="AC144" s="77"/>
      <c r="AD144" s="77"/>
      <c r="AE144" s="77"/>
      <c r="AF144" s="77"/>
      <c r="AG144" s="77"/>
      <c r="AH144" s="77"/>
      <c r="AI144" s="77"/>
      <c r="AJ144" s="77"/>
      <c r="AK144" s="77"/>
      <c r="AL144" s="77"/>
      <c r="AM144" s="77"/>
      <c r="AN144" s="77"/>
      <c r="AO144" s="77"/>
      <c r="AP144" s="77"/>
      <c r="AQ144" s="77"/>
      <c r="AR144" s="77"/>
      <c r="AS144" s="77"/>
      <c r="AT144" s="77"/>
      <c r="AU144" s="77"/>
      <c r="AV144" s="77"/>
      <c r="AW144" s="77"/>
      <c r="AX144" s="77"/>
    </row>
    <row r="145" spans="1:50" x14ac:dyDescent="0.2">
      <c r="A145" s="77"/>
      <c r="B145" s="77"/>
      <c r="C145" s="77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  <c r="AC145" s="77"/>
      <c r="AD145" s="77"/>
      <c r="AE145" s="77"/>
      <c r="AF145" s="77"/>
      <c r="AG145" s="77"/>
      <c r="AH145" s="77"/>
      <c r="AI145" s="77"/>
      <c r="AJ145" s="77"/>
      <c r="AK145" s="77"/>
      <c r="AL145" s="77"/>
      <c r="AM145" s="77"/>
      <c r="AN145" s="77"/>
      <c r="AO145" s="77"/>
      <c r="AP145" s="77"/>
      <c r="AQ145" s="77"/>
      <c r="AR145" s="77"/>
      <c r="AS145" s="77"/>
      <c r="AT145" s="77"/>
      <c r="AU145" s="77"/>
      <c r="AV145" s="77"/>
      <c r="AW145" s="77"/>
      <c r="AX145" s="77"/>
    </row>
    <row r="146" spans="1:50" x14ac:dyDescent="0.2">
      <c r="A146" s="77"/>
      <c r="B146" s="77"/>
      <c r="C146" s="77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  <c r="AC146" s="77"/>
      <c r="AD146" s="77"/>
      <c r="AE146" s="77"/>
      <c r="AF146" s="77"/>
      <c r="AG146" s="77"/>
      <c r="AH146" s="77"/>
      <c r="AI146" s="77"/>
      <c r="AJ146" s="77"/>
      <c r="AK146" s="77"/>
      <c r="AL146" s="77"/>
      <c r="AM146" s="77"/>
      <c r="AN146" s="77"/>
      <c r="AO146" s="77"/>
      <c r="AP146" s="77"/>
      <c r="AQ146" s="77"/>
      <c r="AR146" s="77"/>
      <c r="AS146" s="77"/>
      <c r="AT146" s="77"/>
      <c r="AU146" s="77"/>
      <c r="AV146" s="77"/>
      <c r="AW146" s="77"/>
      <c r="AX146" s="77"/>
    </row>
    <row r="147" spans="1:50" x14ac:dyDescent="0.2">
      <c r="A147" s="77"/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  <c r="AD147" s="77"/>
      <c r="AE147" s="77"/>
      <c r="AF147" s="77"/>
      <c r="AG147" s="77"/>
      <c r="AH147" s="77"/>
      <c r="AI147" s="77"/>
      <c r="AJ147" s="77"/>
      <c r="AK147" s="77"/>
      <c r="AL147" s="77"/>
      <c r="AM147" s="77"/>
      <c r="AN147" s="77"/>
      <c r="AO147" s="77"/>
      <c r="AP147" s="77"/>
      <c r="AQ147" s="77"/>
      <c r="AR147" s="77"/>
      <c r="AS147" s="77"/>
      <c r="AT147" s="77"/>
      <c r="AU147" s="77"/>
      <c r="AV147" s="77"/>
      <c r="AW147" s="77"/>
      <c r="AX147" s="77"/>
    </row>
    <row r="148" spans="1:50" x14ac:dyDescent="0.2">
      <c r="A148" s="77"/>
      <c r="B148" s="77"/>
      <c r="C148" s="77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  <c r="AC148" s="77"/>
      <c r="AD148" s="77"/>
      <c r="AE148" s="77"/>
      <c r="AF148" s="77"/>
      <c r="AG148" s="77"/>
      <c r="AH148" s="77"/>
      <c r="AI148" s="77"/>
      <c r="AJ148" s="77"/>
      <c r="AK148" s="77"/>
      <c r="AL148" s="77"/>
      <c r="AM148" s="77"/>
      <c r="AN148" s="77"/>
      <c r="AO148" s="77"/>
      <c r="AP148" s="77"/>
      <c r="AQ148" s="77"/>
      <c r="AR148" s="77"/>
      <c r="AS148" s="77"/>
      <c r="AT148" s="77"/>
      <c r="AU148" s="77"/>
      <c r="AV148" s="77"/>
      <c r="AW148" s="77"/>
      <c r="AX148" s="77"/>
    </row>
    <row r="149" spans="1:50" x14ac:dyDescent="0.2">
      <c r="A149" s="77"/>
      <c r="B149" s="77"/>
      <c r="C149" s="77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  <c r="AD149" s="77"/>
      <c r="AE149" s="77"/>
      <c r="AF149" s="77"/>
      <c r="AG149" s="77"/>
      <c r="AH149" s="77"/>
      <c r="AI149" s="77"/>
      <c r="AJ149" s="77"/>
      <c r="AK149" s="77"/>
      <c r="AL149" s="77"/>
      <c r="AM149" s="77"/>
      <c r="AN149" s="77"/>
      <c r="AO149" s="77"/>
      <c r="AP149" s="77"/>
      <c r="AQ149" s="77"/>
      <c r="AR149" s="77"/>
      <c r="AS149" s="77"/>
      <c r="AT149" s="77"/>
      <c r="AU149" s="77"/>
      <c r="AV149" s="77"/>
      <c r="AW149" s="77"/>
      <c r="AX149" s="77"/>
    </row>
    <row r="150" spans="1:50" x14ac:dyDescent="0.2">
      <c r="A150" s="77"/>
      <c r="B150" s="77"/>
      <c r="C150" s="77"/>
      <c r="D150" s="77"/>
      <c r="E150" s="77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  <c r="AC150" s="77"/>
      <c r="AD150" s="77"/>
      <c r="AE150" s="77"/>
      <c r="AF150" s="77"/>
      <c r="AG150" s="77"/>
      <c r="AH150" s="77"/>
      <c r="AI150" s="77"/>
      <c r="AJ150" s="77"/>
      <c r="AK150" s="77"/>
      <c r="AL150" s="77"/>
      <c r="AM150" s="77"/>
      <c r="AN150" s="77"/>
      <c r="AO150" s="77"/>
      <c r="AP150" s="77"/>
      <c r="AQ150" s="77"/>
      <c r="AR150" s="77"/>
      <c r="AS150" s="77"/>
      <c r="AT150" s="77"/>
      <c r="AU150" s="77"/>
      <c r="AV150" s="77"/>
      <c r="AW150" s="77"/>
      <c r="AX150" s="77"/>
    </row>
    <row r="151" spans="1:50" x14ac:dyDescent="0.2">
      <c r="A151" s="77"/>
      <c r="B151" s="77"/>
      <c r="C151" s="77"/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  <c r="AC151" s="77"/>
      <c r="AD151" s="77"/>
      <c r="AE151" s="77"/>
      <c r="AF151" s="77"/>
      <c r="AG151" s="77"/>
      <c r="AH151" s="77"/>
      <c r="AI151" s="77"/>
      <c r="AJ151" s="77"/>
      <c r="AK151" s="77"/>
      <c r="AL151" s="77"/>
      <c r="AM151" s="77"/>
      <c r="AN151" s="77"/>
      <c r="AO151" s="77"/>
      <c r="AP151" s="77"/>
      <c r="AQ151" s="77"/>
      <c r="AR151" s="77"/>
      <c r="AS151" s="77"/>
      <c r="AT151" s="77"/>
      <c r="AU151" s="77"/>
      <c r="AV151" s="77"/>
      <c r="AW151" s="77"/>
      <c r="AX151" s="77"/>
    </row>
  </sheetData>
  <mergeCells count="6">
    <mergeCell ref="M8:T8"/>
    <mergeCell ref="AK42:AK44"/>
    <mergeCell ref="A12:A13"/>
    <mergeCell ref="AK21:AK22"/>
    <mergeCell ref="AK23:AK24"/>
    <mergeCell ref="AK31:AK32"/>
  </mergeCells>
  <pageMargins left="0" right="0" top="0" bottom="0" header="0" footer="0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749992370372631"/>
    <pageSetUpPr fitToPage="1"/>
  </sheetPr>
  <dimension ref="A1:AX151"/>
  <sheetViews>
    <sheetView zoomScale="110" zoomScaleNormal="110" workbookViewId="0">
      <pane ySplit="20" topLeftCell="A21" activePane="bottomLeft" state="frozen"/>
      <selection activeCell="A15" sqref="A15"/>
      <selection pane="bottomLeft" activeCell="N22" sqref="N22"/>
    </sheetView>
  </sheetViews>
  <sheetFormatPr baseColWidth="10" defaultColWidth="9.140625" defaultRowHeight="12.75" x14ac:dyDescent="0.2"/>
  <cols>
    <col min="1" max="1" width="13.42578125" style="14" customWidth="1"/>
    <col min="2" max="2" width="7" style="14" customWidth="1"/>
    <col min="3" max="3" width="6.140625" style="14" customWidth="1"/>
    <col min="4" max="4" width="6.42578125" style="14" customWidth="1"/>
    <col min="5" max="5" width="6.7109375" style="14" customWidth="1"/>
    <col min="6" max="6" width="8.42578125" style="14" customWidth="1"/>
    <col min="7" max="7" width="5.5703125" style="14" customWidth="1"/>
    <col min="8" max="8" width="6" style="14" customWidth="1"/>
    <col min="9" max="9" width="7.5703125" style="14" customWidth="1"/>
    <col min="10" max="10" width="7.140625" style="14" customWidth="1"/>
    <col min="11" max="11" width="6.5703125" style="14" customWidth="1"/>
    <col min="12" max="12" width="6.42578125" style="14" customWidth="1"/>
    <col min="13" max="13" width="6.140625" style="14" customWidth="1"/>
    <col min="14" max="14" width="7" style="14" customWidth="1"/>
    <col min="15" max="15" width="6.85546875" style="14" customWidth="1"/>
    <col min="16" max="17" width="5.7109375" style="14" customWidth="1"/>
    <col min="18" max="18" width="6.85546875" style="14" customWidth="1"/>
    <col min="19" max="19" width="4.5703125" style="14" customWidth="1"/>
    <col min="20" max="20" width="6.28515625" style="14" customWidth="1"/>
    <col min="21" max="21" width="6.7109375" style="14" customWidth="1"/>
    <col min="22" max="23" width="7.42578125" style="14" customWidth="1"/>
    <col min="24" max="24" width="6.7109375" style="14" customWidth="1"/>
    <col min="25" max="25" width="5.85546875" style="14" customWidth="1"/>
    <col min="26" max="26" width="5" style="14" customWidth="1"/>
    <col min="27" max="27" width="6.140625" style="14" customWidth="1"/>
    <col min="28" max="28" width="7.28515625" style="14" customWidth="1"/>
    <col min="29" max="29" width="6.140625" style="14" customWidth="1"/>
    <col min="30" max="30" width="6.28515625" style="14" customWidth="1"/>
    <col min="31" max="31" width="8" style="14" customWidth="1"/>
    <col min="32" max="32" width="7.5703125" style="14" customWidth="1"/>
    <col min="33" max="34" width="4.28515625" style="14" customWidth="1"/>
    <col min="35" max="35" width="3.7109375" style="14" customWidth="1"/>
    <col min="36" max="36" width="5.42578125" style="14" customWidth="1"/>
    <col min="37" max="37" width="4.140625" style="14" customWidth="1"/>
    <col min="38" max="38" width="4.85546875" style="14" customWidth="1"/>
    <col min="39" max="40" width="3.5703125" style="14" customWidth="1"/>
    <col min="41" max="41" width="3.7109375" style="14" customWidth="1"/>
    <col min="42" max="42" width="6.7109375" style="14" customWidth="1"/>
    <col min="43" max="43" width="4" style="14" customWidth="1"/>
    <col min="44" max="44" width="3.7109375" style="14" customWidth="1"/>
    <col min="45" max="45" width="4.42578125" style="14" customWidth="1"/>
    <col min="46" max="16384" width="9.140625" style="14"/>
  </cols>
  <sheetData>
    <row r="1" spans="1:42" s="112" customFormat="1" ht="15" customHeight="1" x14ac:dyDescent="0.25">
      <c r="B1" s="123" t="s">
        <v>175</v>
      </c>
      <c r="D1" s="124"/>
      <c r="E1" s="124"/>
      <c r="G1" s="124"/>
      <c r="I1" s="124"/>
      <c r="J1" s="124"/>
      <c r="K1" s="124"/>
      <c r="L1" s="124"/>
      <c r="M1" s="124"/>
      <c r="N1" s="124"/>
      <c r="O1" s="124"/>
      <c r="P1" s="125"/>
      <c r="Q1" s="125"/>
      <c r="R1" s="124"/>
      <c r="S1" s="124"/>
      <c r="T1" s="126" t="s">
        <v>125</v>
      </c>
      <c r="U1" s="127"/>
      <c r="V1" s="128"/>
      <c r="W1" s="129"/>
      <c r="Z1" s="124"/>
      <c r="AA1" s="124"/>
      <c r="AB1" s="124"/>
      <c r="AC1" s="124"/>
      <c r="AD1" s="124"/>
      <c r="AE1" s="122"/>
      <c r="AF1" s="124"/>
      <c r="AG1" s="128"/>
      <c r="AH1" s="124"/>
      <c r="AI1" s="124"/>
      <c r="AJ1" s="124"/>
      <c r="AK1" s="124"/>
      <c r="AL1" s="124"/>
      <c r="AM1" s="124"/>
      <c r="AN1" s="124"/>
      <c r="AO1" s="124"/>
      <c r="AP1" s="124"/>
    </row>
    <row r="2" spans="1:42" s="112" customFormat="1" ht="15" customHeight="1" x14ac:dyDescent="0.25">
      <c r="B2" s="123"/>
      <c r="D2" s="124"/>
      <c r="E2" s="124"/>
      <c r="G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8"/>
      <c r="U2" s="124" t="s">
        <v>125</v>
      </c>
      <c r="V2" s="128"/>
      <c r="W2" s="129"/>
      <c r="Z2" s="124"/>
      <c r="AA2" s="124"/>
      <c r="AB2" s="124"/>
      <c r="AC2" s="124"/>
      <c r="AD2" s="124"/>
      <c r="AE2" s="122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</row>
    <row r="3" spans="1:42" s="112" customFormat="1" ht="15" customHeight="1" x14ac:dyDescent="0.25">
      <c r="A3" s="128" t="s">
        <v>132</v>
      </c>
      <c r="B3" s="123"/>
      <c r="D3" s="124"/>
      <c r="E3" s="124"/>
      <c r="G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8"/>
      <c r="U3" s="124"/>
      <c r="V3" s="128"/>
      <c r="W3" s="129"/>
      <c r="Z3" s="124"/>
      <c r="AA3" s="124"/>
      <c r="AB3" s="124"/>
      <c r="AC3" s="124"/>
      <c r="AD3" s="124"/>
      <c r="AE3" s="122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</row>
    <row r="4" spans="1:42" s="112" customFormat="1" ht="15" customHeight="1" x14ac:dyDescent="0.25">
      <c r="A4" s="128" t="s">
        <v>133</v>
      </c>
      <c r="B4" s="124"/>
      <c r="C4" s="124"/>
      <c r="D4" s="124"/>
      <c r="E4" s="124"/>
      <c r="F4" s="128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2" t="s">
        <v>125</v>
      </c>
      <c r="V4" s="128"/>
      <c r="W4" s="124"/>
      <c r="Z4" s="124"/>
      <c r="AB4" s="130"/>
      <c r="AC4" s="124"/>
      <c r="AD4" s="124"/>
      <c r="AE4" s="122"/>
      <c r="AF4" s="124"/>
      <c r="AG4" s="124"/>
      <c r="AH4" s="124"/>
      <c r="AI4" s="124"/>
      <c r="AJ4" s="124"/>
      <c r="AK4" s="124"/>
      <c r="AL4" s="124"/>
      <c r="AM4" s="124"/>
      <c r="AN4" s="124"/>
      <c r="AO4" s="124"/>
      <c r="AP4" s="124"/>
    </row>
    <row r="5" spans="1:42" s="112" customFormat="1" ht="15" customHeight="1" x14ac:dyDescent="0.25">
      <c r="B5" s="128"/>
      <c r="C5" s="124"/>
      <c r="D5" s="124"/>
      <c r="E5" s="124"/>
      <c r="F5" s="128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31"/>
      <c r="S5" s="131"/>
      <c r="T5" s="130"/>
      <c r="V5" s="124"/>
      <c r="W5" s="124"/>
      <c r="Z5" s="124"/>
      <c r="AB5" s="124"/>
      <c r="AC5" s="124"/>
      <c r="AD5" s="124"/>
      <c r="AE5" s="124"/>
      <c r="AF5" s="124"/>
      <c r="AG5" s="124"/>
      <c r="AH5" s="124"/>
      <c r="AI5" s="124"/>
      <c r="AJ5" s="124"/>
      <c r="AK5" s="124"/>
      <c r="AL5" s="124"/>
      <c r="AM5" s="124"/>
      <c r="AN5" s="124"/>
      <c r="AO5" s="124"/>
      <c r="AP5" s="124"/>
    </row>
    <row r="6" spans="1:42" s="112" customFormat="1" ht="15" customHeight="1" x14ac:dyDescent="0.2">
      <c r="A6" s="132"/>
      <c r="B6" s="124"/>
      <c r="C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8"/>
      <c r="U6" s="122"/>
      <c r="V6" s="124"/>
      <c r="W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  <c r="AK6" s="124"/>
      <c r="AL6" s="124"/>
      <c r="AM6" s="124"/>
      <c r="AN6" s="124"/>
      <c r="AO6" s="124"/>
      <c r="AP6" s="124"/>
    </row>
    <row r="7" spans="1:42" s="112" customFormat="1" ht="15" customHeight="1" x14ac:dyDescent="0.2">
      <c r="A7" s="124"/>
      <c r="B7" s="124"/>
      <c r="C7" s="124"/>
      <c r="D7" s="122"/>
      <c r="E7" s="122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  <c r="AK7" s="124"/>
      <c r="AL7" s="124"/>
      <c r="AM7" s="124"/>
      <c r="AN7" s="124"/>
      <c r="AO7" s="124"/>
      <c r="AP7" s="124"/>
    </row>
    <row r="8" spans="1:42" s="112" customFormat="1" ht="22.5" customHeight="1" x14ac:dyDescent="0.3">
      <c r="A8" s="128" t="s">
        <v>200</v>
      </c>
      <c r="B8" s="124"/>
      <c r="C8" s="207"/>
      <c r="D8" s="208"/>
      <c r="E8" s="208"/>
      <c r="F8" s="207"/>
      <c r="G8" s="208"/>
      <c r="H8" s="208"/>
      <c r="I8" s="209"/>
      <c r="J8" s="210"/>
      <c r="K8" s="210"/>
      <c r="L8" s="210"/>
      <c r="M8" s="236">
        <v>40987</v>
      </c>
      <c r="N8" s="237"/>
      <c r="O8" s="237"/>
      <c r="P8" s="237"/>
      <c r="Q8" s="237"/>
      <c r="R8" s="237"/>
      <c r="S8" s="237"/>
      <c r="T8" s="237"/>
      <c r="U8" s="207"/>
      <c r="V8" s="207"/>
      <c r="W8" s="207"/>
      <c r="X8" s="207"/>
      <c r="Y8" s="207"/>
      <c r="Z8" s="207"/>
      <c r="AA8" s="207"/>
      <c r="AB8" s="207"/>
      <c r="AC8" s="207"/>
      <c r="AD8" s="207"/>
      <c r="AE8" s="207"/>
      <c r="AF8" s="207"/>
      <c r="AG8" s="207"/>
      <c r="AH8" s="207"/>
      <c r="AI8" s="207"/>
      <c r="AJ8" s="207"/>
      <c r="AK8" s="124"/>
      <c r="AL8" s="124"/>
      <c r="AM8" s="124"/>
      <c r="AN8" s="124"/>
      <c r="AO8" s="124"/>
      <c r="AP8" s="124"/>
    </row>
    <row r="9" spans="1:42" s="112" customFormat="1" ht="11.25" customHeight="1" x14ac:dyDescent="0.2">
      <c r="A9" s="128"/>
      <c r="B9" s="124"/>
      <c r="C9" s="124"/>
      <c r="D9" s="135"/>
      <c r="E9" s="135"/>
      <c r="F9" s="93"/>
      <c r="G9" s="136"/>
      <c r="H9" s="137"/>
      <c r="I9" s="137"/>
      <c r="J9" s="137"/>
      <c r="K9" s="137"/>
      <c r="L9" s="137"/>
      <c r="M9" s="124"/>
      <c r="O9" s="138"/>
      <c r="P9" s="139"/>
      <c r="Q9" s="139"/>
      <c r="R9" s="124"/>
      <c r="S9" s="124"/>
      <c r="T9" s="124"/>
      <c r="U9" s="124"/>
      <c r="V9" s="139"/>
      <c r="W9" s="124"/>
      <c r="X9" s="124"/>
      <c r="Y9" s="124"/>
      <c r="Z9" s="124"/>
      <c r="AA9" s="124"/>
      <c r="AB9" s="124"/>
      <c r="AC9" s="124"/>
      <c r="AF9" s="124"/>
      <c r="AG9" s="197"/>
      <c r="AH9" s="198"/>
      <c r="AI9" s="93"/>
      <c r="AJ9" s="93"/>
      <c r="AK9" s="139"/>
      <c r="AL9" s="93"/>
      <c r="AM9" s="93"/>
      <c r="AN9" s="93"/>
      <c r="AO9" s="139"/>
      <c r="AP9" s="124"/>
    </row>
    <row r="10" spans="1:42" s="112" customFormat="1" ht="11.25" customHeight="1" x14ac:dyDescent="0.2">
      <c r="A10" s="128"/>
      <c r="B10" s="140"/>
      <c r="C10" s="139"/>
      <c r="D10" s="139"/>
      <c r="E10" s="139"/>
      <c r="G10" s="136"/>
      <c r="H10" s="139"/>
      <c r="I10" s="139"/>
      <c r="J10" s="139"/>
      <c r="K10" s="139"/>
      <c r="L10" s="139"/>
      <c r="M10" s="139"/>
      <c r="N10" s="139"/>
      <c r="O10" s="138"/>
      <c r="P10" s="139"/>
      <c r="Q10" s="139"/>
      <c r="R10" s="140"/>
      <c r="S10" s="140"/>
      <c r="T10" s="141"/>
      <c r="U10" s="140"/>
      <c r="V10" s="139"/>
      <c r="W10" s="139"/>
      <c r="X10" s="139"/>
      <c r="Y10" s="139"/>
      <c r="Z10" s="139"/>
      <c r="AA10" s="81"/>
      <c r="AB10" s="81"/>
      <c r="AC10" s="139"/>
      <c r="AD10" s="139"/>
      <c r="AE10" s="140"/>
      <c r="AF10" s="139"/>
      <c r="AG10" s="198"/>
      <c r="AH10" s="198"/>
      <c r="AI10" s="139"/>
      <c r="AJ10" s="139"/>
      <c r="AK10" s="139"/>
      <c r="AL10" s="139"/>
      <c r="AM10" s="139"/>
      <c r="AN10" s="139"/>
      <c r="AO10" s="139"/>
      <c r="AP10" s="124"/>
    </row>
    <row r="11" spans="1:42" s="112" customFormat="1" ht="15.75" customHeight="1" x14ac:dyDescent="0.2">
      <c r="A11" s="205" t="s">
        <v>201</v>
      </c>
      <c r="B11" s="139"/>
      <c r="C11" s="139"/>
      <c r="D11" s="139"/>
      <c r="E11" s="139"/>
      <c r="F11" s="139"/>
      <c r="G11" s="139"/>
      <c r="H11" s="139"/>
      <c r="I11" s="139"/>
      <c r="J11" s="139"/>
      <c r="K11" s="77"/>
      <c r="L11" s="139"/>
      <c r="M11" s="139"/>
      <c r="N11" s="139"/>
      <c r="O11" s="138"/>
      <c r="P11" s="139"/>
      <c r="Q11" s="139"/>
      <c r="R11" s="139"/>
      <c r="S11" s="139"/>
      <c r="T11" s="141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98"/>
      <c r="AH11" s="198"/>
      <c r="AI11" s="138"/>
      <c r="AJ11" s="139"/>
      <c r="AK11" s="138"/>
      <c r="AL11" s="139"/>
      <c r="AM11" s="139"/>
      <c r="AN11" s="139"/>
      <c r="AO11" s="139"/>
      <c r="AP11" s="93"/>
    </row>
    <row r="12" spans="1:42" s="112" customFormat="1" ht="12" customHeight="1" x14ac:dyDescent="0.2">
      <c r="A12" s="232">
        <f>AJ16+AJ54</f>
        <v>115</v>
      </c>
      <c r="B12" s="139"/>
      <c r="C12" s="138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200"/>
      <c r="AG12" s="198"/>
      <c r="AH12" s="199"/>
      <c r="AI12" s="138"/>
      <c r="AJ12" s="139"/>
      <c r="AK12" s="139"/>
      <c r="AL12" s="139"/>
      <c r="AM12" s="139"/>
      <c r="AN12" s="139"/>
      <c r="AO12" s="139"/>
      <c r="AP12" s="93"/>
    </row>
    <row r="13" spans="1:42" s="112" customFormat="1" ht="27" customHeight="1" x14ac:dyDescent="0.2">
      <c r="A13" s="233"/>
      <c r="B13" s="206" t="str">
        <f>'DECLINAISON '!A6</f>
        <v>Normal</v>
      </c>
      <c r="C13" s="189" t="str">
        <f>'DECLINAISON '!A10</f>
        <v>Hypo</v>
      </c>
      <c r="D13" s="189" t="str">
        <f>'DECLINAISON '!A11</f>
        <v>hypocholesterol</v>
      </c>
      <c r="E13" s="189" t="str">
        <f>'DECLINAISON '!A43</f>
        <v>cholesterol mixé</v>
      </c>
      <c r="F13" s="190" t="str">
        <f>'DECLINAISON '!A44</f>
        <v>Diabétique s/œuf mixé</v>
      </c>
      <c r="G13" s="190" t="str">
        <f>'DECLINAISON '!A19</f>
        <v>hypo fibre</v>
      </c>
      <c r="H13" s="191" t="str">
        <f>'DECLINAISON '!A12</f>
        <v>hypo source*</v>
      </c>
      <c r="I13" s="191" t="str">
        <f>'DECLINAISON '!A22</f>
        <v>hypo s/sel</v>
      </c>
      <c r="J13" s="192" t="str">
        <f>'DECLINAISON '!A46</f>
        <v>hypo mixé</v>
      </c>
      <c r="K13" s="192" t="str">
        <f>'DECLINAISON '!A27</f>
        <v>s/poisson</v>
      </c>
      <c r="L13" s="193" t="str">
        <f>'DECLINAISON '!A47</f>
        <v>mixé s/poisson</v>
      </c>
      <c r="M13" s="192" t="str">
        <f>'DECLINAISON '!A48</f>
        <v>mixé s/poisson s/pate</v>
      </c>
      <c r="N13" s="192" t="str">
        <f>'DECLINAISON '!A41</f>
        <v>que fibre</v>
      </c>
      <c r="O13" s="192" t="str">
        <f>'DECLINAISON '!A42</f>
        <v>Mixé</v>
      </c>
      <c r="P13" s="192" t="str">
        <f>'DECLINAISON '!A45</f>
        <v>Mixé fibre</v>
      </c>
      <c r="Q13" s="192"/>
      <c r="R13" s="192" t="str">
        <f>'DECLINAISON '!A55</f>
        <v>Mme Rault</v>
      </c>
      <c r="S13" s="192" t="str">
        <f>'DECLINAISON '!A58</f>
        <v>Mme Jenvrin</v>
      </c>
      <c r="T13" s="192" t="str">
        <f>'DECLINAISON '!A39</f>
        <v>s/lactose - fec - viande</v>
      </c>
      <c r="U13" s="194" t="str">
        <f>'DECLINAISON '!A34</f>
        <v>s/jambon</v>
      </c>
      <c r="V13" s="194" t="str">
        <f>'DECLINAISON '!A35</f>
        <v>s/purée</v>
      </c>
      <c r="W13" s="194" t="str">
        <f>'DECLINAISON '!A36</f>
        <v>s/acide</v>
      </c>
      <c r="X13" s="194" t="str">
        <f>'DECLINAISON '!A29</f>
        <v>s/bœuf</v>
      </c>
      <c r="Y13" s="194" t="str">
        <f>'DECLINAISON '!A30</f>
        <v>s/œuf</v>
      </c>
      <c r="Z13" s="192" t="str">
        <f>'DECLINAISON '!A57</f>
        <v>M Lanos</v>
      </c>
      <c r="AA13" s="192" t="str">
        <f>'DECLINAISON '!A56</f>
        <v>Mr Gougault</v>
      </c>
      <c r="AB13" s="193" t="str">
        <f>'DECLINAISON '!A49</f>
        <v>s/ acide mixé</v>
      </c>
      <c r="AC13" s="192" t="str">
        <f>'DECLINAISON '!A50</f>
        <v>s/acide mixé fibre</v>
      </c>
      <c r="AD13" s="193" t="str">
        <f>'DECLINAISON '!A7</f>
        <v>Prélèvement</v>
      </c>
      <c r="AE13" s="193" t="str">
        <f>'DECLINAISON '!A8</f>
        <v>Prélevement mixé</v>
      </c>
      <c r="AF13" s="216" t="str">
        <f>'DECLINAISON '!A9</f>
        <v>Prélèvement régime</v>
      </c>
      <c r="AG13" s="201"/>
      <c r="AH13" s="201" t="s">
        <v>195</v>
      </c>
      <c r="AI13" s="201" t="s">
        <v>196</v>
      </c>
      <c r="AJ13" s="148" t="s">
        <v>124</v>
      </c>
    </row>
    <row r="14" spans="1:42" s="112" customFormat="1" ht="15.75" customHeight="1" x14ac:dyDescent="0.2">
      <c r="A14" s="143" t="s">
        <v>140</v>
      </c>
      <c r="B14" s="144">
        <v>39</v>
      </c>
      <c r="C14" s="144">
        <v>3</v>
      </c>
      <c r="D14" s="144">
        <v>2</v>
      </c>
      <c r="E14" s="144">
        <v>1</v>
      </c>
      <c r="F14" s="144">
        <v>1</v>
      </c>
      <c r="G14" s="144"/>
      <c r="H14" s="144">
        <v>1</v>
      </c>
      <c r="I14" s="144"/>
      <c r="J14" s="144"/>
      <c r="K14" s="145">
        <v>3</v>
      </c>
      <c r="L14" s="144"/>
      <c r="M14" s="144"/>
      <c r="N14" s="145">
        <v>1</v>
      </c>
      <c r="O14" s="144">
        <v>6</v>
      </c>
      <c r="P14" s="144">
        <v>7</v>
      </c>
      <c r="Q14" s="144"/>
      <c r="R14" s="144"/>
      <c r="S14" s="144"/>
      <c r="T14" s="145"/>
      <c r="U14" s="196"/>
      <c r="V14" s="196"/>
      <c r="W14" s="145">
        <v>1</v>
      </c>
      <c r="X14" s="145">
        <v>1</v>
      </c>
      <c r="Y14" s="145"/>
      <c r="Z14" s="145"/>
      <c r="AA14" s="145">
        <v>2</v>
      </c>
      <c r="AB14" s="145">
        <v>2</v>
      </c>
      <c r="AC14" s="145"/>
      <c r="AD14" s="145"/>
      <c r="AE14" s="145"/>
      <c r="AF14" s="145">
        <v>1</v>
      </c>
      <c r="AG14" s="145"/>
      <c r="AH14" s="145"/>
      <c r="AI14" s="145">
        <v>1</v>
      </c>
      <c r="AJ14" s="146">
        <f>SUM(B14:AI14)</f>
        <v>72</v>
      </c>
      <c r="AK14" s="124"/>
    </row>
    <row r="15" spans="1:42" s="124" customFormat="1" ht="15.75" customHeight="1" x14ac:dyDescent="0.2">
      <c r="A15" s="143" t="s">
        <v>141</v>
      </c>
      <c r="B15" s="147">
        <v>27</v>
      </c>
      <c r="C15" s="142">
        <v>3</v>
      </c>
      <c r="D15" s="142"/>
      <c r="E15" s="148"/>
      <c r="F15" s="142"/>
      <c r="G15" s="142"/>
      <c r="H15" s="142"/>
      <c r="I15" s="142">
        <v>1</v>
      </c>
      <c r="J15" s="142">
        <v>1</v>
      </c>
      <c r="K15" s="142">
        <v>2</v>
      </c>
      <c r="L15" s="142"/>
      <c r="M15" s="142">
        <v>1</v>
      </c>
      <c r="N15" s="148">
        <v>0</v>
      </c>
      <c r="O15" s="148">
        <v>6</v>
      </c>
      <c r="P15" s="148"/>
      <c r="Q15" s="148"/>
      <c r="R15" s="148"/>
      <c r="S15" s="142"/>
      <c r="T15" s="142"/>
      <c r="U15" s="149"/>
      <c r="V15" s="149"/>
      <c r="W15" s="148"/>
      <c r="X15" s="142"/>
      <c r="Y15" s="142">
        <v>0</v>
      </c>
      <c r="Z15" s="148"/>
      <c r="AA15" s="148"/>
      <c r="AB15" s="148"/>
      <c r="AC15" s="148">
        <v>1</v>
      </c>
      <c r="AD15" s="148">
        <v>1</v>
      </c>
      <c r="AE15" s="148"/>
      <c r="AF15" s="148"/>
      <c r="AG15" s="148"/>
      <c r="AH15" s="148"/>
      <c r="AI15" s="148"/>
      <c r="AJ15" s="146">
        <f>SUM(B15:AI15)</f>
        <v>43</v>
      </c>
      <c r="AK15" s="112"/>
    </row>
    <row r="16" spans="1:42" s="124" customFormat="1" ht="12.75" customHeight="1" x14ac:dyDescent="0.2">
      <c r="A16" s="150" t="s">
        <v>136</v>
      </c>
      <c r="B16" s="151">
        <f>SUM(B14:B15)</f>
        <v>66</v>
      </c>
      <c r="C16" s="151">
        <f t="shared" ref="C16:AI16" si="0">SUM(C14:C15)</f>
        <v>6</v>
      </c>
      <c r="D16" s="151">
        <f t="shared" si="0"/>
        <v>2</v>
      </c>
      <c r="E16" s="151">
        <f t="shared" si="0"/>
        <v>1</v>
      </c>
      <c r="F16" s="151">
        <f t="shared" si="0"/>
        <v>1</v>
      </c>
      <c r="G16" s="151">
        <f t="shared" si="0"/>
        <v>0</v>
      </c>
      <c r="H16" s="151">
        <f t="shared" si="0"/>
        <v>1</v>
      </c>
      <c r="I16" s="151">
        <f t="shared" si="0"/>
        <v>1</v>
      </c>
      <c r="J16" s="151">
        <f t="shared" si="0"/>
        <v>1</v>
      </c>
      <c r="K16" s="151">
        <f t="shared" si="0"/>
        <v>5</v>
      </c>
      <c r="L16" s="151">
        <f t="shared" si="0"/>
        <v>0</v>
      </c>
      <c r="M16" s="151">
        <f t="shared" si="0"/>
        <v>1</v>
      </c>
      <c r="N16" s="151">
        <f t="shared" si="0"/>
        <v>1</v>
      </c>
      <c r="O16" s="151">
        <f t="shared" si="0"/>
        <v>12</v>
      </c>
      <c r="P16" s="151">
        <f t="shared" si="0"/>
        <v>7</v>
      </c>
      <c r="Q16" s="151"/>
      <c r="R16" s="151">
        <f t="shared" si="0"/>
        <v>0</v>
      </c>
      <c r="S16" s="151">
        <f t="shared" si="0"/>
        <v>0</v>
      </c>
      <c r="T16" s="151">
        <f t="shared" si="0"/>
        <v>0</v>
      </c>
      <c r="U16" s="152">
        <f t="shared" si="0"/>
        <v>0</v>
      </c>
      <c r="V16" s="152">
        <f t="shared" si="0"/>
        <v>0</v>
      </c>
      <c r="W16" s="151">
        <f t="shared" si="0"/>
        <v>1</v>
      </c>
      <c r="X16" s="151">
        <f t="shared" si="0"/>
        <v>1</v>
      </c>
      <c r="Y16" s="151">
        <f t="shared" si="0"/>
        <v>0</v>
      </c>
      <c r="Z16" s="151">
        <f t="shared" si="0"/>
        <v>0</v>
      </c>
      <c r="AA16" s="151">
        <f t="shared" si="0"/>
        <v>2</v>
      </c>
      <c r="AB16" s="151">
        <f t="shared" si="0"/>
        <v>2</v>
      </c>
      <c r="AC16" s="151">
        <f t="shared" si="0"/>
        <v>1</v>
      </c>
      <c r="AD16" s="151">
        <f t="shared" si="0"/>
        <v>1</v>
      </c>
      <c r="AE16" s="151">
        <f t="shared" si="0"/>
        <v>0</v>
      </c>
      <c r="AF16" s="151">
        <f t="shared" si="0"/>
        <v>1</v>
      </c>
      <c r="AG16" s="151"/>
      <c r="AH16" s="151"/>
      <c r="AI16" s="151">
        <f t="shared" si="0"/>
        <v>1</v>
      </c>
      <c r="AJ16" s="153">
        <f>AJ14+AJ15</f>
        <v>115</v>
      </c>
      <c r="AK16" s="93"/>
      <c r="AL16" s="93"/>
      <c r="AM16" s="93"/>
      <c r="AN16" s="93"/>
      <c r="AO16" s="93"/>
      <c r="AP16" s="93"/>
    </row>
    <row r="17" spans="1:42" s="124" customFormat="1" ht="8.25" customHeight="1" x14ac:dyDescent="0.2">
      <c r="A17" s="154"/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5"/>
      <c r="T17" s="155"/>
      <c r="U17" s="155"/>
      <c r="V17" s="156"/>
      <c r="W17" s="156"/>
      <c r="X17" s="155"/>
      <c r="Y17" s="155"/>
      <c r="Z17" s="155"/>
      <c r="AA17" s="155"/>
      <c r="AB17" s="155"/>
      <c r="AC17" s="155"/>
      <c r="AD17" s="155"/>
      <c r="AE17" s="155"/>
      <c r="AF17" s="155"/>
      <c r="AG17" s="155"/>
      <c r="AH17" s="155"/>
      <c r="AI17" s="155"/>
      <c r="AJ17" s="155"/>
      <c r="AK17" s="202"/>
      <c r="AL17" s="202"/>
      <c r="AM17" s="202"/>
      <c r="AN17" s="202"/>
      <c r="AO17" s="202"/>
      <c r="AP17" s="91"/>
    </row>
    <row r="18" spans="1:42" s="124" customFormat="1" ht="12.75" customHeight="1" x14ac:dyDescent="0.2">
      <c r="A18" s="157"/>
      <c r="B18" s="139"/>
      <c r="C18" s="158"/>
      <c r="D18" s="139"/>
      <c r="E18" s="158"/>
      <c r="F18" s="158"/>
      <c r="G18" s="158"/>
      <c r="H18" s="158"/>
      <c r="I18" s="158"/>
      <c r="J18" s="158"/>
      <c r="K18" s="158"/>
      <c r="L18" s="139"/>
      <c r="M18" s="139"/>
      <c r="N18" s="139"/>
      <c r="O18" s="138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200"/>
      <c r="AF18" s="200"/>
      <c r="AG18" s="200"/>
      <c r="AH18" s="200"/>
      <c r="AI18" s="138"/>
      <c r="AJ18" s="158"/>
      <c r="AK18" s="138"/>
      <c r="AL18" s="158"/>
      <c r="AM18" s="158"/>
      <c r="AN18" s="158"/>
      <c r="AO18" s="138"/>
    </row>
    <row r="19" spans="1:42" s="124" customFormat="1" ht="12" customHeight="1" x14ac:dyDescent="0.2">
      <c r="A19" s="157"/>
      <c r="B19" s="139"/>
      <c r="C19" s="138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200"/>
      <c r="AG19" s="200"/>
      <c r="AH19" s="200"/>
      <c r="AI19" s="139"/>
      <c r="AJ19" s="93"/>
    </row>
    <row r="20" spans="1:42" s="124" customFormat="1" ht="26.25" customHeight="1" x14ac:dyDescent="0.2">
      <c r="A20" s="157"/>
      <c r="B20" s="192" t="str">
        <f>B13</f>
        <v>Normal</v>
      </c>
      <c r="C20" s="192" t="str">
        <f>C13</f>
        <v>Hypo</v>
      </c>
      <c r="D20" s="192" t="str">
        <f>D13</f>
        <v>hypocholesterol</v>
      </c>
      <c r="E20" s="192" t="str">
        <f>'DECLINAISON '!A14</f>
        <v>Diabétique</v>
      </c>
      <c r="F20" s="192" t="str">
        <f>'DECLINAISON '!A15</f>
        <v>hypo -diabétique</v>
      </c>
      <c r="G20" s="192" t="str">
        <f>'DECLINAISON '!A21</f>
        <v>hyper calorique</v>
      </c>
      <c r="H20" s="192" t="str">
        <f>'DECLINAISON '!A23</f>
        <v>S/sel</v>
      </c>
      <c r="I20" s="192" t="str">
        <f>'DECLINAISON '!A26</f>
        <v>s/porc</v>
      </c>
      <c r="J20" s="192" t="str">
        <f>'DECLINAISON '!A24</f>
        <v>diabétique s/sel</v>
      </c>
      <c r="K20" s="192" t="str">
        <f>'DECLINAISON '!A22</f>
        <v>hypo s/sel</v>
      </c>
      <c r="L20" s="192" t="str">
        <f>'DECLINAISON '!A17</f>
        <v>choles s/sel s/sucre</v>
      </c>
      <c r="M20" s="192" t="str">
        <f>'DECLINAISON '!A27</f>
        <v>s/poisson</v>
      </c>
      <c r="N20" s="192" t="str">
        <f>'DECLINAISON '!A40</f>
        <v>que féculent</v>
      </c>
      <c r="O20" s="192" t="str">
        <f>'DECLINAISON '!A41</f>
        <v>que fibre</v>
      </c>
      <c r="P20" s="192" t="str">
        <f>'DECLINAISON '!A42</f>
        <v>Mixé</v>
      </c>
      <c r="Q20" s="192" t="str">
        <f>'DECLINAISON '!A51</f>
        <v>Mixé AUBEPINE</v>
      </c>
      <c r="R20" s="192" t="str">
        <f>'DECLINAISON '!A18</f>
        <v>hypo &amp; cholestérol</v>
      </c>
      <c r="S20" s="195" t="str">
        <f>'DECLINAISON '!A37</f>
        <v>s/gaz</v>
      </c>
      <c r="T20" s="192" t="str">
        <f>'DECLINAISON '!A26</f>
        <v>s/porc</v>
      </c>
      <c r="U20" s="192" t="str">
        <f>'DECLINAISON '!A28</f>
        <v>s/lactose</v>
      </c>
      <c r="V20" s="192" t="str">
        <f>'DECLINAISON '!A32</f>
        <v>s/champignon</v>
      </c>
      <c r="W20" s="192" t="str">
        <f>'DECLINAISON '!A33</f>
        <v>s/fruit de mer</v>
      </c>
      <c r="X20" s="192" t="str">
        <f>'DECLINAISON '!A38</f>
        <v>s/feculent</v>
      </c>
      <c r="Y20" s="192" t="str">
        <f>'DECLINAISON '!A31</f>
        <v>s/fraise</v>
      </c>
      <c r="Z20" s="192" t="str">
        <f>'DECLINAISON '!A52</f>
        <v>M Lorimier</v>
      </c>
      <c r="AA20" s="192" t="str">
        <f>'DECLINAISON '!A53</f>
        <v>M bouvier</v>
      </c>
      <c r="AB20" s="192" t="str">
        <f>'DECLINAISON '!A54</f>
        <v xml:space="preserve">Mme  Corbin </v>
      </c>
      <c r="AC20" s="192"/>
      <c r="AD20" s="193" t="str">
        <f>AD13</f>
        <v>Prélèvement</v>
      </c>
      <c r="AE20" s="193" t="str">
        <f>AE13</f>
        <v>Prélevement mixé</v>
      </c>
      <c r="AF20" s="216" t="str">
        <f>AF13</f>
        <v>Prélèvement régime</v>
      </c>
      <c r="AG20" s="201"/>
      <c r="AH20" s="201" t="s">
        <v>195</v>
      </c>
      <c r="AI20" s="203" t="s">
        <v>196</v>
      </c>
      <c r="AJ20" s="204" t="s">
        <v>124</v>
      </c>
    </row>
    <row r="21" spans="1:42" s="112" customFormat="1" ht="15.95" customHeight="1" x14ac:dyDescent="0.2">
      <c r="A21" s="159" t="s">
        <v>142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9"/>
      <c r="U21" s="149"/>
      <c r="V21" s="149"/>
      <c r="W21" s="149"/>
      <c r="X21" s="149"/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>
        <f t="shared" ref="AJ21:AJ54" si="1">SUM(B21:AI21)</f>
        <v>0</v>
      </c>
      <c r="AK21" s="234">
        <f>AJ21+AJ22</f>
        <v>0</v>
      </c>
      <c r="AL21" s="160"/>
    </row>
    <row r="22" spans="1:42" s="112" customFormat="1" ht="15.95" customHeight="1" x14ac:dyDescent="0.2">
      <c r="A22" s="159" t="s">
        <v>143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  <c r="AA22" s="146"/>
      <c r="AB22" s="146"/>
      <c r="AC22" s="146"/>
      <c r="AD22" s="146"/>
      <c r="AE22" s="146"/>
      <c r="AF22" s="146"/>
      <c r="AG22" s="146"/>
      <c r="AH22" s="146"/>
      <c r="AI22" s="146"/>
      <c r="AJ22" s="146">
        <f t="shared" si="1"/>
        <v>0</v>
      </c>
      <c r="AK22" s="235"/>
      <c r="AL22" s="160"/>
    </row>
    <row r="23" spans="1:42" s="112" customFormat="1" ht="15.95" customHeight="1" x14ac:dyDescent="0.2">
      <c r="A23" s="159" t="s">
        <v>144</v>
      </c>
      <c r="B23" s="146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  <c r="AA23" s="146"/>
      <c r="AB23" s="146"/>
      <c r="AC23" s="146"/>
      <c r="AD23" s="146"/>
      <c r="AE23" s="146"/>
      <c r="AF23" s="146"/>
      <c r="AG23" s="146"/>
      <c r="AH23" s="146"/>
      <c r="AI23" s="146"/>
      <c r="AJ23" s="146">
        <f t="shared" si="1"/>
        <v>0</v>
      </c>
      <c r="AK23" s="229">
        <f>AJ23+AJ24</f>
        <v>0</v>
      </c>
      <c r="AL23" s="160"/>
    </row>
    <row r="24" spans="1:42" s="112" customFormat="1" ht="15.95" customHeight="1" x14ac:dyDescent="0.2">
      <c r="A24" s="159" t="s">
        <v>145</v>
      </c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>
        <f t="shared" si="1"/>
        <v>0</v>
      </c>
      <c r="AK24" s="231"/>
      <c r="AL24" s="160"/>
    </row>
    <row r="25" spans="1:42" s="112" customFormat="1" ht="15.95" customHeight="1" x14ac:dyDescent="0.2">
      <c r="A25" s="159" t="s">
        <v>146</v>
      </c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>
        <f t="shared" si="1"/>
        <v>0</v>
      </c>
      <c r="AK25" s="160"/>
    </row>
    <row r="26" spans="1:42" s="112" customFormat="1" ht="15.95" customHeight="1" x14ac:dyDescent="0.2">
      <c r="A26" s="159" t="s">
        <v>147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>
        <f t="shared" si="1"/>
        <v>0</v>
      </c>
      <c r="AK26" s="160"/>
    </row>
    <row r="27" spans="1:42" s="112" customFormat="1" ht="15.95" customHeight="1" x14ac:dyDescent="0.2">
      <c r="A27" s="159" t="s">
        <v>148</v>
      </c>
      <c r="B27" s="146"/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  <c r="AF27" s="146"/>
      <c r="AG27" s="146"/>
      <c r="AH27" s="146"/>
      <c r="AI27" s="146"/>
      <c r="AJ27" s="146">
        <f t="shared" si="1"/>
        <v>0</v>
      </c>
      <c r="AK27" s="160"/>
    </row>
    <row r="28" spans="1:42" s="112" customFormat="1" ht="15.95" customHeight="1" x14ac:dyDescent="0.2">
      <c r="A28" s="159" t="s">
        <v>149</v>
      </c>
      <c r="B28" s="146"/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>
        <f t="shared" si="1"/>
        <v>0</v>
      </c>
      <c r="AK28" s="160"/>
    </row>
    <row r="29" spans="1:42" s="112" customFormat="1" ht="15.95" customHeight="1" x14ac:dyDescent="0.2">
      <c r="A29" s="159" t="s">
        <v>150</v>
      </c>
      <c r="B29" s="146"/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J29" s="146">
        <f t="shared" si="1"/>
        <v>0</v>
      </c>
      <c r="AK29" s="160"/>
    </row>
    <row r="30" spans="1:42" s="112" customFormat="1" ht="15.95" customHeight="1" x14ac:dyDescent="0.2">
      <c r="A30" s="159" t="s">
        <v>151</v>
      </c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  <c r="AA30" s="146"/>
      <c r="AB30" s="146"/>
      <c r="AC30" s="146"/>
      <c r="AD30" s="146"/>
      <c r="AE30" s="146"/>
      <c r="AF30" s="146"/>
      <c r="AG30" s="146"/>
      <c r="AH30" s="146"/>
      <c r="AI30" s="146"/>
      <c r="AJ30" s="146">
        <f t="shared" si="1"/>
        <v>0</v>
      </c>
      <c r="AK30" s="161"/>
    </row>
    <row r="31" spans="1:42" s="112" customFormat="1" ht="15.95" customHeight="1" x14ac:dyDescent="0.2">
      <c r="A31" s="159" t="s">
        <v>152</v>
      </c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  <c r="AA31" s="146"/>
      <c r="AB31" s="146"/>
      <c r="AC31" s="146"/>
      <c r="AD31" s="146"/>
      <c r="AE31" s="146"/>
      <c r="AF31" s="146"/>
      <c r="AG31" s="146"/>
      <c r="AH31" s="146"/>
      <c r="AI31" s="146"/>
      <c r="AJ31" s="146">
        <f t="shared" si="1"/>
        <v>0</v>
      </c>
      <c r="AK31" s="229">
        <f>AJ31+AJ32</f>
        <v>0</v>
      </c>
    </row>
    <row r="32" spans="1:42" s="112" customFormat="1" ht="15.95" customHeight="1" x14ac:dyDescent="0.2">
      <c r="A32" s="159" t="s">
        <v>153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6">
        <f t="shared" si="1"/>
        <v>0</v>
      </c>
      <c r="AK32" s="231"/>
      <c r="AL32" s="161"/>
    </row>
    <row r="33" spans="1:39" s="112" customFormat="1" ht="15.95" customHeight="1" x14ac:dyDescent="0.2">
      <c r="A33" s="159" t="s">
        <v>154</v>
      </c>
      <c r="B33" s="148"/>
      <c r="C33" s="187"/>
      <c r="D33" s="187"/>
      <c r="E33" s="187"/>
      <c r="F33" s="187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8"/>
      <c r="T33" s="148"/>
      <c r="U33" s="148"/>
      <c r="V33" s="146"/>
      <c r="W33" s="146"/>
      <c r="X33" s="148"/>
      <c r="Y33" s="148"/>
      <c r="Z33" s="148"/>
      <c r="AA33" s="148"/>
      <c r="AB33" s="148"/>
      <c r="AC33" s="148"/>
      <c r="AD33" s="148"/>
      <c r="AE33" s="148"/>
      <c r="AF33" s="148"/>
      <c r="AG33" s="148"/>
      <c r="AH33" s="148"/>
      <c r="AI33" s="148"/>
      <c r="AJ33" s="146">
        <f t="shared" si="1"/>
        <v>0</v>
      </c>
      <c r="AK33" s="162"/>
      <c r="AL33" s="163"/>
      <c r="AM33" s="163"/>
    </row>
    <row r="34" spans="1:39" s="112" customFormat="1" ht="15.95" customHeight="1" x14ac:dyDescent="0.2">
      <c r="A34" s="159" t="s">
        <v>155</v>
      </c>
      <c r="B34" s="148"/>
      <c r="C34" s="187"/>
      <c r="D34" s="187"/>
      <c r="E34" s="187"/>
      <c r="F34" s="187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6"/>
      <c r="W34" s="146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6">
        <f t="shared" si="1"/>
        <v>0</v>
      </c>
      <c r="AK34" s="162"/>
      <c r="AL34" s="163"/>
      <c r="AM34" s="163"/>
    </row>
    <row r="35" spans="1:39" s="112" customFormat="1" ht="15.95" customHeight="1" x14ac:dyDescent="0.2">
      <c r="A35" s="159" t="s">
        <v>156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  <c r="AE35" s="146"/>
      <c r="AF35" s="146"/>
      <c r="AG35" s="146"/>
      <c r="AH35" s="146"/>
      <c r="AI35" s="146"/>
      <c r="AJ35" s="146">
        <f t="shared" si="1"/>
        <v>0</v>
      </c>
      <c r="AK35" s="161"/>
    </row>
    <row r="36" spans="1:39" s="86" customFormat="1" ht="15.95" customHeight="1" x14ac:dyDescent="0.2">
      <c r="A36" s="159" t="s">
        <v>157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6"/>
      <c r="W36" s="146"/>
      <c r="X36" s="146"/>
      <c r="Y36" s="146"/>
      <c r="Z36" s="146"/>
      <c r="AA36" s="146"/>
      <c r="AB36" s="146"/>
      <c r="AC36" s="146"/>
      <c r="AD36" s="146"/>
      <c r="AE36" s="146"/>
      <c r="AF36" s="146"/>
      <c r="AG36" s="146"/>
      <c r="AH36" s="146"/>
      <c r="AI36" s="146"/>
      <c r="AJ36" s="146">
        <f t="shared" si="1"/>
        <v>0</v>
      </c>
      <c r="AK36" s="164"/>
    </row>
    <row r="37" spans="1:39" s="86" customFormat="1" ht="15.95" customHeight="1" thickBot="1" x14ac:dyDescent="0.25">
      <c r="A37" s="159" t="s">
        <v>158</v>
      </c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  <c r="AC37" s="165"/>
      <c r="AD37" s="165"/>
      <c r="AE37" s="165"/>
      <c r="AF37" s="165"/>
      <c r="AG37" s="165"/>
      <c r="AH37" s="165"/>
      <c r="AI37" s="165"/>
      <c r="AJ37" s="165">
        <f t="shared" si="1"/>
        <v>0</v>
      </c>
      <c r="AK37" s="164"/>
    </row>
    <row r="38" spans="1:39" s="112" customFormat="1" ht="15.75" customHeight="1" x14ac:dyDescent="0.2">
      <c r="A38" s="159" t="s">
        <v>159</v>
      </c>
      <c r="B38" s="166"/>
      <c r="C38" s="167"/>
      <c r="D38" s="167"/>
      <c r="E38" s="167"/>
      <c r="F38" s="167"/>
      <c r="G38" s="167"/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  <c r="AI38" s="167"/>
      <c r="AJ38" s="168">
        <f t="shared" si="1"/>
        <v>0</v>
      </c>
      <c r="AK38" s="161"/>
    </row>
    <row r="39" spans="1:39" s="112" customFormat="1" ht="15.95" customHeight="1" x14ac:dyDescent="0.2">
      <c r="A39" s="159" t="s">
        <v>160</v>
      </c>
      <c r="B39" s="169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  <c r="AE39" s="146"/>
      <c r="AF39" s="146"/>
      <c r="AG39" s="146"/>
      <c r="AH39" s="146"/>
      <c r="AI39" s="146"/>
      <c r="AJ39" s="170">
        <f t="shared" si="1"/>
        <v>0</v>
      </c>
      <c r="AK39" s="161"/>
    </row>
    <row r="40" spans="1:39" s="112" customFormat="1" ht="15.95" customHeight="1" x14ac:dyDescent="0.2">
      <c r="A40" s="159" t="s">
        <v>161</v>
      </c>
      <c r="B40" s="169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  <c r="AA40" s="146"/>
      <c r="AB40" s="146"/>
      <c r="AC40" s="146"/>
      <c r="AD40" s="146"/>
      <c r="AE40" s="146"/>
      <c r="AF40" s="146"/>
      <c r="AG40" s="146"/>
      <c r="AH40" s="146"/>
      <c r="AI40" s="146"/>
      <c r="AJ40" s="170">
        <f t="shared" si="1"/>
        <v>0</v>
      </c>
      <c r="AK40" s="161"/>
    </row>
    <row r="41" spans="1:39" s="112" customFormat="1" ht="15.95" customHeight="1" thickBot="1" x14ac:dyDescent="0.25">
      <c r="A41" s="159" t="s">
        <v>162</v>
      </c>
      <c r="B41" s="171"/>
      <c r="C41" s="172"/>
      <c r="D41" s="172"/>
      <c r="E41" s="172"/>
      <c r="F41" s="172"/>
      <c r="G41" s="172"/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2"/>
      <c r="AE41" s="172"/>
      <c r="AF41" s="172"/>
      <c r="AG41" s="172"/>
      <c r="AH41" s="172"/>
      <c r="AI41" s="172"/>
      <c r="AJ41" s="173">
        <f t="shared" si="1"/>
        <v>0</v>
      </c>
      <c r="AK41" s="161"/>
    </row>
    <row r="42" spans="1:39" s="112" customFormat="1" ht="15.95" customHeight="1" x14ac:dyDescent="0.2">
      <c r="A42" s="159" t="s">
        <v>163</v>
      </c>
      <c r="B42" s="146"/>
      <c r="C42" s="146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  <c r="AA42" s="146"/>
      <c r="AB42" s="146"/>
      <c r="AC42" s="146"/>
      <c r="AD42" s="146"/>
      <c r="AE42" s="146"/>
      <c r="AF42" s="146"/>
      <c r="AG42" s="146"/>
      <c r="AH42" s="146"/>
      <c r="AI42" s="146"/>
      <c r="AJ42" s="146">
        <f t="shared" si="1"/>
        <v>0</v>
      </c>
      <c r="AK42" s="229">
        <f>AJ42+AJ43+AJ44</f>
        <v>0</v>
      </c>
      <c r="AL42" s="160"/>
    </row>
    <row r="43" spans="1:39" s="112" customFormat="1" ht="15.95" customHeight="1" x14ac:dyDescent="0.2">
      <c r="A43" s="159" t="s">
        <v>164</v>
      </c>
      <c r="B43" s="146"/>
      <c r="C43" s="146"/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  <c r="AA43" s="146"/>
      <c r="AB43" s="146"/>
      <c r="AC43" s="146"/>
      <c r="AD43" s="146"/>
      <c r="AE43" s="146"/>
      <c r="AF43" s="146"/>
      <c r="AG43" s="146"/>
      <c r="AH43" s="146"/>
      <c r="AI43" s="146"/>
      <c r="AJ43" s="146">
        <f t="shared" si="1"/>
        <v>0</v>
      </c>
      <c r="AK43" s="230"/>
      <c r="AL43" s="161"/>
    </row>
    <row r="44" spans="1:39" s="112" customFormat="1" ht="15.95" customHeight="1" x14ac:dyDescent="0.2">
      <c r="A44" s="159" t="s">
        <v>165</v>
      </c>
      <c r="B44" s="146"/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  <c r="AA44" s="146"/>
      <c r="AB44" s="146"/>
      <c r="AC44" s="146"/>
      <c r="AD44" s="146"/>
      <c r="AE44" s="146"/>
      <c r="AF44" s="146"/>
      <c r="AG44" s="146"/>
      <c r="AH44" s="146"/>
      <c r="AI44" s="146"/>
      <c r="AJ44" s="146">
        <f t="shared" si="1"/>
        <v>0</v>
      </c>
      <c r="AK44" s="231"/>
    </row>
    <row r="45" spans="1:39" s="112" customFormat="1" ht="15.75" customHeight="1" x14ac:dyDescent="0.2">
      <c r="A45" s="159" t="s">
        <v>166</v>
      </c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>
        <f t="shared" si="1"/>
        <v>0</v>
      </c>
    </row>
    <row r="46" spans="1:39" s="112" customFormat="1" ht="15.75" customHeight="1" x14ac:dyDescent="0.2">
      <c r="A46" s="159" t="s">
        <v>167</v>
      </c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  <c r="AA46" s="146"/>
      <c r="AB46" s="146"/>
      <c r="AC46" s="146"/>
      <c r="AD46" s="146"/>
      <c r="AE46" s="146"/>
      <c r="AF46" s="146"/>
      <c r="AG46" s="146"/>
      <c r="AH46" s="146"/>
      <c r="AI46" s="146"/>
      <c r="AJ46" s="146">
        <f t="shared" si="1"/>
        <v>0</v>
      </c>
      <c r="AK46" s="174"/>
    </row>
    <row r="47" spans="1:39" s="112" customFormat="1" ht="15.75" customHeight="1" x14ac:dyDescent="0.2">
      <c r="A47" s="159" t="s">
        <v>168</v>
      </c>
      <c r="B47" s="146"/>
      <c r="C47" s="146"/>
      <c r="D47" s="146"/>
      <c r="E47" s="146"/>
      <c r="F47" s="146"/>
      <c r="G47" s="146"/>
      <c r="H47" s="146"/>
      <c r="I47" s="146"/>
      <c r="J47" s="146"/>
      <c r="K47" s="146"/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  <c r="AA47" s="146"/>
      <c r="AB47" s="146"/>
      <c r="AC47" s="146"/>
      <c r="AD47" s="146"/>
      <c r="AE47" s="146"/>
      <c r="AF47" s="146"/>
      <c r="AG47" s="146"/>
      <c r="AH47" s="146"/>
      <c r="AI47" s="146"/>
      <c r="AJ47" s="146">
        <f t="shared" si="1"/>
        <v>0</v>
      </c>
      <c r="AK47" s="175"/>
    </row>
    <row r="48" spans="1:39" s="112" customFormat="1" ht="15.75" customHeight="1" x14ac:dyDescent="0.2">
      <c r="A48" s="159" t="s">
        <v>169</v>
      </c>
      <c r="B48" s="146"/>
      <c r="C48" s="146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  <c r="AA48" s="146"/>
      <c r="AB48" s="146"/>
      <c r="AC48" s="146"/>
      <c r="AD48" s="146"/>
      <c r="AE48" s="146"/>
      <c r="AF48" s="146"/>
      <c r="AG48" s="146"/>
      <c r="AH48" s="146"/>
      <c r="AI48" s="146"/>
      <c r="AJ48" s="146">
        <f t="shared" si="1"/>
        <v>0</v>
      </c>
      <c r="AK48" s="176">
        <f>SUM(AJ46:AJ50)</f>
        <v>0</v>
      </c>
    </row>
    <row r="49" spans="1:50" s="112" customFormat="1" ht="15.75" customHeight="1" x14ac:dyDescent="0.2">
      <c r="A49" s="159" t="s">
        <v>170</v>
      </c>
      <c r="B49" s="146"/>
      <c r="C49" s="146"/>
      <c r="D49" s="146"/>
      <c r="E49" s="146"/>
      <c r="F49" s="146"/>
      <c r="G49" s="146"/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  <c r="AA49" s="146"/>
      <c r="AB49" s="146"/>
      <c r="AC49" s="146"/>
      <c r="AD49" s="146"/>
      <c r="AE49" s="146"/>
      <c r="AF49" s="146"/>
      <c r="AG49" s="146"/>
      <c r="AH49" s="146"/>
      <c r="AI49" s="146"/>
      <c r="AJ49" s="146">
        <f t="shared" si="1"/>
        <v>0</v>
      </c>
      <c r="AK49" s="175"/>
    </row>
    <row r="50" spans="1:50" s="112" customFormat="1" ht="15.75" customHeight="1" x14ac:dyDescent="0.2">
      <c r="A50" s="159" t="s">
        <v>171</v>
      </c>
      <c r="B50" s="146"/>
      <c r="C50" s="146"/>
      <c r="D50" s="146"/>
      <c r="E50" s="146"/>
      <c r="F50" s="146"/>
      <c r="G50" s="146"/>
      <c r="H50" s="146"/>
      <c r="I50" s="146"/>
      <c r="J50" s="146"/>
      <c r="K50" s="146"/>
      <c r="L50" s="146"/>
      <c r="M50" s="146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146"/>
      <c r="AA50" s="146"/>
      <c r="AB50" s="146"/>
      <c r="AC50" s="146"/>
      <c r="AD50" s="146"/>
      <c r="AE50" s="146"/>
      <c r="AF50" s="146"/>
      <c r="AG50" s="146"/>
      <c r="AH50" s="146"/>
      <c r="AI50" s="146"/>
      <c r="AJ50" s="146">
        <f t="shared" si="1"/>
        <v>0</v>
      </c>
      <c r="AK50" s="177"/>
    </row>
    <row r="51" spans="1:50" s="112" customFormat="1" ht="15.75" customHeight="1" x14ac:dyDescent="0.2">
      <c r="A51" s="159" t="s">
        <v>172</v>
      </c>
      <c r="B51" s="146"/>
      <c r="C51" s="146"/>
      <c r="D51" s="146"/>
      <c r="E51" s="146"/>
      <c r="F51" s="146"/>
      <c r="G51" s="146"/>
      <c r="H51" s="146"/>
      <c r="I51" s="146"/>
      <c r="J51" s="146"/>
      <c r="K51" s="146"/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  <c r="AA51" s="146"/>
      <c r="AB51" s="146"/>
      <c r="AC51" s="146"/>
      <c r="AD51" s="146"/>
      <c r="AE51" s="146"/>
      <c r="AF51" s="146"/>
      <c r="AG51" s="146"/>
      <c r="AH51" s="146"/>
      <c r="AI51" s="146"/>
      <c r="AJ51" s="146">
        <f t="shared" si="1"/>
        <v>0</v>
      </c>
    </row>
    <row r="52" spans="1:50" s="112" customFormat="1" ht="15" customHeight="1" x14ac:dyDescent="0.2">
      <c r="A52" s="159" t="s">
        <v>173</v>
      </c>
      <c r="B52" s="146"/>
      <c r="C52" s="146"/>
      <c r="D52" s="146"/>
      <c r="E52" s="146"/>
      <c r="F52" s="146"/>
      <c r="G52" s="146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6"/>
      <c r="AE52" s="146"/>
      <c r="AF52" s="146"/>
      <c r="AG52" s="146"/>
      <c r="AH52" s="146"/>
      <c r="AI52" s="146"/>
      <c r="AJ52" s="146">
        <f t="shared" si="1"/>
        <v>0</v>
      </c>
    </row>
    <row r="53" spans="1:50" s="112" customFormat="1" ht="15.75" customHeight="1" x14ac:dyDescent="0.2">
      <c r="A53" s="159" t="s">
        <v>174</v>
      </c>
      <c r="B53" s="146"/>
      <c r="C53" s="146"/>
      <c r="D53" s="146"/>
      <c r="E53" s="146"/>
      <c r="F53" s="146"/>
      <c r="G53" s="146"/>
      <c r="H53" s="146"/>
      <c r="I53" s="146"/>
      <c r="J53" s="146"/>
      <c r="K53" s="146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  <c r="AA53" s="146"/>
      <c r="AB53" s="146"/>
      <c r="AC53" s="146"/>
      <c r="AD53" s="146"/>
      <c r="AE53" s="146"/>
      <c r="AF53" s="146"/>
      <c r="AG53" s="146"/>
      <c r="AH53" s="146"/>
      <c r="AI53" s="146"/>
      <c r="AJ53" s="146">
        <f t="shared" si="1"/>
        <v>0</v>
      </c>
    </row>
    <row r="54" spans="1:50" s="112" customFormat="1" ht="14.25" customHeight="1" x14ac:dyDescent="0.2">
      <c r="A54" s="150" t="s">
        <v>138</v>
      </c>
      <c r="B54" s="146"/>
      <c r="C54" s="146"/>
      <c r="D54" s="146"/>
      <c r="E54" s="146"/>
      <c r="F54" s="146"/>
      <c r="G54" s="146"/>
      <c r="H54" s="146"/>
      <c r="I54" s="146"/>
      <c r="J54" s="146"/>
      <c r="K54" s="146"/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  <c r="AA54" s="146"/>
      <c r="AB54" s="146"/>
      <c r="AC54" s="146"/>
      <c r="AD54" s="146"/>
      <c r="AE54" s="146"/>
      <c r="AF54" s="146"/>
      <c r="AG54" s="146"/>
      <c r="AH54" s="146"/>
      <c r="AI54" s="146"/>
      <c r="AJ54" s="146">
        <f t="shared" si="1"/>
        <v>0</v>
      </c>
    </row>
    <row r="55" spans="1:50" s="112" customFormat="1" ht="14.25" customHeight="1" x14ac:dyDescent="0.2">
      <c r="A55" s="178"/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4"/>
      <c r="AD55" s="124"/>
      <c r="AE55" s="124"/>
      <c r="AF55" s="124"/>
      <c r="AG55" s="124"/>
      <c r="AH55" s="124"/>
      <c r="AI55" s="179" t="s">
        <v>139</v>
      </c>
      <c r="AJ55" s="180">
        <f>COUNTIF($AJ$14,"&gt;0")+COUNTIF($AJ$15,"&gt;0")+COUNTIF($AJ$21,"&gt;0")+COUNTIF($AK$23,"&gt;0")+COUNTIF($AJ$25:$AJ$30,"&gt;0")+COUNTIF($AK$31,"&gt;0")+COUNTIF($AJ$33:$AJ$41,"&gt;0")+COUNTIF($AK$42,"&gt;0")+COUNTIF($AJ$45,"&gt;0")+COUNTIF($AK$48,"&gt;0")</f>
        <v>2</v>
      </c>
      <c r="AK55" s="124"/>
      <c r="AL55" s="124"/>
      <c r="AM55" s="124"/>
      <c r="AN55" s="124"/>
    </row>
    <row r="56" spans="1:50" s="112" customFormat="1" ht="11.25" customHeight="1" x14ac:dyDescent="0.2">
      <c r="A56" s="181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3"/>
      <c r="AJ56" s="93"/>
      <c r="AK56" s="93"/>
      <c r="AL56" s="93"/>
      <c r="AM56" s="93"/>
      <c r="AN56" s="93"/>
      <c r="AO56" s="93"/>
      <c r="AP56" s="182"/>
      <c r="AQ56" s="77"/>
      <c r="AR56" s="77"/>
      <c r="AS56" s="77"/>
      <c r="AT56" s="77"/>
      <c r="AU56" s="77"/>
      <c r="AV56" s="77"/>
      <c r="AW56" s="77"/>
      <c r="AX56" s="77"/>
    </row>
    <row r="57" spans="1:50" s="77" customFormat="1" ht="12.75" customHeight="1" x14ac:dyDescent="0.2">
      <c r="A57" s="183"/>
      <c r="B57" s="86"/>
      <c r="D57" s="183"/>
      <c r="E57" s="183"/>
      <c r="J57" s="183"/>
      <c r="K57" s="183"/>
      <c r="L57" s="183"/>
      <c r="T57" s="183"/>
      <c r="W57" s="86"/>
      <c r="Y57" s="183"/>
      <c r="AA57" s="86"/>
      <c r="AD57" s="183"/>
      <c r="AF57" s="184"/>
      <c r="AI57" s="93"/>
      <c r="AJ57" s="93"/>
      <c r="AK57" s="93"/>
    </row>
    <row r="58" spans="1:50" s="93" customFormat="1" ht="12.75" customHeight="1" x14ac:dyDescent="0.2"/>
    <row r="59" spans="1:50" s="93" customFormat="1" ht="12.75" customHeight="1" x14ac:dyDescent="0.2"/>
    <row r="60" spans="1:50" s="93" customFormat="1" ht="12.75" customHeight="1" x14ac:dyDescent="0.2"/>
    <row r="61" spans="1:50" s="93" customFormat="1" ht="12.75" customHeight="1" x14ac:dyDescent="0.2"/>
    <row r="62" spans="1:50" s="93" customFormat="1" ht="12.75" customHeight="1" x14ac:dyDescent="0.2"/>
    <row r="63" spans="1:50" s="93" customFormat="1" ht="12.75" customHeight="1" x14ac:dyDescent="0.2"/>
    <row r="64" spans="1:50" s="124" customFormat="1" ht="12.75" customHeight="1" x14ac:dyDescent="0.2">
      <c r="A64" s="93"/>
      <c r="B64" s="93"/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93"/>
      <c r="AT64" s="93"/>
      <c r="AU64" s="93"/>
      <c r="AV64" s="93"/>
      <c r="AW64" s="93"/>
      <c r="AX64" s="93"/>
    </row>
    <row r="65" spans="1:50" s="124" customFormat="1" ht="12.95" customHeight="1" x14ac:dyDescent="0.2">
      <c r="A65" s="93"/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185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93"/>
      <c r="AT65" s="93"/>
      <c r="AU65" s="93"/>
      <c r="AV65" s="93"/>
      <c r="AW65" s="93"/>
      <c r="AX65" s="93"/>
    </row>
    <row r="66" spans="1:50" s="56" customFormat="1" ht="12.95" customHeight="1" x14ac:dyDescent="0.2">
      <c r="A66" s="93"/>
      <c r="B66" s="93"/>
      <c r="C66" s="93"/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186"/>
      <c r="AA66" s="93"/>
      <c r="AB66" s="93"/>
      <c r="AC66" s="93"/>
      <c r="AD66" s="93"/>
      <c r="AE66" s="186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93"/>
      <c r="AT66" s="93"/>
      <c r="AU66" s="93"/>
      <c r="AV66" s="93"/>
      <c r="AW66" s="93"/>
      <c r="AX66" s="93"/>
    </row>
    <row r="67" spans="1:50" s="56" customFormat="1" ht="12.95" customHeight="1" x14ac:dyDescent="0.2">
      <c r="A67" s="93"/>
      <c r="B67" s="93"/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93"/>
      <c r="AT67" s="93"/>
      <c r="AU67" s="93"/>
      <c r="AV67" s="93"/>
      <c r="AW67" s="93"/>
      <c r="AX67" s="93"/>
    </row>
    <row r="68" spans="1:50" s="56" customFormat="1" ht="12.95" customHeight="1" x14ac:dyDescent="0.2">
      <c r="A68" s="93"/>
      <c r="B68" s="93"/>
      <c r="C68" s="93"/>
      <c r="D68" s="93"/>
      <c r="E68" s="93"/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93"/>
      <c r="AT68" s="93"/>
      <c r="AU68" s="93"/>
      <c r="AV68" s="93"/>
      <c r="AW68" s="93"/>
      <c r="AX68" s="93"/>
    </row>
    <row r="69" spans="1:50" s="56" customFormat="1" ht="12.95" customHeight="1" x14ac:dyDescent="0.2">
      <c r="A69" s="93"/>
      <c r="B69" s="93"/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93"/>
      <c r="AT69" s="93"/>
      <c r="AU69" s="93"/>
      <c r="AV69" s="93"/>
      <c r="AW69" s="93"/>
      <c r="AX69" s="93"/>
    </row>
    <row r="70" spans="1:50" ht="12.95" customHeight="1" x14ac:dyDescent="0.2">
      <c r="A70" s="77"/>
      <c r="B70" s="77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77"/>
      <c r="AX70" s="77"/>
    </row>
    <row r="71" spans="1:50" x14ac:dyDescent="0.2">
      <c r="A71" s="77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AE71" s="77"/>
      <c r="AF71" s="77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  <c r="AV71" s="77"/>
      <c r="AW71" s="77"/>
      <c r="AX71" s="77"/>
    </row>
    <row r="72" spans="1:50" x14ac:dyDescent="0.2">
      <c r="A72" s="77"/>
      <c r="B72" s="77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77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77"/>
      <c r="AX72" s="77"/>
    </row>
    <row r="73" spans="1:50" x14ac:dyDescent="0.2">
      <c r="A73" s="77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77"/>
      <c r="AE73" s="77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77"/>
      <c r="AX73" s="77"/>
    </row>
    <row r="74" spans="1:50" x14ac:dyDescent="0.2">
      <c r="A74" s="77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77"/>
      <c r="AX74" s="77"/>
    </row>
    <row r="75" spans="1:50" x14ac:dyDescent="0.2">
      <c r="A75" s="77"/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77"/>
      <c r="AX75" s="77"/>
    </row>
    <row r="76" spans="1:50" x14ac:dyDescent="0.2">
      <c r="A76" s="77"/>
      <c r="B76" s="77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77"/>
      <c r="AJ76" s="77"/>
      <c r="AK76" s="77"/>
      <c r="AL76" s="77"/>
      <c r="AM76" s="77"/>
      <c r="AN76" s="77"/>
      <c r="AO76" s="77"/>
      <c r="AP76" s="77"/>
      <c r="AQ76" s="77"/>
      <c r="AR76" s="77"/>
      <c r="AS76" s="77"/>
      <c r="AT76" s="77"/>
      <c r="AU76" s="77"/>
      <c r="AV76" s="77"/>
      <c r="AW76" s="77"/>
      <c r="AX76" s="77"/>
    </row>
    <row r="77" spans="1:50" x14ac:dyDescent="0.2">
      <c r="A77" s="77"/>
      <c r="B77" s="77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7"/>
      <c r="AS77" s="77"/>
      <c r="AT77" s="77"/>
      <c r="AU77" s="77"/>
      <c r="AV77" s="77"/>
      <c r="AW77" s="77"/>
      <c r="AX77" s="77"/>
    </row>
    <row r="78" spans="1:50" x14ac:dyDescent="0.2">
      <c r="A78" s="77"/>
      <c r="B78" s="77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77"/>
      <c r="AJ78" s="77"/>
      <c r="AK78" s="77"/>
      <c r="AL78" s="77"/>
      <c r="AM78" s="77"/>
      <c r="AN78" s="77"/>
      <c r="AO78" s="77"/>
      <c r="AP78" s="77"/>
      <c r="AQ78" s="77"/>
      <c r="AR78" s="77"/>
      <c r="AS78" s="77"/>
      <c r="AT78" s="77"/>
      <c r="AU78" s="77"/>
      <c r="AV78" s="77"/>
      <c r="AW78" s="77"/>
      <c r="AX78" s="77"/>
    </row>
    <row r="79" spans="1:50" x14ac:dyDescent="0.2">
      <c r="A79" s="77"/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77"/>
      <c r="AJ79" s="77"/>
      <c r="AK79" s="77"/>
      <c r="AL79" s="77"/>
      <c r="AM79" s="77"/>
      <c r="AN79" s="77"/>
      <c r="AO79" s="77"/>
      <c r="AP79" s="77"/>
      <c r="AQ79" s="77"/>
      <c r="AR79" s="77"/>
      <c r="AS79" s="77"/>
      <c r="AT79" s="77"/>
      <c r="AU79" s="77"/>
      <c r="AV79" s="77"/>
      <c r="AW79" s="77"/>
      <c r="AX79" s="77"/>
    </row>
    <row r="80" spans="1:50" x14ac:dyDescent="0.2">
      <c r="A80" s="77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  <c r="AE80" s="77"/>
      <c r="AF80" s="77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77"/>
      <c r="AX80" s="77"/>
    </row>
    <row r="81" spans="1:50" x14ac:dyDescent="0.2">
      <c r="A81" s="77"/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  <c r="AT81" s="77"/>
      <c r="AU81" s="77"/>
      <c r="AV81" s="77"/>
      <c r="AW81" s="77"/>
      <c r="AX81" s="77"/>
    </row>
    <row r="82" spans="1:50" x14ac:dyDescent="0.2">
      <c r="A82" s="77"/>
      <c r="B82" s="77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77"/>
      <c r="AX82" s="77"/>
    </row>
    <row r="83" spans="1:50" x14ac:dyDescent="0.2">
      <c r="A83" s="77"/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  <c r="AV83" s="77"/>
      <c r="AW83" s="77"/>
      <c r="AX83" s="77"/>
    </row>
    <row r="84" spans="1:50" x14ac:dyDescent="0.2">
      <c r="A84" s="77"/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77"/>
      <c r="AE84" s="77"/>
      <c r="AF84" s="77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  <c r="AT84" s="77"/>
      <c r="AU84" s="77"/>
      <c r="AV84" s="77"/>
      <c r="AW84" s="77"/>
      <c r="AX84" s="77"/>
    </row>
    <row r="85" spans="1:50" x14ac:dyDescent="0.2">
      <c r="A85" s="77"/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77"/>
      <c r="AE85" s="77"/>
      <c r="AF85" s="77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  <c r="AT85" s="77"/>
      <c r="AU85" s="77"/>
      <c r="AV85" s="77"/>
      <c r="AW85" s="77"/>
      <c r="AX85" s="77"/>
    </row>
    <row r="86" spans="1:50" x14ac:dyDescent="0.2">
      <c r="A86" s="77"/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  <c r="AE86" s="77"/>
      <c r="AF86" s="77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  <c r="AT86" s="77"/>
      <c r="AU86" s="77"/>
      <c r="AV86" s="77"/>
      <c r="AW86" s="77"/>
      <c r="AX86" s="77"/>
    </row>
    <row r="87" spans="1:50" x14ac:dyDescent="0.2">
      <c r="A87" s="77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77"/>
      <c r="AE87" s="77"/>
      <c r="AF87" s="77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  <c r="AT87" s="77"/>
      <c r="AU87" s="77"/>
      <c r="AV87" s="77"/>
      <c r="AW87" s="77"/>
      <c r="AX87" s="77"/>
    </row>
    <row r="88" spans="1:50" x14ac:dyDescent="0.2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77"/>
      <c r="AE88" s="77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  <c r="AV88" s="77"/>
      <c r="AW88" s="77"/>
      <c r="AX88" s="77"/>
    </row>
    <row r="89" spans="1:50" x14ac:dyDescent="0.2">
      <c r="A89" s="77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77"/>
      <c r="AE89" s="77"/>
      <c r="AF89" s="77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  <c r="AT89" s="77"/>
      <c r="AU89" s="77"/>
      <c r="AV89" s="77"/>
      <c r="AW89" s="77"/>
      <c r="AX89" s="77"/>
    </row>
    <row r="90" spans="1:50" x14ac:dyDescent="0.2">
      <c r="A90" s="77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  <c r="AC90" s="77"/>
      <c r="AD90" s="77"/>
      <c r="AE90" s="77"/>
      <c r="AF90" s="77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  <c r="AT90" s="77"/>
      <c r="AU90" s="77"/>
      <c r="AV90" s="77"/>
      <c r="AW90" s="77"/>
      <c r="AX90" s="77"/>
    </row>
    <row r="91" spans="1:50" x14ac:dyDescent="0.2">
      <c r="A91" s="77"/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77"/>
      <c r="AE91" s="77"/>
      <c r="AF91" s="77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  <c r="AT91" s="77"/>
      <c r="AU91" s="77"/>
      <c r="AV91" s="77"/>
      <c r="AW91" s="77"/>
      <c r="AX91" s="77"/>
    </row>
    <row r="92" spans="1:50" x14ac:dyDescent="0.2">
      <c r="A92" s="77"/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  <c r="AC92" s="77"/>
      <c r="AD92" s="77"/>
      <c r="AE92" s="77"/>
      <c r="AF92" s="77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  <c r="AT92" s="77"/>
      <c r="AU92" s="77"/>
      <c r="AV92" s="77"/>
      <c r="AW92" s="77"/>
      <c r="AX92" s="77"/>
    </row>
    <row r="93" spans="1:50" x14ac:dyDescent="0.2">
      <c r="A93" s="77"/>
      <c r="B93" s="77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77"/>
      <c r="AE93" s="77"/>
      <c r="AF93" s="77"/>
      <c r="AG93" s="77"/>
      <c r="AH93" s="77"/>
      <c r="AI93" s="77"/>
      <c r="AJ93" s="77"/>
      <c r="AK93" s="77"/>
      <c r="AL93" s="77"/>
      <c r="AM93" s="77"/>
      <c r="AN93" s="77"/>
      <c r="AO93" s="77"/>
      <c r="AP93" s="77"/>
      <c r="AQ93" s="77"/>
      <c r="AR93" s="77"/>
      <c r="AS93" s="77"/>
      <c r="AT93" s="77"/>
      <c r="AU93" s="77"/>
      <c r="AV93" s="77"/>
      <c r="AW93" s="77"/>
      <c r="AX93" s="77"/>
    </row>
    <row r="94" spans="1:50" x14ac:dyDescent="0.2">
      <c r="A94" s="77"/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  <c r="AT94" s="77"/>
      <c r="AU94" s="77"/>
      <c r="AV94" s="77"/>
      <c r="AW94" s="77"/>
      <c r="AX94" s="77"/>
    </row>
    <row r="95" spans="1:50" x14ac:dyDescent="0.2">
      <c r="A95" s="77"/>
      <c r="B95" s="77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77"/>
      <c r="AE95" s="77"/>
      <c r="AF95" s="77"/>
      <c r="AG95" s="77"/>
      <c r="AH95" s="77"/>
      <c r="AI95" s="77"/>
      <c r="AJ95" s="77"/>
      <c r="AK95" s="77"/>
      <c r="AL95" s="77"/>
      <c r="AM95" s="77"/>
      <c r="AN95" s="77"/>
      <c r="AO95" s="77"/>
      <c r="AP95" s="77"/>
      <c r="AQ95" s="77"/>
      <c r="AR95" s="77"/>
      <c r="AS95" s="77"/>
      <c r="AT95" s="77"/>
      <c r="AU95" s="77"/>
      <c r="AV95" s="77"/>
      <c r="AW95" s="77"/>
      <c r="AX95" s="77"/>
    </row>
    <row r="96" spans="1:50" x14ac:dyDescent="0.2">
      <c r="A96" s="77"/>
      <c r="B96" s="77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  <c r="AC96" s="77"/>
      <c r="AD96" s="77"/>
      <c r="AE96" s="77"/>
      <c r="AF96" s="77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  <c r="AT96" s="77"/>
      <c r="AU96" s="77"/>
      <c r="AV96" s="77"/>
      <c r="AW96" s="77"/>
      <c r="AX96" s="77"/>
    </row>
    <row r="97" spans="1:50" x14ac:dyDescent="0.2">
      <c r="A97" s="77"/>
      <c r="B97" s="77"/>
      <c r="C97" s="77"/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77"/>
      <c r="AE97" s="77"/>
      <c r="AF97" s="77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  <c r="AT97" s="77"/>
      <c r="AU97" s="77"/>
      <c r="AV97" s="77"/>
      <c r="AW97" s="77"/>
      <c r="AX97" s="77"/>
    </row>
    <row r="98" spans="1:50" x14ac:dyDescent="0.2">
      <c r="A98" s="77"/>
      <c r="B98" s="77"/>
      <c r="C98" s="77"/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77"/>
      <c r="AE98" s="77"/>
      <c r="AF98" s="77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  <c r="AT98" s="77"/>
      <c r="AU98" s="77"/>
      <c r="AV98" s="77"/>
      <c r="AW98" s="77"/>
      <c r="AX98" s="77"/>
    </row>
    <row r="99" spans="1:50" x14ac:dyDescent="0.2">
      <c r="A99" s="77"/>
      <c r="B99" s="77"/>
      <c r="C99" s="77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77"/>
      <c r="AE99" s="77"/>
      <c r="AF99" s="77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  <c r="AT99" s="77"/>
      <c r="AU99" s="77"/>
      <c r="AV99" s="77"/>
      <c r="AW99" s="77"/>
      <c r="AX99" s="77"/>
    </row>
    <row r="100" spans="1:50" x14ac:dyDescent="0.2">
      <c r="A100" s="77"/>
      <c r="B100" s="77"/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77"/>
      <c r="AE100" s="77"/>
      <c r="AF100" s="77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  <c r="AT100" s="77"/>
      <c r="AU100" s="77"/>
      <c r="AV100" s="77"/>
      <c r="AW100" s="77"/>
      <c r="AX100" s="77"/>
    </row>
    <row r="101" spans="1:50" x14ac:dyDescent="0.2">
      <c r="A101" s="77"/>
      <c r="B101" s="77"/>
      <c r="C101" s="77"/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77"/>
      <c r="AE101" s="77"/>
      <c r="AF101" s="77"/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77"/>
      <c r="AX101" s="77"/>
    </row>
    <row r="102" spans="1:50" x14ac:dyDescent="0.2">
      <c r="A102" s="77"/>
      <c r="B102" s="77"/>
      <c r="C102" s="77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77"/>
      <c r="AE102" s="77"/>
      <c r="AF102" s="77"/>
      <c r="AG102" s="77"/>
      <c r="AH102" s="77"/>
      <c r="AI102" s="77"/>
      <c r="AJ102" s="77"/>
      <c r="AK102" s="77"/>
      <c r="AL102" s="77"/>
      <c r="AM102" s="77"/>
      <c r="AN102" s="77"/>
      <c r="AO102" s="77"/>
      <c r="AP102" s="77"/>
      <c r="AQ102" s="77"/>
      <c r="AR102" s="77"/>
      <c r="AS102" s="77"/>
      <c r="AT102" s="77"/>
      <c r="AU102" s="77"/>
      <c r="AV102" s="77"/>
      <c r="AW102" s="77"/>
      <c r="AX102" s="77"/>
    </row>
    <row r="103" spans="1:50" x14ac:dyDescent="0.2">
      <c r="A103" s="77"/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77"/>
      <c r="AE103" s="77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77"/>
      <c r="AU103" s="77"/>
      <c r="AV103" s="77"/>
      <c r="AW103" s="77"/>
      <c r="AX103" s="77"/>
    </row>
    <row r="104" spans="1:50" x14ac:dyDescent="0.2">
      <c r="A104" s="77"/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77"/>
      <c r="AE104" s="77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77"/>
      <c r="AU104" s="77"/>
      <c r="AV104" s="77"/>
      <c r="AW104" s="77"/>
      <c r="AX104" s="77"/>
    </row>
    <row r="105" spans="1:50" x14ac:dyDescent="0.2">
      <c r="A105" s="77"/>
      <c r="B105" s="77"/>
      <c r="C105" s="77"/>
      <c r="D105" s="77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77"/>
      <c r="AE105" s="77"/>
      <c r="AF105" s="77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77"/>
      <c r="AU105" s="77"/>
      <c r="AV105" s="77"/>
      <c r="AW105" s="77"/>
      <c r="AX105" s="77"/>
    </row>
    <row r="106" spans="1:50" x14ac:dyDescent="0.2">
      <c r="A106" s="77"/>
      <c r="B106" s="77"/>
      <c r="C106" s="77"/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77"/>
      <c r="AE106" s="77"/>
      <c r="AF106" s="77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/>
      <c r="AQ106" s="77"/>
      <c r="AR106" s="77"/>
      <c r="AS106" s="77"/>
      <c r="AT106" s="77"/>
      <c r="AU106" s="77"/>
      <c r="AV106" s="77"/>
      <c r="AW106" s="77"/>
      <c r="AX106" s="77"/>
    </row>
    <row r="107" spans="1:50" x14ac:dyDescent="0.2">
      <c r="A107" s="77"/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  <c r="AC107" s="77"/>
      <c r="AD107" s="77"/>
      <c r="AE107" s="77"/>
      <c r="AF107" s="77"/>
      <c r="AG107" s="77"/>
      <c r="AH107" s="77"/>
      <c r="AI107" s="77"/>
      <c r="AJ107" s="77"/>
      <c r="AK107" s="77"/>
      <c r="AL107" s="77"/>
      <c r="AM107" s="77"/>
      <c r="AN107" s="77"/>
      <c r="AO107" s="77"/>
      <c r="AP107" s="77"/>
      <c r="AQ107" s="77"/>
      <c r="AR107" s="77"/>
      <c r="AS107" s="77"/>
      <c r="AT107" s="77"/>
      <c r="AU107" s="77"/>
      <c r="AV107" s="77"/>
      <c r="AW107" s="77"/>
      <c r="AX107" s="77"/>
    </row>
    <row r="108" spans="1:50" x14ac:dyDescent="0.2">
      <c r="A108" s="77"/>
      <c r="B108" s="77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77"/>
      <c r="AE108" s="77"/>
      <c r="AF108" s="77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77"/>
      <c r="AX108" s="77"/>
    </row>
    <row r="109" spans="1:50" x14ac:dyDescent="0.2">
      <c r="A109" s="77"/>
      <c r="B109" s="77"/>
      <c r="C109" s="77"/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  <c r="AD109" s="77"/>
      <c r="AE109" s="77"/>
      <c r="AF109" s="77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77"/>
      <c r="AX109" s="77"/>
    </row>
    <row r="110" spans="1:50" x14ac:dyDescent="0.2">
      <c r="A110" s="77"/>
      <c r="B110" s="77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7"/>
      <c r="AE110" s="77"/>
      <c r="AF110" s="77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  <c r="AT110" s="77"/>
      <c r="AU110" s="77"/>
      <c r="AV110" s="77"/>
      <c r="AW110" s="77"/>
      <c r="AX110" s="77"/>
    </row>
    <row r="111" spans="1:50" x14ac:dyDescent="0.2">
      <c r="A111" s="77"/>
      <c r="B111" s="77"/>
      <c r="C111" s="77"/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77"/>
      <c r="AE111" s="77"/>
      <c r="AF111" s="77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  <c r="AT111" s="77"/>
      <c r="AU111" s="77"/>
      <c r="AV111" s="77"/>
      <c r="AW111" s="77"/>
      <c r="AX111" s="77"/>
    </row>
    <row r="112" spans="1:50" x14ac:dyDescent="0.2">
      <c r="A112" s="77"/>
      <c r="B112" s="77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77"/>
      <c r="AE112" s="77"/>
      <c r="AF112" s="77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  <c r="AT112" s="77"/>
      <c r="AU112" s="77"/>
      <c r="AV112" s="77"/>
      <c r="AW112" s="77"/>
      <c r="AX112" s="77"/>
    </row>
    <row r="113" spans="1:50" x14ac:dyDescent="0.2">
      <c r="A113" s="77"/>
      <c r="B113" s="77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77"/>
      <c r="AX113" s="77"/>
    </row>
    <row r="114" spans="1:50" x14ac:dyDescent="0.2">
      <c r="A114" s="77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7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  <c r="AT114" s="77"/>
      <c r="AU114" s="77"/>
      <c r="AV114" s="77"/>
      <c r="AW114" s="77"/>
      <c r="AX114" s="77"/>
    </row>
    <row r="115" spans="1:50" x14ac:dyDescent="0.2">
      <c r="A115" s="77"/>
      <c r="B115" s="77"/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77"/>
      <c r="AE115" s="77"/>
      <c r="AF115" s="77"/>
      <c r="AG115" s="77"/>
      <c r="AH115" s="77"/>
      <c r="AI115" s="77"/>
      <c r="AJ115" s="77"/>
      <c r="AK115" s="77"/>
      <c r="AL115" s="77"/>
      <c r="AM115" s="77"/>
      <c r="AN115" s="77"/>
      <c r="AO115" s="77"/>
      <c r="AP115" s="77"/>
      <c r="AQ115" s="77"/>
      <c r="AR115" s="77"/>
      <c r="AS115" s="77"/>
      <c r="AT115" s="77"/>
      <c r="AU115" s="77"/>
      <c r="AV115" s="77"/>
      <c r="AW115" s="77"/>
      <c r="AX115" s="77"/>
    </row>
    <row r="116" spans="1:50" x14ac:dyDescent="0.2">
      <c r="A116" s="77"/>
      <c r="B116" s="77"/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  <c r="AD116" s="77"/>
      <c r="AE116" s="77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/>
      <c r="AU116" s="77"/>
      <c r="AV116" s="77"/>
      <c r="AW116" s="77"/>
      <c r="AX116" s="77"/>
    </row>
    <row r="117" spans="1:50" x14ac:dyDescent="0.2">
      <c r="A117" s="77"/>
      <c r="B117" s="77"/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77"/>
      <c r="AE117" s="77"/>
      <c r="AF117" s="77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7"/>
      <c r="AR117" s="77"/>
      <c r="AS117" s="77"/>
      <c r="AT117" s="77"/>
      <c r="AU117" s="77"/>
      <c r="AV117" s="77"/>
      <c r="AW117" s="77"/>
      <c r="AX117" s="77"/>
    </row>
    <row r="118" spans="1:50" x14ac:dyDescent="0.2">
      <c r="A118" s="77"/>
      <c r="B118" s="77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77"/>
      <c r="AE118" s="77"/>
      <c r="AF118" s="77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77"/>
      <c r="AS118" s="77"/>
      <c r="AT118" s="77"/>
      <c r="AU118" s="77"/>
      <c r="AV118" s="77"/>
      <c r="AW118" s="77"/>
      <c r="AX118" s="77"/>
    </row>
    <row r="119" spans="1:50" x14ac:dyDescent="0.2">
      <c r="A119" s="77"/>
      <c r="B119" s="77"/>
      <c r="C119" s="77"/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77"/>
      <c r="AE119" s="77"/>
      <c r="AF119" s="77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/>
      <c r="AQ119" s="77"/>
      <c r="AR119" s="77"/>
      <c r="AS119" s="77"/>
      <c r="AT119" s="77"/>
      <c r="AU119" s="77"/>
      <c r="AV119" s="77"/>
      <c r="AW119" s="77"/>
      <c r="AX119" s="77"/>
    </row>
    <row r="120" spans="1:50" x14ac:dyDescent="0.2">
      <c r="A120" s="77"/>
      <c r="B120" s="77"/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77"/>
      <c r="AE120" s="77"/>
      <c r="AF120" s="77"/>
      <c r="AG120" s="77"/>
      <c r="AH120" s="77"/>
      <c r="AI120" s="77"/>
      <c r="AJ120" s="77"/>
      <c r="AK120" s="77"/>
      <c r="AL120" s="77"/>
      <c r="AM120" s="77"/>
      <c r="AN120" s="77"/>
      <c r="AO120" s="77"/>
      <c r="AP120" s="77"/>
      <c r="AQ120" s="77"/>
      <c r="AR120" s="77"/>
      <c r="AS120" s="77"/>
      <c r="AT120" s="77"/>
      <c r="AU120" s="77"/>
      <c r="AV120" s="77"/>
      <c r="AW120" s="77"/>
      <c r="AX120" s="77"/>
    </row>
    <row r="121" spans="1:50" x14ac:dyDescent="0.2">
      <c r="A121" s="77"/>
      <c r="B121" s="77"/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77"/>
      <c r="AE121" s="77"/>
      <c r="AF121" s="77"/>
      <c r="AG121" s="77"/>
      <c r="AH121" s="77"/>
      <c r="AI121" s="77"/>
      <c r="AJ121" s="77"/>
      <c r="AK121" s="77"/>
      <c r="AL121" s="77"/>
      <c r="AM121" s="77"/>
      <c r="AN121" s="77"/>
      <c r="AO121" s="77"/>
      <c r="AP121" s="77"/>
      <c r="AQ121" s="77"/>
      <c r="AR121" s="77"/>
      <c r="AS121" s="77"/>
      <c r="AT121" s="77"/>
      <c r="AU121" s="77"/>
      <c r="AV121" s="77"/>
      <c r="AW121" s="77"/>
      <c r="AX121" s="77"/>
    </row>
    <row r="122" spans="1:50" x14ac:dyDescent="0.2">
      <c r="A122" s="77"/>
      <c r="B122" s="77"/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  <c r="AC122" s="77"/>
      <c r="AD122" s="77"/>
      <c r="AE122" s="77"/>
      <c r="AF122" s="77"/>
      <c r="AG122" s="77"/>
      <c r="AH122" s="77"/>
      <c r="AI122" s="77"/>
      <c r="AJ122" s="77"/>
      <c r="AK122" s="77"/>
      <c r="AL122" s="77"/>
      <c r="AM122" s="77"/>
      <c r="AN122" s="77"/>
      <c r="AO122" s="77"/>
      <c r="AP122" s="77"/>
      <c r="AQ122" s="77"/>
      <c r="AR122" s="77"/>
      <c r="AS122" s="77"/>
      <c r="AT122" s="77"/>
      <c r="AU122" s="77"/>
      <c r="AV122" s="77"/>
      <c r="AW122" s="77"/>
      <c r="AX122" s="77"/>
    </row>
    <row r="123" spans="1:50" x14ac:dyDescent="0.2">
      <c r="A123" s="77"/>
      <c r="B123" s="77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  <c r="AD123" s="77"/>
      <c r="AE123" s="77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  <c r="AT123" s="77"/>
      <c r="AU123" s="77"/>
      <c r="AV123" s="77"/>
      <c r="AW123" s="77"/>
      <c r="AX123" s="77"/>
    </row>
    <row r="124" spans="1:50" x14ac:dyDescent="0.2">
      <c r="A124" s="77"/>
      <c r="B124" s="77"/>
      <c r="C124" s="77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  <c r="AC124" s="77"/>
      <c r="AD124" s="77"/>
      <c r="AE124" s="77"/>
      <c r="AF124" s="77"/>
      <c r="AG124" s="77"/>
      <c r="AH124" s="77"/>
      <c r="AI124" s="77"/>
      <c r="AJ124" s="77"/>
      <c r="AK124" s="77"/>
      <c r="AL124" s="77"/>
      <c r="AM124" s="77"/>
      <c r="AN124" s="77"/>
      <c r="AO124" s="77"/>
      <c r="AP124" s="77"/>
      <c r="AQ124" s="77"/>
      <c r="AR124" s="77"/>
      <c r="AS124" s="77"/>
      <c r="AT124" s="77"/>
      <c r="AU124" s="77"/>
      <c r="AV124" s="77"/>
      <c r="AW124" s="77"/>
      <c r="AX124" s="77"/>
    </row>
    <row r="125" spans="1:50" x14ac:dyDescent="0.2">
      <c r="A125" s="77"/>
      <c r="B125" s="77"/>
      <c r="C125" s="77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77"/>
      <c r="AE125" s="77"/>
      <c r="AF125" s="77"/>
      <c r="AG125" s="77"/>
      <c r="AH125" s="77"/>
      <c r="AI125" s="77"/>
      <c r="AJ125" s="77"/>
      <c r="AK125" s="77"/>
      <c r="AL125" s="77"/>
      <c r="AM125" s="77"/>
      <c r="AN125" s="77"/>
      <c r="AO125" s="77"/>
      <c r="AP125" s="77"/>
      <c r="AQ125" s="77"/>
      <c r="AR125" s="77"/>
      <c r="AS125" s="77"/>
      <c r="AT125" s="77"/>
      <c r="AU125" s="77"/>
      <c r="AV125" s="77"/>
      <c r="AW125" s="77"/>
      <c r="AX125" s="77"/>
    </row>
    <row r="126" spans="1:50" x14ac:dyDescent="0.2">
      <c r="A126" s="77"/>
      <c r="B126" s="77"/>
      <c r="C126" s="77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  <c r="AC126" s="77"/>
      <c r="AD126" s="77"/>
      <c r="AE126" s="77"/>
      <c r="AF126" s="77"/>
      <c r="AG126" s="77"/>
      <c r="AH126" s="77"/>
      <c r="AI126" s="77"/>
      <c r="AJ126" s="77"/>
      <c r="AK126" s="77"/>
      <c r="AL126" s="77"/>
      <c r="AM126" s="77"/>
      <c r="AN126" s="77"/>
      <c r="AO126" s="77"/>
      <c r="AP126" s="77"/>
      <c r="AQ126" s="77"/>
      <c r="AR126" s="77"/>
      <c r="AS126" s="77"/>
      <c r="AT126" s="77"/>
      <c r="AU126" s="77"/>
      <c r="AV126" s="77"/>
      <c r="AW126" s="77"/>
      <c r="AX126" s="77"/>
    </row>
    <row r="127" spans="1:50" x14ac:dyDescent="0.2">
      <c r="A127" s="77"/>
      <c r="B127" s="77"/>
      <c r="C127" s="77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  <c r="AC127" s="77"/>
      <c r="AD127" s="77"/>
      <c r="AE127" s="77"/>
      <c r="AF127" s="77"/>
      <c r="AG127" s="77"/>
      <c r="AH127" s="77"/>
      <c r="AI127" s="77"/>
      <c r="AJ127" s="77"/>
      <c r="AK127" s="77"/>
      <c r="AL127" s="77"/>
      <c r="AM127" s="77"/>
      <c r="AN127" s="77"/>
      <c r="AO127" s="77"/>
      <c r="AP127" s="77"/>
      <c r="AQ127" s="77"/>
      <c r="AR127" s="77"/>
      <c r="AS127" s="77"/>
      <c r="AT127" s="77"/>
      <c r="AU127" s="77"/>
      <c r="AV127" s="77"/>
      <c r="AW127" s="77"/>
      <c r="AX127" s="77"/>
    </row>
    <row r="128" spans="1:50" x14ac:dyDescent="0.2">
      <c r="A128" s="77"/>
      <c r="B128" s="77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  <c r="AC128" s="77"/>
      <c r="AD128" s="77"/>
      <c r="AE128" s="77"/>
      <c r="AF128" s="77"/>
      <c r="AG128" s="77"/>
      <c r="AH128" s="77"/>
      <c r="AI128" s="77"/>
      <c r="AJ128" s="77"/>
      <c r="AK128" s="77"/>
      <c r="AL128" s="77"/>
      <c r="AM128" s="77"/>
      <c r="AN128" s="77"/>
      <c r="AO128" s="77"/>
      <c r="AP128" s="77"/>
      <c r="AQ128" s="77"/>
      <c r="AR128" s="77"/>
      <c r="AS128" s="77"/>
      <c r="AT128" s="77"/>
      <c r="AU128" s="77"/>
      <c r="AV128" s="77"/>
      <c r="AW128" s="77"/>
      <c r="AX128" s="77"/>
    </row>
    <row r="129" spans="1:50" x14ac:dyDescent="0.2">
      <c r="A129" s="77"/>
      <c r="B129" s="77"/>
      <c r="C129" s="77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  <c r="AC129" s="77"/>
      <c r="AD129" s="77"/>
      <c r="AE129" s="77"/>
      <c r="AF129" s="77"/>
      <c r="AG129" s="77"/>
      <c r="AH129" s="77"/>
      <c r="AI129" s="77"/>
      <c r="AJ129" s="77"/>
      <c r="AK129" s="77"/>
      <c r="AL129" s="77"/>
      <c r="AM129" s="77"/>
      <c r="AN129" s="77"/>
      <c r="AO129" s="77"/>
      <c r="AP129" s="77"/>
      <c r="AQ129" s="77"/>
      <c r="AR129" s="77"/>
      <c r="AS129" s="77"/>
      <c r="AT129" s="77"/>
      <c r="AU129" s="77"/>
      <c r="AV129" s="77"/>
      <c r="AW129" s="77"/>
      <c r="AX129" s="77"/>
    </row>
    <row r="130" spans="1:50" x14ac:dyDescent="0.2">
      <c r="A130" s="77"/>
      <c r="B130" s="77"/>
      <c r="C130" s="77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  <c r="AC130" s="77"/>
      <c r="AD130" s="77"/>
      <c r="AE130" s="77"/>
      <c r="AF130" s="77"/>
      <c r="AG130" s="77"/>
      <c r="AH130" s="77"/>
      <c r="AI130" s="77"/>
      <c r="AJ130" s="77"/>
      <c r="AK130" s="77"/>
      <c r="AL130" s="77"/>
      <c r="AM130" s="77"/>
      <c r="AN130" s="77"/>
      <c r="AO130" s="77"/>
      <c r="AP130" s="77"/>
      <c r="AQ130" s="77"/>
      <c r="AR130" s="77"/>
      <c r="AS130" s="77"/>
      <c r="AT130" s="77"/>
      <c r="AU130" s="77"/>
      <c r="AV130" s="77"/>
      <c r="AW130" s="77"/>
      <c r="AX130" s="77"/>
    </row>
    <row r="131" spans="1:50" x14ac:dyDescent="0.2">
      <c r="A131" s="77"/>
      <c r="B131" s="77"/>
      <c r="C131" s="77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77"/>
      <c r="AE131" s="77"/>
      <c r="AF131" s="77"/>
      <c r="AG131" s="77"/>
      <c r="AH131" s="77"/>
      <c r="AI131" s="77"/>
      <c r="AJ131" s="77"/>
      <c r="AK131" s="77"/>
      <c r="AL131" s="77"/>
      <c r="AM131" s="77"/>
      <c r="AN131" s="77"/>
      <c r="AO131" s="77"/>
      <c r="AP131" s="77"/>
      <c r="AQ131" s="77"/>
      <c r="AR131" s="77"/>
      <c r="AS131" s="77"/>
      <c r="AT131" s="77"/>
      <c r="AU131" s="77"/>
      <c r="AV131" s="77"/>
      <c r="AW131" s="77"/>
      <c r="AX131" s="77"/>
    </row>
    <row r="132" spans="1:50" x14ac:dyDescent="0.2">
      <c r="A132" s="77"/>
      <c r="B132" s="77"/>
      <c r="C132" s="77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77"/>
      <c r="AE132" s="77"/>
      <c r="AF132" s="77"/>
      <c r="AG132" s="77"/>
      <c r="AH132" s="77"/>
      <c r="AI132" s="77"/>
      <c r="AJ132" s="77"/>
      <c r="AK132" s="77"/>
      <c r="AL132" s="77"/>
      <c r="AM132" s="77"/>
      <c r="AN132" s="77"/>
      <c r="AO132" s="77"/>
      <c r="AP132" s="77"/>
      <c r="AQ132" s="77"/>
      <c r="AR132" s="77"/>
      <c r="AS132" s="77"/>
      <c r="AT132" s="77"/>
      <c r="AU132" s="77"/>
      <c r="AV132" s="77"/>
      <c r="AW132" s="77"/>
      <c r="AX132" s="77"/>
    </row>
    <row r="133" spans="1:50" x14ac:dyDescent="0.2">
      <c r="A133" s="77"/>
      <c r="B133" s="77"/>
      <c r="C133" s="77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  <c r="AC133" s="77"/>
      <c r="AD133" s="77"/>
      <c r="AE133" s="77"/>
      <c r="AF133" s="77"/>
      <c r="AG133" s="77"/>
      <c r="AH133" s="77"/>
      <c r="AI133" s="77"/>
      <c r="AJ133" s="77"/>
      <c r="AK133" s="77"/>
      <c r="AL133" s="77"/>
      <c r="AM133" s="77"/>
      <c r="AN133" s="77"/>
      <c r="AO133" s="77"/>
      <c r="AP133" s="77"/>
      <c r="AQ133" s="77"/>
      <c r="AR133" s="77"/>
      <c r="AS133" s="77"/>
      <c r="AT133" s="77"/>
      <c r="AU133" s="77"/>
      <c r="AV133" s="77"/>
      <c r="AW133" s="77"/>
      <c r="AX133" s="77"/>
    </row>
    <row r="134" spans="1:50" x14ac:dyDescent="0.2">
      <c r="A134" s="77"/>
      <c r="B134" s="77"/>
      <c r="C134" s="77"/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77"/>
      <c r="AE134" s="77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77"/>
      <c r="AX134" s="77"/>
    </row>
    <row r="135" spans="1:50" x14ac:dyDescent="0.2">
      <c r="A135" s="77"/>
      <c r="B135" s="77"/>
      <c r="C135" s="77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  <c r="AD135" s="77"/>
      <c r="AE135" s="77"/>
      <c r="AF135" s="77"/>
      <c r="AG135" s="77"/>
      <c r="AH135" s="77"/>
      <c r="AI135" s="77"/>
      <c r="AJ135" s="77"/>
      <c r="AK135" s="77"/>
      <c r="AL135" s="77"/>
      <c r="AM135" s="77"/>
      <c r="AN135" s="77"/>
      <c r="AO135" s="77"/>
      <c r="AP135" s="77"/>
      <c r="AQ135" s="77"/>
      <c r="AR135" s="77"/>
      <c r="AS135" s="77"/>
      <c r="AT135" s="77"/>
      <c r="AU135" s="77"/>
      <c r="AV135" s="77"/>
      <c r="AW135" s="77"/>
      <c r="AX135" s="77"/>
    </row>
    <row r="136" spans="1:50" x14ac:dyDescent="0.2">
      <c r="A136" s="77"/>
      <c r="B136" s="77"/>
      <c r="C136" s="77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  <c r="AD136" s="77"/>
      <c r="AE136" s="77"/>
      <c r="AF136" s="77"/>
      <c r="AG136" s="77"/>
      <c r="AH136" s="77"/>
      <c r="AI136" s="77"/>
      <c r="AJ136" s="77"/>
      <c r="AK136" s="77"/>
      <c r="AL136" s="77"/>
      <c r="AM136" s="77"/>
      <c r="AN136" s="77"/>
      <c r="AO136" s="77"/>
      <c r="AP136" s="77"/>
      <c r="AQ136" s="77"/>
      <c r="AR136" s="77"/>
      <c r="AS136" s="77"/>
      <c r="AT136" s="77"/>
      <c r="AU136" s="77"/>
      <c r="AV136" s="77"/>
      <c r="AW136" s="77"/>
      <c r="AX136" s="77"/>
    </row>
    <row r="137" spans="1:50" x14ac:dyDescent="0.2">
      <c r="A137" s="77"/>
      <c r="B137" s="77"/>
      <c r="C137" s="77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  <c r="AD137" s="77"/>
      <c r="AE137" s="77"/>
      <c r="AF137" s="77"/>
      <c r="AG137" s="77"/>
      <c r="AH137" s="77"/>
      <c r="AI137" s="77"/>
      <c r="AJ137" s="77"/>
      <c r="AK137" s="77"/>
      <c r="AL137" s="77"/>
      <c r="AM137" s="77"/>
      <c r="AN137" s="77"/>
      <c r="AO137" s="77"/>
      <c r="AP137" s="77"/>
      <c r="AQ137" s="77"/>
      <c r="AR137" s="77"/>
      <c r="AS137" s="77"/>
      <c r="AT137" s="77"/>
      <c r="AU137" s="77"/>
      <c r="AV137" s="77"/>
      <c r="AW137" s="77"/>
      <c r="AX137" s="77"/>
    </row>
    <row r="138" spans="1:50" x14ac:dyDescent="0.2">
      <c r="A138" s="77"/>
      <c r="B138" s="77"/>
      <c r="C138" s="77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  <c r="AC138" s="77"/>
      <c r="AD138" s="77"/>
      <c r="AE138" s="77"/>
      <c r="AF138" s="77"/>
      <c r="AG138" s="77"/>
      <c r="AH138" s="77"/>
      <c r="AI138" s="77"/>
      <c r="AJ138" s="77"/>
      <c r="AK138" s="77"/>
      <c r="AL138" s="77"/>
      <c r="AM138" s="77"/>
      <c r="AN138" s="77"/>
      <c r="AO138" s="77"/>
      <c r="AP138" s="77"/>
      <c r="AQ138" s="77"/>
      <c r="AR138" s="77"/>
      <c r="AS138" s="77"/>
      <c r="AT138" s="77"/>
      <c r="AU138" s="77"/>
      <c r="AV138" s="77"/>
      <c r="AW138" s="77"/>
      <c r="AX138" s="77"/>
    </row>
    <row r="139" spans="1:50" x14ac:dyDescent="0.2">
      <c r="A139" s="77"/>
      <c r="B139" s="77"/>
      <c r="C139" s="77"/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  <c r="AC139" s="77"/>
      <c r="AD139" s="77"/>
      <c r="AE139" s="77"/>
      <c r="AF139" s="77"/>
      <c r="AG139" s="77"/>
      <c r="AH139" s="77"/>
      <c r="AI139" s="77"/>
      <c r="AJ139" s="77"/>
      <c r="AK139" s="77"/>
      <c r="AL139" s="77"/>
      <c r="AM139" s="77"/>
      <c r="AN139" s="77"/>
      <c r="AO139" s="77"/>
      <c r="AP139" s="77"/>
      <c r="AQ139" s="77"/>
      <c r="AR139" s="77"/>
      <c r="AS139" s="77"/>
      <c r="AT139" s="77"/>
      <c r="AU139" s="77"/>
      <c r="AV139" s="77"/>
      <c r="AW139" s="77"/>
      <c r="AX139" s="77"/>
    </row>
    <row r="140" spans="1:50" x14ac:dyDescent="0.2">
      <c r="A140" s="77"/>
      <c r="B140" s="77"/>
      <c r="C140" s="77"/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  <c r="AC140" s="77"/>
      <c r="AD140" s="77"/>
      <c r="AE140" s="77"/>
      <c r="AF140" s="77"/>
      <c r="AG140" s="77"/>
      <c r="AH140" s="77"/>
      <c r="AI140" s="77"/>
      <c r="AJ140" s="77"/>
      <c r="AK140" s="77"/>
      <c r="AL140" s="77"/>
      <c r="AM140" s="77"/>
      <c r="AN140" s="77"/>
      <c r="AO140" s="77"/>
      <c r="AP140" s="77"/>
      <c r="AQ140" s="77"/>
      <c r="AR140" s="77"/>
      <c r="AS140" s="77"/>
      <c r="AT140" s="77"/>
      <c r="AU140" s="77"/>
      <c r="AV140" s="77"/>
      <c r="AW140" s="77"/>
      <c r="AX140" s="77"/>
    </row>
    <row r="141" spans="1:50" x14ac:dyDescent="0.2">
      <c r="A141" s="77"/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  <c r="AC141" s="77"/>
      <c r="AD141" s="77"/>
      <c r="AE141" s="77"/>
      <c r="AF141" s="77"/>
      <c r="AG141" s="77"/>
      <c r="AH141" s="77"/>
      <c r="AI141" s="77"/>
      <c r="AJ141" s="77"/>
      <c r="AK141" s="77"/>
      <c r="AL141" s="77"/>
      <c r="AM141" s="77"/>
      <c r="AN141" s="77"/>
      <c r="AO141" s="77"/>
      <c r="AP141" s="77"/>
      <c r="AQ141" s="77"/>
      <c r="AR141" s="77"/>
      <c r="AS141" s="77"/>
      <c r="AT141" s="77"/>
      <c r="AU141" s="77"/>
      <c r="AV141" s="77"/>
      <c r="AW141" s="77"/>
      <c r="AX141" s="77"/>
    </row>
    <row r="142" spans="1:50" x14ac:dyDescent="0.2">
      <c r="A142" s="77"/>
      <c r="B142" s="77"/>
      <c r="C142" s="77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  <c r="AC142" s="77"/>
      <c r="AD142" s="77"/>
      <c r="AE142" s="77"/>
      <c r="AF142" s="77"/>
      <c r="AG142" s="77"/>
      <c r="AH142" s="77"/>
      <c r="AI142" s="77"/>
      <c r="AJ142" s="77"/>
      <c r="AK142" s="77"/>
      <c r="AL142" s="77"/>
      <c r="AM142" s="77"/>
      <c r="AN142" s="77"/>
      <c r="AO142" s="77"/>
      <c r="AP142" s="77"/>
      <c r="AQ142" s="77"/>
      <c r="AR142" s="77"/>
      <c r="AS142" s="77"/>
      <c r="AT142" s="77"/>
      <c r="AU142" s="77"/>
      <c r="AV142" s="77"/>
      <c r="AW142" s="77"/>
      <c r="AX142" s="77"/>
    </row>
    <row r="143" spans="1:50" x14ac:dyDescent="0.2">
      <c r="A143" s="77"/>
      <c r="B143" s="77"/>
      <c r="C143" s="77"/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  <c r="AC143" s="77"/>
      <c r="AD143" s="77"/>
      <c r="AE143" s="77"/>
      <c r="AF143" s="77"/>
      <c r="AG143" s="77"/>
      <c r="AH143" s="77"/>
      <c r="AI143" s="77"/>
      <c r="AJ143" s="77"/>
      <c r="AK143" s="77"/>
      <c r="AL143" s="77"/>
      <c r="AM143" s="77"/>
      <c r="AN143" s="77"/>
      <c r="AO143" s="77"/>
      <c r="AP143" s="77"/>
      <c r="AQ143" s="77"/>
      <c r="AR143" s="77"/>
      <c r="AS143" s="77"/>
      <c r="AT143" s="77"/>
      <c r="AU143" s="77"/>
      <c r="AV143" s="77"/>
      <c r="AW143" s="77"/>
      <c r="AX143" s="77"/>
    </row>
    <row r="144" spans="1:50" x14ac:dyDescent="0.2">
      <c r="A144" s="77"/>
      <c r="B144" s="77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  <c r="AC144" s="77"/>
      <c r="AD144" s="77"/>
      <c r="AE144" s="77"/>
      <c r="AF144" s="77"/>
      <c r="AG144" s="77"/>
      <c r="AH144" s="77"/>
      <c r="AI144" s="77"/>
      <c r="AJ144" s="77"/>
      <c r="AK144" s="77"/>
      <c r="AL144" s="77"/>
      <c r="AM144" s="77"/>
      <c r="AN144" s="77"/>
      <c r="AO144" s="77"/>
      <c r="AP144" s="77"/>
      <c r="AQ144" s="77"/>
      <c r="AR144" s="77"/>
      <c r="AS144" s="77"/>
      <c r="AT144" s="77"/>
      <c r="AU144" s="77"/>
      <c r="AV144" s="77"/>
      <c r="AW144" s="77"/>
      <c r="AX144" s="77"/>
    </row>
    <row r="145" spans="1:50" x14ac:dyDescent="0.2">
      <c r="A145" s="77"/>
      <c r="B145" s="77"/>
      <c r="C145" s="77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  <c r="AC145" s="77"/>
      <c r="AD145" s="77"/>
      <c r="AE145" s="77"/>
      <c r="AF145" s="77"/>
      <c r="AG145" s="77"/>
      <c r="AH145" s="77"/>
      <c r="AI145" s="77"/>
      <c r="AJ145" s="77"/>
      <c r="AK145" s="77"/>
      <c r="AL145" s="77"/>
      <c r="AM145" s="77"/>
      <c r="AN145" s="77"/>
      <c r="AO145" s="77"/>
      <c r="AP145" s="77"/>
      <c r="AQ145" s="77"/>
      <c r="AR145" s="77"/>
      <c r="AS145" s="77"/>
      <c r="AT145" s="77"/>
      <c r="AU145" s="77"/>
      <c r="AV145" s="77"/>
      <c r="AW145" s="77"/>
      <c r="AX145" s="77"/>
    </row>
    <row r="146" spans="1:50" x14ac:dyDescent="0.2">
      <c r="A146" s="77"/>
      <c r="B146" s="77"/>
      <c r="C146" s="77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  <c r="AC146" s="77"/>
      <c r="AD146" s="77"/>
      <c r="AE146" s="77"/>
      <c r="AF146" s="77"/>
      <c r="AG146" s="77"/>
      <c r="AH146" s="77"/>
      <c r="AI146" s="77"/>
      <c r="AJ146" s="77"/>
      <c r="AK146" s="77"/>
      <c r="AL146" s="77"/>
      <c r="AM146" s="77"/>
      <c r="AN146" s="77"/>
      <c r="AO146" s="77"/>
      <c r="AP146" s="77"/>
      <c r="AQ146" s="77"/>
      <c r="AR146" s="77"/>
      <c r="AS146" s="77"/>
      <c r="AT146" s="77"/>
      <c r="AU146" s="77"/>
      <c r="AV146" s="77"/>
      <c r="AW146" s="77"/>
      <c r="AX146" s="77"/>
    </row>
    <row r="147" spans="1:50" x14ac:dyDescent="0.2">
      <c r="A147" s="77"/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  <c r="AD147" s="77"/>
      <c r="AE147" s="77"/>
      <c r="AF147" s="77"/>
      <c r="AG147" s="77"/>
      <c r="AH147" s="77"/>
      <c r="AI147" s="77"/>
      <c r="AJ147" s="77"/>
      <c r="AK147" s="77"/>
      <c r="AL147" s="77"/>
      <c r="AM147" s="77"/>
      <c r="AN147" s="77"/>
      <c r="AO147" s="77"/>
      <c r="AP147" s="77"/>
      <c r="AQ147" s="77"/>
      <c r="AR147" s="77"/>
      <c r="AS147" s="77"/>
      <c r="AT147" s="77"/>
      <c r="AU147" s="77"/>
      <c r="AV147" s="77"/>
      <c r="AW147" s="77"/>
      <c r="AX147" s="77"/>
    </row>
    <row r="148" spans="1:50" x14ac:dyDescent="0.2">
      <c r="A148" s="77"/>
      <c r="B148" s="77"/>
      <c r="C148" s="77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  <c r="AC148" s="77"/>
      <c r="AD148" s="77"/>
      <c r="AE148" s="77"/>
      <c r="AF148" s="77"/>
      <c r="AG148" s="77"/>
      <c r="AH148" s="77"/>
      <c r="AI148" s="77"/>
      <c r="AJ148" s="77"/>
      <c r="AK148" s="77"/>
      <c r="AL148" s="77"/>
      <c r="AM148" s="77"/>
      <c r="AN148" s="77"/>
      <c r="AO148" s="77"/>
      <c r="AP148" s="77"/>
      <c r="AQ148" s="77"/>
      <c r="AR148" s="77"/>
      <c r="AS148" s="77"/>
      <c r="AT148" s="77"/>
      <c r="AU148" s="77"/>
      <c r="AV148" s="77"/>
      <c r="AW148" s="77"/>
      <c r="AX148" s="77"/>
    </row>
    <row r="149" spans="1:50" x14ac:dyDescent="0.2">
      <c r="A149" s="77"/>
      <c r="B149" s="77"/>
      <c r="C149" s="77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  <c r="AD149" s="77"/>
      <c r="AE149" s="77"/>
      <c r="AF149" s="77"/>
      <c r="AG149" s="77"/>
      <c r="AH149" s="77"/>
      <c r="AI149" s="77"/>
      <c r="AJ149" s="77"/>
      <c r="AK149" s="77"/>
      <c r="AL149" s="77"/>
      <c r="AM149" s="77"/>
      <c r="AN149" s="77"/>
      <c r="AO149" s="77"/>
      <c r="AP149" s="77"/>
      <c r="AQ149" s="77"/>
      <c r="AR149" s="77"/>
      <c r="AS149" s="77"/>
      <c r="AT149" s="77"/>
      <c r="AU149" s="77"/>
      <c r="AV149" s="77"/>
      <c r="AW149" s="77"/>
      <c r="AX149" s="77"/>
    </row>
    <row r="150" spans="1:50" x14ac:dyDescent="0.2">
      <c r="A150" s="77"/>
      <c r="B150" s="77"/>
      <c r="C150" s="77"/>
      <c r="D150" s="77"/>
      <c r="E150" s="77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  <c r="AC150" s="77"/>
      <c r="AD150" s="77"/>
      <c r="AE150" s="77"/>
      <c r="AF150" s="77"/>
      <c r="AG150" s="77"/>
      <c r="AH150" s="77"/>
      <c r="AI150" s="77"/>
      <c r="AJ150" s="77"/>
      <c r="AK150" s="77"/>
      <c r="AL150" s="77"/>
      <c r="AM150" s="77"/>
      <c r="AN150" s="77"/>
      <c r="AO150" s="77"/>
      <c r="AP150" s="77"/>
      <c r="AQ150" s="77"/>
      <c r="AR150" s="77"/>
      <c r="AS150" s="77"/>
      <c r="AT150" s="77"/>
      <c r="AU150" s="77"/>
      <c r="AV150" s="77"/>
      <c r="AW150" s="77"/>
      <c r="AX150" s="77"/>
    </row>
    <row r="151" spans="1:50" x14ac:dyDescent="0.2">
      <c r="A151" s="77"/>
      <c r="B151" s="77"/>
      <c r="C151" s="77"/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  <c r="AC151" s="77"/>
      <c r="AD151" s="77"/>
      <c r="AE151" s="77"/>
      <c r="AF151" s="77"/>
      <c r="AG151" s="77"/>
      <c r="AH151" s="77"/>
      <c r="AI151" s="77"/>
      <c r="AJ151" s="77"/>
      <c r="AK151" s="77"/>
      <c r="AL151" s="77"/>
      <c r="AM151" s="77"/>
      <c r="AN151" s="77"/>
      <c r="AO151" s="77"/>
      <c r="AP151" s="77"/>
      <c r="AQ151" s="77"/>
      <c r="AR151" s="77"/>
      <c r="AS151" s="77"/>
      <c r="AT151" s="77"/>
      <c r="AU151" s="77"/>
      <c r="AV151" s="77"/>
      <c r="AW151" s="77"/>
      <c r="AX151" s="77"/>
    </row>
  </sheetData>
  <mergeCells count="6">
    <mergeCell ref="AK42:AK44"/>
    <mergeCell ref="M8:T8"/>
    <mergeCell ref="A12:A13"/>
    <mergeCell ref="AK21:AK22"/>
    <mergeCell ref="AK23:AK24"/>
    <mergeCell ref="AK31:AK32"/>
  </mergeCells>
  <pageMargins left="0" right="0" top="0" bottom="0" header="0" footer="0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2" tint="-0.89999084444715716"/>
    <pageSetUpPr fitToPage="1"/>
  </sheetPr>
  <dimension ref="A1:X37"/>
  <sheetViews>
    <sheetView zoomScale="115" zoomScaleNormal="115" workbookViewId="0">
      <selection activeCell="B7" sqref="B7"/>
    </sheetView>
  </sheetViews>
  <sheetFormatPr baseColWidth="10" defaultRowHeight="12.75" x14ac:dyDescent="0.2"/>
  <cols>
    <col min="1" max="1" width="23.42578125" style="14" customWidth="1"/>
    <col min="2" max="2" width="7.140625" style="14" customWidth="1"/>
    <col min="3" max="3" width="20.5703125" style="14" customWidth="1"/>
    <col min="4" max="4" width="6.42578125" style="14" customWidth="1"/>
    <col min="5" max="5" width="21.28515625" style="14" customWidth="1"/>
    <col min="6" max="6" width="7.5703125" style="14" customWidth="1"/>
    <col min="7" max="7" width="17.140625" style="14" customWidth="1"/>
    <col min="8" max="8" width="6.7109375" style="14" customWidth="1"/>
    <col min="9" max="9" width="21.5703125" style="14" customWidth="1"/>
    <col min="10" max="11" width="5.7109375" style="14" customWidth="1"/>
    <col min="12" max="12" width="7.28515625" style="14" customWidth="1"/>
    <col min="13" max="13" width="7.7109375" style="14" customWidth="1"/>
    <col min="14" max="14" width="6.85546875" style="14" customWidth="1"/>
    <col min="15" max="15" width="7" style="14" customWidth="1"/>
    <col min="16" max="16" width="6.42578125" style="14" customWidth="1"/>
    <col min="17" max="17" width="6.5703125" style="14" customWidth="1"/>
    <col min="18" max="18" width="7.42578125" style="14" customWidth="1"/>
    <col min="19" max="19" width="6.42578125" style="14" customWidth="1"/>
    <col min="20" max="20" width="7" style="14" customWidth="1"/>
    <col min="21" max="21" width="6.85546875" style="14" customWidth="1"/>
    <col min="22" max="23" width="6.7109375" style="14" customWidth="1"/>
    <col min="24" max="24" width="7.5703125" style="14" customWidth="1"/>
    <col min="25" max="25" width="8.28515625" style="14" customWidth="1"/>
    <col min="26" max="27" width="7" style="14" customWidth="1"/>
    <col min="28" max="28" width="6.28515625" style="14" customWidth="1"/>
    <col min="29" max="29" width="7" style="14" customWidth="1"/>
    <col min="30" max="30" width="6.7109375" style="14" customWidth="1"/>
    <col min="31" max="31" width="7" style="14" customWidth="1"/>
    <col min="32" max="16384" width="11.42578125" style="14"/>
  </cols>
  <sheetData>
    <row r="1" spans="1:24" ht="12.75" customHeight="1" x14ac:dyDescent="0.2">
      <c r="A1" s="13" t="s">
        <v>140</v>
      </c>
      <c r="C1" s="97" t="s">
        <v>41</v>
      </c>
      <c r="D1" s="98">
        <f>J1</f>
        <v>40938</v>
      </c>
      <c r="G1" s="97" t="s">
        <v>42</v>
      </c>
      <c r="H1" s="98">
        <f>D1-3</f>
        <v>40935</v>
      </c>
      <c r="I1" s="100" t="s">
        <v>43</v>
      </c>
      <c r="J1" s="101">
        <v>40938</v>
      </c>
      <c r="K1" s="115"/>
      <c r="M1" s="17"/>
      <c r="R1" s="19"/>
      <c r="T1" s="17"/>
    </row>
    <row r="2" spans="1:24" ht="15" customHeight="1" x14ac:dyDescent="0.2">
      <c r="A2" s="20" t="s">
        <v>44</v>
      </c>
      <c r="C2" s="15" t="s">
        <v>45</v>
      </c>
      <c r="D2" s="96"/>
      <c r="E2" s="21"/>
      <c r="H2" s="15" t="s">
        <v>46</v>
      </c>
      <c r="J2" s="99"/>
      <c r="K2" s="42"/>
      <c r="S2" s="21"/>
      <c r="T2" s="21"/>
    </row>
    <row r="3" spans="1:24" ht="15" customHeight="1" x14ac:dyDescent="0.2">
      <c r="A3" s="20"/>
      <c r="C3" s="15"/>
      <c r="E3" s="21"/>
      <c r="F3" s="41"/>
      <c r="H3" s="15"/>
      <c r="L3" s="42"/>
      <c r="S3" s="21"/>
      <c r="T3" s="21"/>
    </row>
    <row r="4" spans="1:24" ht="15" customHeight="1" x14ac:dyDescent="0.2">
      <c r="A4" s="20"/>
      <c r="C4" s="15"/>
      <c r="E4" s="21"/>
      <c r="F4" s="41"/>
      <c r="H4" s="15"/>
      <c r="L4" s="42"/>
      <c r="S4" s="21"/>
      <c r="T4" s="21"/>
    </row>
    <row r="5" spans="1:24" ht="15" customHeight="1" x14ac:dyDescent="0.2">
      <c r="A5" s="239" t="s">
        <v>34</v>
      </c>
      <c r="B5" s="240"/>
      <c r="C5" s="240"/>
      <c r="D5" s="240"/>
      <c r="E5" s="240"/>
      <c r="F5" s="241"/>
      <c r="G5" s="241"/>
      <c r="H5" s="241"/>
      <c r="I5" s="241"/>
      <c r="J5" s="241"/>
      <c r="K5" s="116"/>
      <c r="L5" s="42"/>
      <c r="S5" s="21"/>
      <c r="T5" s="21"/>
    </row>
    <row r="6" spans="1:24" ht="22.5" x14ac:dyDescent="0.2">
      <c r="A6" s="9" t="s">
        <v>0</v>
      </c>
      <c r="B6" s="9"/>
      <c r="C6" s="9" t="s">
        <v>1</v>
      </c>
      <c r="D6" s="9"/>
      <c r="E6" s="9" t="s">
        <v>2</v>
      </c>
      <c r="F6" s="9"/>
      <c r="G6" s="9" t="s">
        <v>3</v>
      </c>
      <c r="H6" s="9"/>
      <c r="I6" s="10" t="s">
        <v>4</v>
      </c>
      <c r="J6" s="113"/>
      <c r="K6" s="77"/>
      <c r="L6" s="121" t="s">
        <v>126</v>
      </c>
      <c r="M6" s="121" t="s">
        <v>127</v>
      </c>
      <c r="P6" s="42"/>
      <c r="W6" s="21"/>
      <c r="X6" s="21"/>
    </row>
    <row r="7" spans="1:24" ht="15" customHeight="1" x14ac:dyDescent="0.2">
      <c r="A7" s="6" t="str">
        <f>'Menu LUNDI'!A5</f>
        <v>Tomates</v>
      </c>
      <c r="B7" s="6">
        <f>SUMPRODUCT(('EFFECTIF MIDI'!$B$12:$AI$12='CLIENT 1'!A7)*('EFFECTIF MIDI'!$B$14:$AI$14))</f>
        <v>40</v>
      </c>
      <c r="C7" s="6" t="str">
        <f>'Menu LUNDI'!B5</f>
        <v>aile de raie sauce creme</v>
      </c>
      <c r="D7" s="6">
        <f>'EFFECTIF MIDI'!B14</f>
        <v>39</v>
      </c>
      <c r="E7" s="6" t="str">
        <f>'Menu LUNDI'!C5</f>
        <v>épinards</v>
      </c>
      <c r="F7" s="6"/>
      <c r="G7" s="6" t="str">
        <f>'Menu LUNDI'!D5</f>
        <v>chèvre</v>
      </c>
      <c r="H7" s="6"/>
      <c r="I7" s="6" t="str">
        <f>'Menu LUNDI'!E5</f>
        <v>flan patissier maisson</v>
      </c>
      <c r="J7" s="45"/>
      <c r="K7" s="117"/>
      <c r="L7" s="43"/>
      <c r="M7" s="114"/>
      <c r="P7" s="42"/>
      <c r="W7" s="21"/>
      <c r="X7" s="21"/>
    </row>
    <row r="8" spans="1:24" ht="22.5" customHeight="1" x14ac:dyDescent="0.2">
      <c r="A8" s="6" t="str">
        <f>'Menu LUNDI'!A6</f>
        <v>Tomates allégée</v>
      </c>
      <c r="B8" s="6">
        <f>SUMPRODUCT(('EFFECTIF MIDI'!$B$12:$AI$12='CLIENT 1'!A8)*('EFFECTIF MIDI'!$B$14:$AI$14))</f>
        <v>6</v>
      </c>
      <c r="C8" s="6" t="str">
        <f>'Menu LUNDI'!B6</f>
        <v>aile de raie sauce allégée</v>
      </c>
      <c r="D8" s="6">
        <f>SUM('EFFECTIF MIDI'!C14:J14)</f>
        <v>8</v>
      </c>
      <c r="E8" s="6" t="str">
        <f>'Menu LUNDI'!C6</f>
        <v>coquillettes</v>
      </c>
      <c r="F8" s="6">
        <v>39</v>
      </c>
      <c r="G8" s="6" t="str">
        <f>'Menu LUNDI'!D6</f>
        <v>fromage allégé</v>
      </c>
      <c r="H8" s="6"/>
      <c r="I8" s="6" t="str">
        <f>'Menu LUNDI'!E6</f>
        <v>flan patissier allégé</v>
      </c>
      <c r="J8" s="45"/>
      <c r="K8" s="117"/>
      <c r="L8" s="43"/>
      <c r="M8" s="114"/>
      <c r="P8" s="42"/>
      <c r="W8" s="21"/>
      <c r="X8" s="21"/>
    </row>
    <row r="9" spans="1:24" ht="24.75" customHeight="1" x14ac:dyDescent="0.2">
      <c r="A9" s="6" t="str">
        <f>'Menu LUNDI'!A7</f>
        <v>Cœur de palmier</v>
      </c>
      <c r="B9" s="6">
        <f>SUMPRODUCT(('EFFECTIF MIDI'!$B$12:$AI$12='CLIENT 1'!A9)*('EFFECTIF MIDI'!$B$14:$AI$14))</f>
        <v>0</v>
      </c>
      <c r="C9" s="6" t="str">
        <f>'Menu LUNDI'!B7</f>
        <v>escalope de dinde sauce crème</v>
      </c>
      <c r="D9" s="6">
        <f>'EFFECTIF MIDI'!K14</f>
        <v>3</v>
      </c>
      <c r="E9" s="6" t="str">
        <f>'Menu LUNDI'!C7</f>
        <v>Carottes vichy</v>
      </c>
      <c r="F9" s="6"/>
      <c r="G9" s="6" t="str">
        <f>'Menu LUNDI'!D7</f>
        <v>fromage s/ sel</v>
      </c>
      <c r="H9" s="6"/>
      <c r="I9" s="6" t="str">
        <f>'Menu LUNDI'!E7</f>
        <v>yaourt 0%</v>
      </c>
      <c r="J9" s="24"/>
      <c r="K9" s="62"/>
      <c r="L9" s="43"/>
      <c r="M9" s="114"/>
      <c r="P9" s="42"/>
      <c r="W9" s="21"/>
      <c r="X9" s="21"/>
    </row>
    <row r="10" spans="1:24" ht="15" customHeight="1" x14ac:dyDescent="0.2">
      <c r="A10" s="6" t="str">
        <f>'Menu LUNDI'!A8</f>
        <v>paté de campagne</v>
      </c>
      <c r="B10" s="6">
        <f>SUMPRODUCT(('EFFECTIF MIDI'!$B$12:$AI$12='CLIENT 1'!A10)*('EFFECTIF MIDI'!$B$14:$AI$14))</f>
        <v>0</v>
      </c>
      <c r="C10" s="6" t="str">
        <f>'Menu LUNDI'!B8</f>
        <v>omelette</v>
      </c>
      <c r="D10" s="6"/>
      <c r="E10" s="6" t="str">
        <f>'Menu LUNDI'!C8</f>
        <v>Purée pdt</v>
      </c>
      <c r="F10" s="6"/>
      <c r="G10" s="6" t="str">
        <f>'Menu LUNDI'!D8</f>
        <v>yaourt 0%</v>
      </c>
      <c r="H10" s="6"/>
      <c r="I10" s="6" t="str">
        <f>'Menu LUNDI'!E8</f>
        <v>fruit de saison</v>
      </c>
      <c r="J10" s="24"/>
      <c r="K10" s="62"/>
      <c r="L10" s="43"/>
      <c r="M10" s="114"/>
      <c r="P10" s="42"/>
      <c r="W10" s="21"/>
      <c r="X10" s="21"/>
    </row>
    <row r="11" spans="1:24" ht="15" customHeight="1" x14ac:dyDescent="0.2">
      <c r="A11" s="6" t="str">
        <f>'Menu LUNDI'!A9</f>
        <v>-</v>
      </c>
      <c r="B11" s="6">
        <f>SUMPRODUCT(('EFFECTIF MIDI'!$B$12:$AI$12='CLIENT 1'!A11)*('EFFECTIF MIDI'!$B$14:$AI$14))</f>
        <v>0</v>
      </c>
      <c r="C11" s="6" t="str">
        <f>'Menu LUNDI'!B9</f>
        <v>-</v>
      </c>
      <c r="D11" s="6"/>
      <c r="E11" s="6" t="str">
        <f>'Menu LUNDI'!C9</f>
        <v>-</v>
      </c>
      <c r="F11" s="6"/>
      <c r="G11" s="6" t="str">
        <f>'Menu LUNDI'!D9</f>
        <v>compote</v>
      </c>
      <c r="H11" s="6"/>
      <c r="I11" s="6" t="str">
        <f>'Menu LUNDI'!E9</f>
        <v>compote</v>
      </c>
      <c r="J11" s="24"/>
      <c r="K11" s="62"/>
      <c r="L11" s="43"/>
      <c r="M11" s="114"/>
      <c r="P11" s="42"/>
      <c r="W11" s="21"/>
      <c r="X11" s="21"/>
    </row>
    <row r="12" spans="1:24" ht="15" customHeight="1" x14ac:dyDescent="0.2">
      <c r="A12" s="6" t="str">
        <f>'Menu LUNDI'!A10</f>
        <v>-</v>
      </c>
      <c r="B12" s="6">
        <f>SUMPRODUCT(('EFFECTIF MIDI'!$B$12:$AI$12='CLIENT 1'!A12)*('EFFECTIF MIDI'!$B$14:$AI$14))</f>
        <v>0</v>
      </c>
      <c r="C12" s="6" t="str">
        <f>'Menu LUNDI'!B10</f>
        <v>-</v>
      </c>
      <c r="D12" s="6"/>
      <c r="E12" s="6" t="str">
        <f>'Menu LUNDI'!C10</f>
        <v>-</v>
      </c>
      <c r="F12" s="6"/>
      <c r="G12" s="6" t="str">
        <f>'Menu LUNDI'!D10</f>
        <v>1 petit suisse</v>
      </c>
      <c r="H12" s="6"/>
      <c r="I12" s="6" t="str">
        <f>'Menu LUNDI'!E10</f>
        <v>-</v>
      </c>
      <c r="J12" s="24"/>
      <c r="K12" s="62"/>
      <c r="L12" s="43"/>
      <c r="M12" s="114"/>
      <c r="P12" s="42"/>
      <c r="W12" s="21"/>
      <c r="X12" s="21"/>
    </row>
    <row r="13" spans="1:24" ht="15" customHeight="1" x14ac:dyDescent="0.25">
      <c r="A13" s="44" t="s">
        <v>74</v>
      </c>
      <c r="B13" s="47">
        <f>SUM(B7:B12)</f>
        <v>46</v>
      </c>
      <c r="C13" s="44" t="s">
        <v>76</v>
      </c>
      <c r="D13" s="47">
        <f t="shared" ref="D13:J13" si="0">SUM(D7:D12)</f>
        <v>50</v>
      </c>
      <c r="E13" s="44" t="s">
        <v>77</v>
      </c>
      <c r="F13" s="47">
        <f t="shared" si="0"/>
        <v>39</v>
      </c>
      <c r="G13" s="44" t="s">
        <v>78</v>
      </c>
      <c r="H13" s="47">
        <f t="shared" si="0"/>
        <v>0</v>
      </c>
      <c r="I13" s="44" t="s">
        <v>75</v>
      </c>
      <c r="J13" s="47">
        <f t="shared" si="0"/>
        <v>0</v>
      </c>
      <c r="K13" s="119"/>
      <c r="L13" s="120"/>
      <c r="M13" s="43"/>
      <c r="S13" s="21"/>
      <c r="T13" s="21"/>
    </row>
    <row r="14" spans="1:24" ht="15" customHeight="1" x14ac:dyDescent="0.2">
      <c r="A14" s="20"/>
      <c r="C14" s="15"/>
      <c r="E14" s="21"/>
      <c r="F14" s="41"/>
      <c r="H14" s="15"/>
      <c r="L14" s="42"/>
      <c r="S14" s="21"/>
      <c r="T14" s="21"/>
    </row>
    <row r="15" spans="1:24" ht="15" customHeight="1" x14ac:dyDescent="0.25">
      <c r="A15" s="26" t="s">
        <v>47</v>
      </c>
      <c r="C15" s="15"/>
      <c r="D15" s="46">
        <f>D13</f>
        <v>50</v>
      </c>
      <c r="E15" s="21"/>
      <c r="F15" s="41"/>
      <c r="H15" s="15"/>
      <c r="L15" s="42"/>
      <c r="S15" s="21"/>
      <c r="T15" s="21"/>
    </row>
    <row r="16" spans="1:24" s="15" customFormat="1" ht="12" customHeight="1" x14ac:dyDescent="0.2"/>
    <row r="17" spans="1:20" s="15" customFormat="1" ht="16.5" customHeight="1" x14ac:dyDescent="0.3">
      <c r="A17" s="25"/>
      <c r="E17" s="26"/>
      <c r="F17" s="26"/>
      <c r="G17" s="26"/>
      <c r="I17" s="27"/>
    </row>
    <row r="18" spans="1:20" s="15" customFormat="1" ht="12" customHeight="1" x14ac:dyDescent="0.2">
      <c r="C18" s="238"/>
      <c r="D18" s="238"/>
      <c r="E18" s="238"/>
      <c r="F18" s="238"/>
      <c r="G18" s="238"/>
      <c r="H18" s="238"/>
      <c r="I18" s="238"/>
    </row>
    <row r="19" spans="1:20" s="15" customFormat="1" ht="12" customHeight="1" x14ac:dyDescent="0.2"/>
    <row r="20" spans="1:20" ht="12" customHeight="1" x14ac:dyDescent="0.2">
      <c r="A20" s="28" t="str">
        <f>'[1]Client 4'!A43</f>
        <v>Pour le  chauffeur : à l'arrivée sur le site et au départ du site</v>
      </c>
      <c r="G20" s="28" t="str">
        <f>'[1]Client 4'!A44</f>
        <v>Vérifier la T° du camion, la T° du plat temoin du camion - Relever la T° de la chambre froide du site. La T° doit être comprises entre 0 et 3°</v>
      </c>
    </row>
    <row r="21" spans="1:20" ht="12.75" customHeight="1" x14ac:dyDescent="0.25">
      <c r="B21" s="29" t="s">
        <v>48</v>
      </c>
      <c r="R21" s="30"/>
    </row>
    <row r="22" spans="1:20" ht="9.75" customHeight="1" x14ac:dyDescent="0.2">
      <c r="A22" s="31"/>
      <c r="B22" s="32"/>
      <c r="C22" s="31" t="s">
        <v>49</v>
      </c>
      <c r="D22" s="32"/>
      <c r="E22" s="33"/>
      <c r="F22" s="32" t="s">
        <v>50</v>
      </c>
      <c r="G22" s="32"/>
      <c r="H22" s="31" t="s">
        <v>51</v>
      </c>
      <c r="I22" s="33"/>
      <c r="J22" s="31" t="s">
        <v>52</v>
      </c>
      <c r="K22" s="32"/>
      <c r="L22" s="32"/>
      <c r="M22" s="32"/>
      <c r="N22" s="32"/>
      <c r="O22" s="32"/>
      <c r="P22" s="33"/>
      <c r="Q22" s="31" t="s">
        <v>53</v>
      </c>
      <c r="R22" s="32"/>
      <c r="S22" s="32"/>
      <c r="T22" s="33"/>
    </row>
    <row r="23" spans="1:20" ht="10.5" customHeight="1" x14ac:dyDescent="0.2">
      <c r="A23" s="34" t="s">
        <v>54</v>
      </c>
      <c r="B23" s="32"/>
      <c r="C23" s="34" t="s">
        <v>55</v>
      </c>
      <c r="D23" s="35" t="s">
        <v>56</v>
      </c>
      <c r="E23" s="31" t="s">
        <v>57</v>
      </c>
      <c r="F23" s="31" t="s">
        <v>58</v>
      </c>
      <c r="G23" s="32"/>
      <c r="H23" s="31"/>
      <c r="I23" s="33"/>
      <c r="J23" s="34" t="s">
        <v>59</v>
      </c>
      <c r="K23" s="31"/>
      <c r="L23" s="31" t="s">
        <v>60</v>
      </c>
      <c r="M23" s="32"/>
      <c r="N23" s="33"/>
      <c r="O23" s="31" t="s">
        <v>61</v>
      </c>
      <c r="P23" s="33"/>
      <c r="Q23" s="31" t="s">
        <v>62</v>
      </c>
      <c r="R23" s="32"/>
      <c r="S23" s="33"/>
      <c r="T23" s="36" t="s">
        <v>63</v>
      </c>
    </row>
    <row r="24" spans="1:20" ht="8.25" customHeight="1" x14ac:dyDescent="0.2">
      <c r="A24" s="34"/>
      <c r="B24" s="32"/>
      <c r="C24" s="34"/>
      <c r="D24" s="33"/>
      <c r="E24" s="32"/>
      <c r="F24" s="31"/>
      <c r="G24" s="32"/>
      <c r="H24" s="31"/>
      <c r="I24" s="33"/>
      <c r="J24" s="34"/>
      <c r="K24" s="34"/>
      <c r="L24" s="36" t="s">
        <v>64</v>
      </c>
      <c r="M24" s="36"/>
      <c r="N24" s="36" t="s">
        <v>63</v>
      </c>
      <c r="O24" s="36" t="s">
        <v>64</v>
      </c>
      <c r="P24" s="36" t="s">
        <v>63</v>
      </c>
      <c r="Q24" s="31"/>
      <c r="R24" s="32"/>
      <c r="S24" s="33"/>
      <c r="T24" s="36"/>
    </row>
    <row r="25" spans="1:20" ht="11.25" customHeight="1" x14ac:dyDescent="0.2">
      <c r="A25" s="34" t="str">
        <f>A6</f>
        <v>Entrée</v>
      </c>
      <c r="B25" s="32"/>
      <c r="C25" s="34"/>
      <c r="D25" s="33"/>
      <c r="E25" s="32"/>
      <c r="F25" s="31"/>
      <c r="G25" s="32"/>
      <c r="H25" s="31"/>
      <c r="I25" s="33"/>
      <c r="J25" s="34"/>
      <c r="K25" s="34"/>
      <c r="L25" s="34"/>
      <c r="M25" s="34"/>
      <c r="N25" s="36"/>
      <c r="O25" s="34"/>
      <c r="P25" s="36"/>
      <c r="Q25" s="31"/>
      <c r="R25" s="32"/>
      <c r="S25" s="33"/>
      <c r="T25" s="34"/>
    </row>
    <row r="26" spans="1:20" ht="12" customHeight="1" x14ac:dyDescent="0.2">
      <c r="A26" s="34" t="str">
        <f>C6</f>
        <v>Plat</v>
      </c>
      <c r="B26" s="32"/>
      <c r="C26" s="34"/>
      <c r="D26" s="33"/>
      <c r="E26" s="32"/>
      <c r="F26" s="31"/>
      <c r="G26" s="32"/>
      <c r="H26" s="31"/>
      <c r="I26" s="33"/>
      <c r="J26" s="34"/>
      <c r="K26" s="34"/>
      <c r="L26" s="34"/>
      <c r="M26" s="34"/>
      <c r="N26" s="34"/>
      <c r="O26" s="34"/>
      <c r="P26" s="34"/>
      <c r="Q26" s="31"/>
      <c r="R26" s="32"/>
      <c r="S26" s="33"/>
      <c r="T26" s="34"/>
    </row>
    <row r="27" spans="1:20" ht="12" customHeight="1" x14ac:dyDescent="0.2">
      <c r="A27" s="34" t="str">
        <f>E6</f>
        <v>Garniture</v>
      </c>
      <c r="B27" s="32"/>
      <c r="C27" s="34"/>
      <c r="D27" s="33"/>
      <c r="E27" s="32"/>
      <c r="F27" s="31"/>
      <c r="G27" s="32"/>
      <c r="H27" s="31"/>
      <c r="I27" s="33"/>
      <c r="J27" s="34"/>
      <c r="K27" s="34"/>
      <c r="L27" s="34"/>
      <c r="M27" s="34"/>
      <c r="N27" s="34"/>
      <c r="O27" s="34"/>
      <c r="P27" s="34"/>
      <c r="Q27" s="31"/>
      <c r="R27" s="32"/>
      <c r="S27" s="33"/>
      <c r="T27" s="34"/>
    </row>
    <row r="28" spans="1:20" ht="12" customHeight="1" x14ac:dyDescent="0.2">
      <c r="A28" s="34" t="str">
        <f>G6</f>
        <v>fromage</v>
      </c>
      <c r="B28" s="32"/>
      <c r="C28" s="34"/>
      <c r="D28" s="33"/>
      <c r="E28" s="32"/>
      <c r="F28" s="31"/>
      <c r="G28" s="32"/>
      <c r="H28" s="31"/>
      <c r="I28" s="33"/>
      <c r="J28" s="34"/>
      <c r="K28" s="34"/>
      <c r="L28" s="34"/>
      <c r="M28" s="34"/>
      <c r="N28" s="34"/>
      <c r="O28" s="34"/>
      <c r="P28" s="34"/>
      <c r="Q28" s="31"/>
      <c r="R28" s="32"/>
      <c r="S28" s="33"/>
      <c r="T28" s="34"/>
    </row>
    <row r="29" spans="1:20" ht="12" customHeight="1" x14ac:dyDescent="0.2">
      <c r="A29" s="34" t="str">
        <f>I6</f>
        <v>dessert</v>
      </c>
      <c r="B29" s="32"/>
      <c r="C29" s="34"/>
      <c r="D29" s="33"/>
      <c r="E29" s="32"/>
      <c r="F29" s="31"/>
      <c r="G29" s="32"/>
      <c r="H29" s="31"/>
      <c r="I29" s="33"/>
      <c r="J29" s="34"/>
      <c r="K29" s="34"/>
      <c r="L29" s="34"/>
      <c r="M29" s="34"/>
      <c r="N29" s="34"/>
      <c r="O29" s="34"/>
      <c r="P29" s="34"/>
      <c r="Q29" s="31"/>
      <c r="R29" s="32"/>
      <c r="S29" s="33"/>
      <c r="T29" s="34"/>
    </row>
    <row r="30" spans="1:20" ht="12" customHeight="1" x14ac:dyDescent="0.2">
      <c r="A30" s="34"/>
      <c r="B30" s="32"/>
      <c r="C30" s="34"/>
      <c r="D30" s="33"/>
      <c r="E30" s="32"/>
      <c r="F30" s="31"/>
      <c r="G30" s="32"/>
      <c r="H30" s="31"/>
      <c r="I30" s="33"/>
      <c r="J30" s="34"/>
      <c r="K30" s="34"/>
      <c r="L30" s="34"/>
      <c r="M30" s="34"/>
      <c r="N30" s="34"/>
      <c r="O30" s="34"/>
      <c r="P30" s="34"/>
      <c r="Q30" s="31"/>
      <c r="R30" s="32"/>
      <c r="S30" s="33"/>
      <c r="T30" s="34"/>
    </row>
    <row r="31" spans="1:20" ht="12" customHeight="1" x14ac:dyDescent="0.2">
      <c r="A31" s="37" t="s">
        <v>65</v>
      </c>
      <c r="B31" s="32"/>
      <c r="C31" s="32"/>
      <c r="D31" s="32"/>
      <c r="E31" s="33"/>
      <c r="F31" s="37" t="s">
        <v>65</v>
      </c>
      <c r="G31" s="32"/>
      <c r="H31" s="32"/>
      <c r="I31" s="33"/>
      <c r="J31" s="37" t="s">
        <v>66</v>
      </c>
      <c r="K31" s="118"/>
      <c r="L31" s="32"/>
      <c r="M31" s="32"/>
      <c r="N31" s="32"/>
      <c r="O31" s="32"/>
      <c r="P31" s="33"/>
      <c r="Q31" s="37" t="s">
        <v>65</v>
      </c>
      <c r="R31" s="32"/>
      <c r="S31" s="32"/>
      <c r="T31" s="33"/>
    </row>
    <row r="32" spans="1:20" ht="12" customHeight="1" x14ac:dyDescent="0.2">
      <c r="A32" s="31" t="s">
        <v>67</v>
      </c>
      <c r="B32" s="32"/>
      <c r="C32" s="32"/>
      <c r="D32" s="32"/>
      <c r="E32" s="32"/>
      <c r="F32" s="32"/>
      <c r="G32" s="32"/>
      <c r="H32" s="32"/>
      <c r="I32" s="32"/>
      <c r="J32" s="33"/>
      <c r="K32" s="32"/>
      <c r="L32" s="31" t="s">
        <v>68</v>
      </c>
      <c r="M32" s="32"/>
      <c r="N32" s="32"/>
      <c r="O32" s="32"/>
      <c r="P32" s="32"/>
      <c r="Q32" s="32"/>
      <c r="R32" s="32"/>
      <c r="S32" s="32"/>
      <c r="T32" s="33"/>
    </row>
    <row r="33" spans="1:20" ht="12" customHeight="1" x14ac:dyDescent="0.2">
      <c r="A33" s="31"/>
      <c r="B33" s="32"/>
      <c r="C33" s="38"/>
      <c r="D33" s="38"/>
      <c r="E33" s="38"/>
      <c r="F33" s="38"/>
      <c r="G33" s="38"/>
      <c r="H33" s="38"/>
      <c r="I33" s="38"/>
      <c r="J33" s="39"/>
      <c r="K33" s="38"/>
      <c r="L33" s="40"/>
      <c r="M33" s="38"/>
      <c r="N33" s="38"/>
      <c r="O33" s="38"/>
      <c r="P33" s="38"/>
      <c r="Q33" s="38"/>
      <c r="R33" s="38"/>
      <c r="S33" s="38"/>
      <c r="T33" s="39"/>
    </row>
    <row r="34" spans="1:20" ht="9.9499999999999993" customHeight="1" x14ac:dyDescent="0.2">
      <c r="A34" s="28" t="s">
        <v>69</v>
      </c>
      <c r="B34" s="28"/>
      <c r="C34" s="28"/>
      <c r="D34" s="28"/>
      <c r="E34" s="28"/>
      <c r="F34" s="28"/>
      <c r="G34" s="28"/>
      <c r="H34" s="28" t="s">
        <v>70</v>
      </c>
      <c r="I34" s="28"/>
      <c r="J34" s="28"/>
      <c r="K34" s="28"/>
      <c r="L34" s="28"/>
      <c r="M34" s="28"/>
      <c r="N34" s="28" t="s">
        <v>71</v>
      </c>
      <c r="O34" s="28"/>
      <c r="P34" s="28"/>
      <c r="Q34" s="28"/>
      <c r="R34" s="28"/>
      <c r="S34" s="28"/>
      <c r="T34" s="28"/>
    </row>
    <row r="35" spans="1:20" ht="9.9499999999999993" customHeight="1" x14ac:dyDescent="0.2">
      <c r="A35" s="28" t="s">
        <v>72</v>
      </c>
      <c r="B35" s="28"/>
      <c r="C35" s="28"/>
      <c r="D35" s="28"/>
      <c r="E35" s="28"/>
      <c r="F35" s="28"/>
      <c r="G35" s="28"/>
      <c r="H35" s="28" t="s">
        <v>73</v>
      </c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</row>
    <row r="36" spans="1:20" ht="9.9499999999999993" customHeight="1" x14ac:dyDescent="0.2">
      <c r="B36" s="18"/>
      <c r="C36" s="18"/>
      <c r="D36" s="18"/>
      <c r="E36" s="18"/>
      <c r="F36" s="18"/>
      <c r="G36" s="18"/>
      <c r="H36" s="18"/>
      <c r="J36" s="18"/>
      <c r="K36" s="18"/>
      <c r="L36" s="18"/>
      <c r="M36" s="18"/>
      <c r="N36" s="18"/>
    </row>
    <row r="37" spans="1:20" ht="9.9499999999999993" customHeight="1" x14ac:dyDescent="0.2"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</row>
  </sheetData>
  <mergeCells count="2">
    <mergeCell ref="C18:I18"/>
    <mergeCell ref="A5:J5"/>
  </mergeCells>
  <pageMargins left="0.31496062992125984" right="0" top="0" bottom="0" header="0" footer="0"/>
  <pageSetup paperSize="9" scale="92" orientation="landscape" r:id="rId1"/>
  <headerFooter alignWithMargins="0"/>
  <ignoredErrors>
    <ignoredError sqref="C7" formula="1"/>
    <ignoredError sqref="D8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2" tint="-0.89999084444715716"/>
    <pageSetUpPr fitToPage="1"/>
  </sheetPr>
  <dimension ref="A1:W37"/>
  <sheetViews>
    <sheetView zoomScale="115" zoomScaleNormal="115" workbookViewId="0">
      <selection activeCell="K7" sqref="K7"/>
    </sheetView>
  </sheetViews>
  <sheetFormatPr baseColWidth="10" defaultRowHeight="12.75" x14ac:dyDescent="0.2"/>
  <cols>
    <col min="1" max="1" width="23.42578125" style="14" customWidth="1"/>
    <col min="2" max="2" width="7.140625" style="14" customWidth="1"/>
    <col min="3" max="3" width="20.5703125" style="14" customWidth="1"/>
    <col min="4" max="4" width="6.42578125" style="14" customWidth="1"/>
    <col min="5" max="5" width="21.28515625" style="14" customWidth="1"/>
    <col min="6" max="6" width="7.5703125" style="14" customWidth="1"/>
    <col min="7" max="7" width="17.140625" style="14" customWidth="1"/>
    <col min="8" max="8" width="6.7109375" style="14" customWidth="1"/>
    <col min="9" max="9" width="21.5703125" style="14" customWidth="1"/>
    <col min="10" max="10" width="5.7109375" style="14" customWidth="1"/>
    <col min="11" max="11" width="6.7109375" style="14" customWidth="1"/>
    <col min="12" max="12" width="7" style="14" customWidth="1"/>
    <col min="13" max="13" width="6.85546875" style="14" customWidth="1"/>
    <col min="14" max="14" width="7" style="14" customWidth="1"/>
    <col min="15" max="15" width="6.42578125" style="14" customWidth="1"/>
    <col min="16" max="16" width="6.5703125" style="14" customWidth="1"/>
    <col min="17" max="17" width="7.42578125" style="14" customWidth="1"/>
    <col min="18" max="18" width="6.42578125" style="14" customWidth="1"/>
    <col min="19" max="19" width="7" style="14" customWidth="1"/>
    <col min="20" max="20" width="6.85546875" style="14" customWidth="1"/>
    <col min="21" max="22" width="6.7109375" style="14" customWidth="1"/>
    <col min="23" max="23" width="7.5703125" style="14" customWidth="1"/>
    <col min="24" max="24" width="8.28515625" style="14" customWidth="1"/>
    <col min="25" max="26" width="7" style="14" customWidth="1"/>
    <col min="27" max="27" width="6.28515625" style="14" customWidth="1"/>
    <col min="28" max="28" width="7" style="14" customWidth="1"/>
    <col min="29" max="29" width="6.7109375" style="14" customWidth="1"/>
    <col min="30" max="30" width="7" style="14" customWidth="1"/>
    <col min="31" max="16384" width="11.42578125" style="14"/>
  </cols>
  <sheetData>
    <row r="1" spans="1:23" ht="12.75" customHeight="1" x14ac:dyDescent="0.2">
      <c r="A1" s="13" t="s">
        <v>141</v>
      </c>
      <c r="C1" s="15" t="s">
        <v>41</v>
      </c>
      <c r="D1" s="16">
        <f>J1</f>
        <v>40938</v>
      </c>
      <c r="G1" s="15" t="s">
        <v>42</v>
      </c>
      <c r="H1" s="16">
        <f>D1-3</f>
        <v>40935</v>
      </c>
      <c r="I1" s="18" t="s">
        <v>43</v>
      </c>
      <c r="J1" s="48">
        <f>'CLIENT 1'!J1</f>
        <v>40938</v>
      </c>
      <c r="L1" s="17"/>
      <c r="Q1" s="19"/>
      <c r="S1" s="17"/>
    </row>
    <row r="2" spans="1:23" ht="15" customHeight="1" x14ac:dyDescent="0.2">
      <c r="A2" s="20" t="s">
        <v>44</v>
      </c>
      <c r="C2" s="15" t="s">
        <v>45</v>
      </c>
      <c r="D2" s="22"/>
      <c r="E2" s="21"/>
      <c r="H2" s="15" t="s">
        <v>46</v>
      </c>
      <c r="J2" s="23"/>
      <c r="R2" s="21"/>
      <c r="S2" s="21"/>
    </row>
    <row r="3" spans="1:23" ht="15" customHeight="1" x14ac:dyDescent="0.2">
      <c r="A3" s="20"/>
      <c r="C3" s="15"/>
      <c r="E3" s="21"/>
      <c r="F3" s="41"/>
      <c r="H3" s="15"/>
      <c r="K3" s="42"/>
      <c r="R3" s="21"/>
      <c r="S3" s="21"/>
    </row>
    <row r="4" spans="1:23" ht="15" customHeight="1" x14ac:dyDescent="0.2">
      <c r="A4" s="20"/>
      <c r="C4" s="15"/>
      <c r="E4" s="21"/>
      <c r="F4" s="41"/>
      <c r="H4" s="15"/>
      <c r="K4" s="42"/>
      <c r="R4" s="21"/>
      <c r="S4" s="21"/>
    </row>
    <row r="5" spans="1:23" ht="15" customHeight="1" x14ac:dyDescent="0.2">
      <c r="A5" s="239" t="s">
        <v>34</v>
      </c>
      <c r="B5" s="240"/>
      <c r="C5" s="240"/>
      <c r="D5" s="240"/>
      <c r="E5" s="240"/>
      <c r="F5" s="241"/>
      <c r="G5" s="241"/>
      <c r="H5" s="241"/>
      <c r="I5" s="241"/>
      <c r="J5" s="241"/>
      <c r="K5" s="42"/>
      <c r="R5" s="21"/>
      <c r="S5" s="21"/>
    </row>
    <row r="6" spans="1:23" ht="15" customHeight="1" x14ac:dyDescent="0.2">
      <c r="A6" s="9" t="s">
        <v>0</v>
      </c>
      <c r="B6" s="9"/>
      <c r="C6" s="9" t="s">
        <v>1</v>
      </c>
      <c r="D6" s="9"/>
      <c r="E6" s="9" t="s">
        <v>2</v>
      </c>
      <c r="F6" s="9"/>
      <c r="G6" s="9" t="s">
        <v>3</v>
      </c>
      <c r="H6" s="9"/>
      <c r="I6" s="10" t="s">
        <v>4</v>
      </c>
      <c r="J6" s="43"/>
      <c r="L6" s="15"/>
      <c r="O6" s="42"/>
      <c r="V6" s="21"/>
      <c r="W6" s="21"/>
    </row>
    <row r="7" spans="1:23" ht="15" customHeight="1" x14ac:dyDescent="0.2">
      <c r="A7" s="6" t="str">
        <f>'Menu LUNDI'!A5</f>
        <v>Tomates</v>
      </c>
      <c r="B7" s="6">
        <v>27</v>
      </c>
      <c r="C7" s="6" t="str">
        <f>'Menu LUNDI'!B5</f>
        <v>aile de raie sauce creme</v>
      </c>
      <c r="D7" s="6">
        <v>27</v>
      </c>
      <c r="E7" s="6" t="str">
        <f>'Menu LUNDI'!C5</f>
        <v>épinards</v>
      </c>
      <c r="F7" s="6">
        <v>27</v>
      </c>
      <c r="G7" s="6" t="str">
        <f>'Menu LUNDI'!D5</f>
        <v>chèvre</v>
      </c>
      <c r="H7" s="6">
        <v>27</v>
      </c>
      <c r="I7" s="6" t="str">
        <f>'Menu LUNDI'!E5</f>
        <v>flan patissier maisson</v>
      </c>
      <c r="J7" s="45">
        <v>27</v>
      </c>
      <c r="L7" s="15"/>
      <c r="O7" s="42"/>
      <c r="V7" s="21"/>
      <c r="W7" s="21"/>
    </row>
    <row r="8" spans="1:23" ht="15" customHeight="1" x14ac:dyDescent="0.2">
      <c r="A8" s="6" t="str">
        <f>'Menu LUNDI'!A6</f>
        <v>Tomates allégée</v>
      </c>
      <c r="B8" s="6">
        <v>2</v>
      </c>
      <c r="C8" s="6" t="str">
        <f>'Menu LUNDI'!B6</f>
        <v>aile de raie sauce allégée</v>
      </c>
      <c r="D8" s="6">
        <v>2</v>
      </c>
      <c r="E8" s="6" t="str">
        <f>'Menu LUNDI'!C6</f>
        <v>coquillettes</v>
      </c>
      <c r="F8" s="6">
        <v>1.5</v>
      </c>
      <c r="G8" s="6" t="str">
        <f>'Menu LUNDI'!D6</f>
        <v>fromage allégé</v>
      </c>
      <c r="H8" s="6">
        <v>2</v>
      </c>
      <c r="I8" s="6" t="str">
        <f>'Menu LUNDI'!E6</f>
        <v>flan patissier allégé</v>
      </c>
      <c r="J8" s="45">
        <v>2</v>
      </c>
      <c r="L8" s="15"/>
      <c r="O8" s="42"/>
      <c r="V8" s="21"/>
      <c r="W8" s="21"/>
    </row>
    <row r="9" spans="1:23" ht="15" customHeight="1" x14ac:dyDescent="0.2">
      <c r="A9" s="6" t="str">
        <f>'Menu LUNDI'!A7</f>
        <v>Cœur de palmier</v>
      </c>
      <c r="B9" s="6"/>
      <c r="C9" s="6" t="str">
        <f>'Menu LUNDI'!B7</f>
        <v>escalope de dinde sauce crème</v>
      </c>
      <c r="D9" s="6"/>
      <c r="E9" s="6" t="str">
        <f>'Menu LUNDI'!C7</f>
        <v>Carottes vichy</v>
      </c>
      <c r="F9" s="6"/>
      <c r="G9" s="6" t="str">
        <f>'Menu LUNDI'!D7</f>
        <v>fromage s/ sel</v>
      </c>
      <c r="H9" s="6"/>
      <c r="I9" s="6" t="str">
        <f>'Menu LUNDI'!E7</f>
        <v>yaourt 0%</v>
      </c>
      <c r="J9" s="24"/>
      <c r="L9" s="15"/>
      <c r="O9" s="42"/>
      <c r="V9" s="21"/>
      <c r="W9" s="21"/>
    </row>
    <row r="10" spans="1:23" ht="15" customHeight="1" x14ac:dyDescent="0.2">
      <c r="A10" s="6" t="str">
        <f>'Menu LUNDI'!A8</f>
        <v>paté de campagne</v>
      </c>
      <c r="B10" s="6"/>
      <c r="C10" s="6" t="str">
        <f>'Menu LUNDI'!B8</f>
        <v>omelette</v>
      </c>
      <c r="D10" s="6"/>
      <c r="E10" s="6" t="str">
        <f>'Menu LUNDI'!C8</f>
        <v>Purée pdt</v>
      </c>
      <c r="F10" s="6"/>
      <c r="G10" s="6" t="str">
        <f>'Menu LUNDI'!D8</f>
        <v>yaourt 0%</v>
      </c>
      <c r="H10" s="6"/>
      <c r="I10" s="6" t="str">
        <f>'Menu LUNDI'!E8</f>
        <v>fruit de saison</v>
      </c>
      <c r="J10" s="24"/>
      <c r="L10" s="15"/>
      <c r="O10" s="42"/>
      <c r="V10" s="21"/>
      <c r="W10" s="21"/>
    </row>
    <row r="11" spans="1:23" ht="15" customHeight="1" x14ac:dyDescent="0.2">
      <c r="A11" s="6" t="str">
        <f>'Menu LUNDI'!A9</f>
        <v>-</v>
      </c>
      <c r="B11" s="6"/>
      <c r="C11" s="6" t="str">
        <f>'Menu LUNDI'!B9</f>
        <v>-</v>
      </c>
      <c r="D11" s="6"/>
      <c r="E11" s="6" t="str">
        <f>'Menu LUNDI'!C9</f>
        <v>-</v>
      </c>
      <c r="F11" s="6"/>
      <c r="G11" s="6" t="str">
        <f>'Menu LUNDI'!D9</f>
        <v>compote</v>
      </c>
      <c r="H11" s="6"/>
      <c r="I11" s="6" t="str">
        <f>'Menu LUNDI'!E9</f>
        <v>compote</v>
      </c>
      <c r="J11" s="24"/>
      <c r="L11" s="15"/>
      <c r="O11" s="42"/>
      <c r="V11" s="21"/>
      <c r="W11" s="21"/>
    </row>
    <row r="12" spans="1:23" ht="15" customHeight="1" x14ac:dyDescent="0.2">
      <c r="A12" s="6" t="str">
        <f>'Menu LUNDI'!A10</f>
        <v>-</v>
      </c>
      <c r="B12" s="6"/>
      <c r="C12" s="6" t="str">
        <f>'Menu LUNDI'!B10</f>
        <v>-</v>
      </c>
      <c r="D12" s="6"/>
      <c r="E12" s="6" t="str">
        <f>'Menu LUNDI'!C10</f>
        <v>-</v>
      </c>
      <c r="F12" s="6"/>
      <c r="G12" s="6" t="str">
        <f>'Menu LUNDI'!D10</f>
        <v>1 petit suisse</v>
      </c>
      <c r="H12" s="6"/>
      <c r="I12" s="6" t="str">
        <f>'Menu LUNDI'!E10</f>
        <v>-</v>
      </c>
      <c r="J12" s="24"/>
      <c r="L12" s="15"/>
      <c r="O12" s="42"/>
      <c r="V12" s="21"/>
      <c r="W12" s="21"/>
    </row>
    <row r="13" spans="1:23" ht="15" customHeight="1" x14ac:dyDescent="0.25">
      <c r="A13" s="44" t="s">
        <v>74</v>
      </c>
      <c r="B13" s="47">
        <f>SUM(B7:B12)</f>
        <v>29</v>
      </c>
      <c r="C13" s="44" t="s">
        <v>76</v>
      </c>
      <c r="D13" s="47">
        <f t="shared" ref="D13:J13" si="0">SUM(D7:D12)</f>
        <v>29</v>
      </c>
      <c r="E13" s="44" t="s">
        <v>77</v>
      </c>
      <c r="F13" s="47">
        <f t="shared" si="0"/>
        <v>28.5</v>
      </c>
      <c r="G13" s="44" t="s">
        <v>78</v>
      </c>
      <c r="H13" s="47">
        <f t="shared" si="0"/>
        <v>29</v>
      </c>
      <c r="I13" s="44" t="s">
        <v>75</v>
      </c>
      <c r="J13" s="47">
        <f t="shared" si="0"/>
        <v>29</v>
      </c>
      <c r="K13" s="42"/>
      <c r="R13" s="21"/>
      <c r="S13" s="21"/>
    </row>
    <row r="14" spans="1:23" ht="15" customHeight="1" x14ac:dyDescent="0.2">
      <c r="A14" s="20"/>
      <c r="C14" s="15"/>
      <c r="E14" s="21"/>
      <c r="F14" s="41"/>
      <c r="H14" s="15"/>
      <c r="K14" s="42"/>
      <c r="R14" s="21"/>
      <c r="S14" s="21"/>
    </row>
    <row r="15" spans="1:23" ht="15" customHeight="1" x14ac:dyDescent="0.25">
      <c r="A15" s="26" t="s">
        <v>47</v>
      </c>
      <c r="C15" s="15"/>
      <c r="D15" s="46">
        <f>D13</f>
        <v>29</v>
      </c>
      <c r="E15" s="21"/>
      <c r="F15" s="41"/>
      <c r="H15" s="15"/>
      <c r="K15" s="42"/>
      <c r="R15" s="21"/>
      <c r="S15" s="21"/>
    </row>
    <row r="16" spans="1:23" s="15" customFormat="1" ht="12" customHeight="1" x14ac:dyDescent="0.2"/>
    <row r="17" spans="1:19" s="15" customFormat="1" ht="16.5" customHeight="1" x14ac:dyDescent="0.3">
      <c r="A17" s="25"/>
      <c r="E17" s="26"/>
      <c r="F17" s="26"/>
      <c r="G17" s="26"/>
      <c r="I17" s="27"/>
    </row>
    <row r="18" spans="1:19" s="15" customFormat="1" ht="12" customHeight="1" x14ac:dyDescent="0.2">
      <c r="C18" s="238"/>
      <c r="D18" s="238"/>
      <c r="E18" s="238"/>
      <c r="F18" s="238"/>
      <c r="G18" s="238"/>
      <c r="H18" s="238"/>
      <c r="I18" s="238"/>
    </row>
    <row r="19" spans="1:19" s="15" customFormat="1" ht="12" customHeight="1" x14ac:dyDescent="0.2"/>
    <row r="20" spans="1:19" ht="12" customHeight="1" x14ac:dyDescent="0.2">
      <c r="A20" s="28" t="str">
        <f>'[1]Client 4'!A43</f>
        <v>Pour le  chauffeur : à l'arrivée sur le site et au départ du site</v>
      </c>
      <c r="G20" s="28" t="str">
        <f>'[1]Client 4'!A44</f>
        <v>Vérifier la T° du camion, la T° du plat temoin du camion - Relever la T° de la chambre froide du site. La T° doit être comprises entre 0 et 3°</v>
      </c>
    </row>
    <row r="21" spans="1:19" ht="12.75" customHeight="1" x14ac:dyDescent="0.25">
      <c r="B21" s="29" t="s">
        <v>48</v>
      </c>
      <c r="Q21" s="30"/>
    </row>
    <row r="22" spans="1:19" ht="9.75" customHeight="1" x14ac:dyDescent="0.2">
      <c r="A22" s="31"/>
      <c r="B22" s="32"/>
      <c r="C22" s="31" t="s">
        <v>49</v>
      </c>
      <c r="D22" s="32"/>
      <c r="E22" s="33"/>
      <c r="F22" s="32" t="s">
        <v>50</v>
      </c>
      <c r="G22" s="32"/>
      <c r="H22" s="31" t="s">
        <v>51</v>
      </c>
      <c r="I22" s="33"/>
      <c r="J22" s="31" t="s">
        <v>52</v>
      </c>
      <c r="K22" s="32"/>
      <c r="L22" s="32"/>
      <c r="M22" s="32"/>
      <c r="N22" s="32"/>
      <c r="O22" s="33"/>
      <c r="P22" s="31" t="s">
        <v>53</v>
      </c>
      <c r="Q22" s="32"/>
      <c r="R22" s="32"/>
      <c r="S22" s="33"/>
    </row>
    <row r="23" spans="1:19" ht="10.5" customHeight="1" x14ac:dyDescent="0.2">
      <c r="A23" s="34" t="s">
        <v>54</v>
      </c>
      <c r="B23" s="32"/>
      <c r="C23" s="34" t="s">
        <v>55</v>
      </c>
      <c r="D23" s="35" t="s">
        <v>56</v>
      </c>
      <c r="E23" s="31" t="s">
        <v>57</v>
      </c>
      <c r="F23" s="31" t="s">
        <v>58</v>
      </c>
      <c r="G23" s="32"/>
      <c r="H23" s="31"/>
      <c r="I23" s="33"/>
      <c r="J23" s="34" t="s">
        <v>59</v>
      </c>
      <c r="K23" s="31" t="s">
        <v>60</v>
      </c>
      <c r="L23" s="32"/>
      <c r="M23" s="33"/>
      <c r="N23" s="31" t="s">
        <v>61</v>
      </c>
      <c r="O23" s="33"/>
      <c r="P23" s="31" t="s">
        <v>62</v>
      </c>
      <c r="Q23" s="32"/>
      <c r="R23" s="33"/>
      <c r="S23" s="36" t="s">
        <v>63</v>
      </c>
    </row>
    <row r="24" spans="1:19" ht="8.25" customHeight="1" x14ac:dyDescent="0.2">
      <c r="A24" s="34"/>
      <c r="B24" s="32"/>
      <c r="C24" s="34"/>
      <c r="D24" s="33"/>
      <c r="E24" s="32"/>
      <c r="F24" s="31"/>
      <c r="G24" s="32"/>
      <c r="H24" s="31"/>
      <c r="I24" s="33"/>
      <c r="J24" s="34"/>
      <c r="K24" s="36" t="s">
        <v>64</v>
      </c>
      <c r="L24" s="36"/>
      <c r="M24" s="36" t="s">
        <v>63</v>
      </c>
      <c r="N24" s="36" t="s">
        <v>64</v>
      </c>
      <c r="O24" s="36" t="s">
        <v>63</v>
      </c>
      <c r="P24" s="31"/>
      <c r="Q24" s="32"/>
      <c r="R24" s="33"/>
      <c r="S24" s="36"/>
    </row>
    <row r="25" spans="1:19" ht="11.25" customHeight="1" x14ac:dyDescent="0.2">
      <c r="A25" s="34" t="e">
        <f>#REF!</f>
        <v>#REF!</v>
      </c>
      <c r="B25" s="32"/>
      <c r="C25" s="34"/>
      <c r="D25" s="33"/>
      <c r="E25" s="32"/>
      <c r="F25" s="31"/>
      <c r="G25" s="32"/>
      <c r="H25" s="31"/>
      <c r="I25" s="33"/>
      <c r="J25" s="34"/>
      <c r="K25" s="34"/>
      <c r="L25" s="34"/>
      <c r="M25" s="36"/>
      <c r="N25" s="34"/>
      <c r="O25" s="36"/>
      <c r="P25" s="31"/>
      <c r="Q25" s="32"/>
      <c r="R25" s="33"/>
      <c r="S25" s="34"/>
    </row>
    <row r="26" spans="1:19" ht="12" customHeight="1" x14ac:dyDescent="0.2">
      <c r="A26" s="34" t="e">
        <f>#REF!</f>
        <v>#REF!</v>
      </c>
      <c r="B26" s="32"/>
      <c r="C26" s="34"/>
      <c r="D26" s="33"/>
      <c r="E26" s="32"/>
      <c r="F26" s="31"/>
      <c r="G26" s="32"/>
      <c r="H26" s="31"/>
      <c r="I26" s="33"/>
      <c r="J26" s="34"/>
      <c r="K26" s="34"/>
      <c r="L26" s="34"/>
      <c r="M26" s="34"/>
      <c r="N26" s="34"/>
      <c r="O26" s="34"/>
      <c r="P26" s="31"/>
      <c r="Q26" s="32"/>
      <c r="R26" s="33"/>
      <c r="S26" s="34"/>
    </row>
    <row r="27" spans="1:19" ht="12" customHeight="1" x14ac:dyDescent="0.2">
      <c r="A27" s="34" t="e">
        <f>#REF!</f>
        <v>#REF!</v>
      </c>
      <c r="B27" s="32"/>
      <c r="C27" s="34"/>
      <c r="D27" s="33"/>
      <c r="E27" s="32"/>
      <c r="F27" s="31"/>
      <c r="G27" s="32"/>
      <c r="H27" s="31"/>
      <c r="I27" s="33"/>
      <c r="J27" s="34"/>
      <c r="K27" s="34"/>
      <c r="L27" s="34"/>
      <c r="M27" s="34"/>
      <c r="N27" s="34"/>
      <c r="O27" s="34"/>
      <c r="P27" s="31"/>
      <c r="Q27" s="32"/>
      <c r="R27" s="33"/>
      <c r="S27" s="34"/>
    </row>
    <row r="28" spans="1:19" ht="12" customHeight="1" x14ac:dyDescent="0.2">
      <c r="A28" s="34" t="e">
        <f>#REF!</f>
        <v>#REF!</v>
      </c>
      <c r="B28" s="32"/>
      <c r="C28" s="34"/>
      <c r="D28" s="33"/>
      <c r="E28" s="32"/>
      <c r="F28" s="31"/>
      <c r="G28" s="32"/>
      <c r="H28" s="31"/>
      <c r="I28" s="33"/>
      <c r="J28" s="34"/>
      <c r="K28" s="34"/>
      <c r="L28" s="34"/>
      <c r="M28" s="34"/>
      <c r="N28" s="34"/>
      <c r="O28" s="34"/>
      <c r="P28" s="31"/>
      <c r="Q28" s="32"/>
      <c r="R28" s="33"/>
      <c r="S28" s="34"/>
    </row>
    <row r="29" spans="1:19" ht="12" customHeight="1" x14ac:dyDescent="0.2">
      <c r="A29" s="34" t="e">
        <f>#REF!</f>
        <v>#REF!</v>
      </c>
      <c r="B29" s="32"/>
      <c r="C29" s="34"/>
      <c r="D29" s="33"/>
      <c r="E29" s="32"/>
      <c r="F29" s="31"/>
      <c r="G29" s="32"/>
      <c r="H29" s="31"/>
      <c r="I29" s="33"/>
      <c r="J29" s="34"/>
      <c r="K29" s="34"/>
      <c r="L29" s="34"/>
      <c r="M29" s="34"/>
      <c r="N29" s="34"/>
      <c r="O29" s="34"/>
      <c r="P29" s="31"/>
      <c r="Q29" s="32"/>
      <c r="R29" s="33"/>
      <c r="S29" s="34"/>
    </row>
    <row r="30" spans="1:19" ht="12" customHeight="1" x14ac:dyDescent="0.2">
      <c r="A30" s="34" t="e">
        <f>#REF!</f>
        <v>#REF!</v>
      </c>
      <c r="B30" s="32"/>
      <c r="C30" s="34"/>
      <c r="D30" s="33"/>
      <c r="E30" s="32"/>
      <c r="F30" s="31"/>
      <c r="G30" s="32"/>
      <c r="H30" s="31"/>
      <c r="I30" s="33"/>
      <c r="J30" s="34"/>
      <c r="K30" s="34"/>
      <c r="L30" s="34"/>
      <c r="M30" s="34"/>
      <c r="N30" s="34"/>
      <c r="O30" s="34"/>
      <c r="P30" s="31"/>
      <c r="Q30" s="32"/>
      <c r="R30" s="33"/>
      <c r="S30" s="34"/>
    </row>
    <row r="31" spans="1:19" ht="12" customHeight="1" x14ac:dyDescent="0.2">
      <c r="A31" s="37" t="s">
        <v>65</v>
      </c>
      <c r="B31" s="32"/>
      <c r="C31" s="32"/>
      <c r="D31" s="32"/>
      <c r="E31" s="33"/>
      <c r="F31" s="37" t="s">
        <v>65</v>
      </c>
      <c r="G31" s="32"/>
      <c r="H31" s="32"/>
      <c r="I31" s="33"/>
      <c r="J31" s="37" t="s">
        <v>66</v>
      </c>
      <c r="K31" s="32"/>
      <c r="L31" s="32"/>
      <c r="M31" s="32"/>
      <c r="N31" s="32"/>
      <c r="O31" s="33"/>
      <c r="P31" s="37" t="s">
        <v>65</v>
      </c>
      <c r="Q31" s="32"/>
      <c r="R31" s="32"/>
      <c r="S31" s="33"/>
    </row>
    <row r="32" spans="1:19" ht="12" customHeight="1" x14ac:dyDescent="0.2">
      <c r="A32" s="31" t="s">
        <v>67</v>
      </c>
      <c r="B32" s="32"/>
      <c r="C32" s="32"/>
      <c r="D32" s="32"/>
      <c r="E32" s="32"/>
      <c r="F32" s="32"/>
      <c r="G32" s="32"/>
      <c r="H32" s="32"/>
      <c r="I32" s="32"/>
      <c r="J32" s="33"/>
      <c r="K32" s="31" t="s">
        <v>68</v>
      </c>
      <c r="L32" s="32"/>
      <c r="M32" s="32"/>
      <c r="N32" s="32"/>
      <c r="O32" s="32"/>
      <c r="P32" s="32"/>
      <c r="Q32" s="32"/>
      <c r="R32" s="32"/>
      <c r="S32" s="33"/>
    </row>
    <row r="33" spans="1:19" ht="12" customHeight="1" x14ac:dyDescent="0.2">
      <c r="A33" s="31"/>
      <c r="B33" s="32"/>
      <c r="C33" s="38"/>
      <c r="D33" s="38"/>
      <c r="E33" s="38"/>
      <c r="F33" s="38"/>
      <c r="G33" s="38"/>
      <c r="H33" s="38"/>
      <c r="I33" s="38"/>
      <c r="J33" s="39"/>
      <c r="K33" s="40"/>
      <c r="L33" s="38"/>
      <c r="M33" s="38"/>
      <c r="N33" s="38"/>
      <c r="O33" s="38"/>
      <c r="P33" s="38"/>
      <c r="Q33" s="38"/>
      <c r="R33" s="38"/>
      <c r="S33" s="39"/>
    </row>
    <row r="34" spans="1:19" ht="9.9499999999999993" customHeight="1" x14ac:dyDescent="0.2">
      <c r="A34" s="28" t="s">
        <v>69</v>
      </c>
      <c r="B34" s="28"/>
      <c r="C34" s="28"/>
      <c r="D34" s="28"/>
      <c r="E34" s="28"/>
      <c r="F34" s="28"/>
      <c r="G34" s="28"/>
      <c r="H34" s="28" t="s">
        <v>70</v>
      </c>
      <c r="I34" s="28"/>
      <c r="J34" s="28"/>
      <c r="K34" s="28"/>
      <c r="L34" s="28"/>
      <c r="M34" s="28" t="s">
        <v>71</v>
      </c>
      <c r="N34" s="28"/>
      <c r="O34" s="28"/>
      <c r="P34" s="28"/>
      <c r="Q34" s="28"/>
      <c r="R34" s="28"/>
      <c r="S34" s="28"/>
    </row>
    <row r="35" spans="1:19" ht="9.9499999999999993" customHeight="1" x14ac:dyDescent="0.2">
      <c r="A35" s="28" t="s">
        <v>72</v>
      </c>
      <c r="B35" s="28"/>
      <c r="C35" s="28"/>
      <c r="D35" s="28"/>
      <c r="E35" s="28"/>
      <c r="F35" s="28"/>
      <c r="G35" s="28"/>
      <c r="H35" s="28" t="s">
        <v>73</v>
      </c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</row>
    <row r="36" spans="1:19" ht="9.9499999999999993" customHeight="1" x14ac:dyDescent="0.2">
      <c r="B36" s="18"/>
      <c r="C36" s="18"/>
      <c r="D36" s="18"/>
      <c r="E36" s="18"/>
      <c r="F36" s="18"/>
      <c r="G36" s="18"/>
      <c r="H36" s="18"/>
      <c r="J36" s="18"/>
      <c r="K36" s="18"/>
      <c r="L36" s="18"/>
      <c r="M36" s="18"/>
    </row>
    <row r="37" spans="1:19" ht="9.9499999999999993" customHeight="1" x14ac:dyDescent="0.2"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</sheetData>
  <mergeCells count="2">
    <mergeCell ref="A5:J5"/>
    <mergeCell ref="C18:I18"/>
  </mergeCells>
  <pageMargins left="0.31496062992125984" right="0" top="0" bottom="0" header="0" footer="0"/>
  <pageSetup paperSize="9" scale="9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2" tint="-0.89999084444715716"/>
    <pageSetUpPr fitToPage="1"/>
  </sheetPr>
  <dimension ref="A1:W37"/>
  <sheetViews>
    <sheetView zoomScale="115" zoomScaleNormal="115" workbookViewId="0">
      <selection activeCell="A2" sqref="A2"/>
    </sheetView>
  </sheetViews>
  <sheetFormatPr baseColWidth="10" defaultRowHeight="12.75" x14ac:dyDescent="0.2"/>
  <cols>
    <col min="1" max="1" width="23.42578125" style="14" customWidth="1"/>
    <col min="2" max="2" width="7.140625" style="14" customWidth="1"/>
    <col min="3" max="3" width="20.5703125" style="14" customWidth="1"/>
    <col min="4" max="4" width="6.42578125" style="14" customWidth="1"/>
    <col min="5" max="5" width="21.28515625" style="14" customWidth="1"/>
    <col min="6" max="6" width="7.5703125" style="14" customWidth="1"/>
    <col min="7" max="7" width="17.140625" style="14" customWidth="1"/>
    <col min="8" max="8" width="6.7109375" style="14" customWidth="1"/>
    <col min="9" max="9" width="21.5703125" style="14" customWidth="1"/>
    <col min="10" max="10" width="5.7109375" style="14" customWidth="1"/>
    <col min="11" max="11" width="6.7109375" style="14" customWidth="1"/>
    <col min="12" max="12" width="7" style="14" customWidth="1"/>
    <col min="13" max="13" width="6.85546875" style="14" customWidth="1"/>
    <col min="14" max="14" width="7" style="14" customWidth="1"/>
    <col min="15" max="15" width="6.42578125" style="14" customWidth="1"/>
    <col min="16" max="16" width="6.5703125" style="14" customWidth="1"/>
    <col min="17" max="17" width="7.42578125" style="14" customWidth="1"/>
    <col min="18" max="18" width="6.42578125" style="14" customWidth="1"/>
    <col min="19" max="19" width="7" style="14" customWidth="1"/>
    <col min="20" max="20" width="6.85546875" style="14" customWidth="1"/>
    <col min="21" max="22" width="6.7109375" style="14" customWidth="1"/>
    <col min="23" max="23" width="7.5703125" style="14" customWidth="1"/>
    <col min="24" max="24" width="8.28515625" style="14" customWidth="1"/>
    <col min="25" max="26" width="7" style="14" customWidth="1"/>
    <col min="27" max="27" width="6.28515625" style="14" customWidth="1"/>
    <col min="28" max="28" width="7" style="14" customWidth="1"/>
    <col min="29" max="29" width="6.7109375" style="14" customWidth="1"/>
    <col min="30" max="30" width="7" style="14" customWidth="1"/>
    <col min="31" max="16384" width="11.42578125" style="14"/>
  </cols>
  <sheetData>
    <row r="1" spans="1:23" ht="12.75" customHeight="1" x14ac:dyDescent="0.2">
      <c r="A1" s="13" t="s">
        <v>142</v>
      </c>
      <c r="C1" s="15" t="s">
        <v>41</v>
      </c>
      <c r="D1" s="16">
        <f>J1</f>
        <v>40938</v>
      </c>
      <c r="G1" s="15" t="s">
        <v>42</v>
      </c>
      <c r="H1" s="16">
        <f>D1-3</f>
        <v>40935</v>
      </c>
      <c r="I1" s="18" t="s">
        <v>43</v>
      </c>
      <c r="J1" s="48">
        <f>'CLIENT 1'!J1</f>
        <v>40938</v>
      </c>
      <c r="L1" s="17"/>
      <c r="Q1" s="19"/>
      <c r="S1" s="17"/>
    </row>
    <row r="2" spans="1:23" ht="15" customHeight="1" x14ac:dyDescent="0.2">
      <c r="A2" s="20" t="s">
        <v>44</v>
      </c>
      <c r="C2" s="15" t="s">
        <v>45</v>
      </c>
      <c r="D2" s="22"/>
      <c r="E2" s="21"/>
      <c r="H2" s="15" t="s">
        <v>46</v>
      </c>
      <c r="J2" s="23"/>
      <c r="R2" s="21"/>
      <c r="S2" s="21"/>
    </row>
    <row r="3" spans="1:23" ht="15" customHeight="1" x14ac:dyDescent="0.2">
      <c r="A3" s="20"/>
      <c r="C3" s="15"/>
      <c r="E3" s="21"/>
      <c r="F3" s="41"/>
      <c r="H3" s="15"/>
      <c r="K3" s="42"/>
      <c r="R3" s="21"/>
      <c r="S3" s="21"/>
    </row>
    <row r="4" spans="1:23" ht="15" customHeight="1" x14ac:dyDescent="0.2">
      <c r="A4" s="20"/>
      <c r="C4" s="15"/>
      <c r="E4" s="21"/>
      <c r="F4" s="41"/>
      <c r="H4" s="15"/>
      <c r="K4" s="42"/>
      <c r="R4" s="21"/>
      <c r="S4" s="21"/>
    </row>
    <row r="5" spans="1:23" ht="15" customHeight="1" x14ac:dyDescent="0.2">
      <c r="A5" s="239" t="s">
        <v>34</v>
      </c>
      <c r="B5" s="240"/>
      <c r="C5" s="240"/>
      <c r="D5" s="240"/>
      <c r="E5" s="240"/>
      <c r="F5" s="241"/>
      <c r="G5" s="241"/>
      <c r="H5" s="241"/>
      <c r="I5" s="241"/>
      <c r="J5" s="241"/>
      <c r="K5" s="42"/>
      <c r="R5" s="21"/>
      <c r="S5" s="21"/>
    </row>
    <row r="6" spans="1:23" ht="15" customHeight="1" x14ac:dyDescent="0.2">
      <c r="A6" s="9" t="s">
        <v>0</v>
      </c>
      <c r="B6" s="9"/>
      <c r="C6" s="9" t="s">
        <v>1</v>
      </c>
      <c r="D6" s="9"/>
      <c r="E6" s="9" t="s">
        <v>2</v>
      </c>
      <c r="F6" s="9"/>
      <c r="G6" s="9" t="s">
        <v>3</v>
      </c>
      <c r="H6" s="9"/>
      <c r="I6" s="10" t="s">
        <v>4</v>
      </c>
      <c r="J6" s="43"/>
      <c r="L6" s="15"/>
      <c r="O6" s="42"/>
      <c r="V6" s="21"/>
      <c r="W6" s="21"/>
    </row>
    <row r="7" spans="1:23" ht="15" customHeight="1" x14ac:dyDescent="0.2">
      <c r="A7" s="6" t="str">
        <f>'Menu LUNDI'!A5</f>
        <v>Tomates</v>
      </c>
      <c r="B7" s="6">
        <v>2</v>
      </c>
      <c r="C7" s="6" t="str">
        <f>'Menu LUNDI'!B5</f>
        <v>aile de raie sauce creme</v>
      </c>
      <c r="D7" s="6">
        <v>2</v>
      </c>
      <c r="E7" s="6" t="str">
        <f>'Menu LUNDI'!C5</f>
        <v>épinards</v>
      </c>
      <c r="F7" s="6">
        <v>2</v>
      </c>
      <c r="G7" s="6" t="str">
        <f>'Menu LUNDI'!D5</f>
        <v>chèvre</v>
      </c>
      <c r="H7" s="6">
        <v>2</v>
      </c>
      <c r="I7" s="6" t="str">
        <f>'Menu LUNDI'!E5</f>
        <v>flan patissier maisson</v>
      </c>
      <c r="J7" s="45">
        <v>2</v>
      </c>
      <c r="L7" s="15"/>
      <c r="O7" s="42"/>
      <c r="V7" s="21"/>
      <c r="W7" s="21"/>
    </row>
    <row r="8" spans="1:23" ht="15" customHeight="1" x14ac:dyDescent="0.2">
      <c r="A8" s="6" t="str">
        <f>'Menu LUNDI'!A6</f>
        <v>Tomates allégée</v>
      </c>
      <c r="B8" s="6"/>
      <c r="C8" s="6" t="str">
        <f>'Menu LUNDI'!B6</f>
        <v>aile de raie sauce allégée</v>
      </c>
      <c r="D8" s="6"/>
      <c r="E8" s="6" t="str">
        <f>'Menu LUNDI'!C6</f>
        <v>coquillettes</v>
      </c>
      <c r="F8" s="6"/>
      <c r="G8" s="6" t="str">
        <f>'Menu LUNDI'!D6</f>
        <v>fromage allégé</v>
      </c>
      <c r="H8" s="6"/>
      <c r="I8" s="6" t="str">
        <f>'Menu LUNDI'!E6</f>
        <v>flan patissier allégé</v>
      </c>
      <c r="J8" s="45"/>
      <c r="L8" s="15"/>
      <c r="O8" s="42"/>
      <c r="V8" s="21"/>
      <c r="W8" s="21"/>
    </row>
    <row r="9" spans="1:23" ht="15" customHeight="1" x14ac:dyDescent="0.2">
      <c r="A9" s="6" t="str">
        <f>'Menu LUNDI'!A7</f>
        <v>Cœur de palmier</v>
      </c>
      <c r="B9" s="6"/>
      <c r="C9" s="6" t="str">
        <f>'Menu LUNDI'!B7</f>
        <v>escalope de dinde sauce crème</v>
      </c>
      <c r="D9" s="6"/>
      <c r="E9" s="6" t="str">
        <f>'Menu LUNDI'!C7</f>
        <v>Carottes vichy</v>
      </c>
      <c r="F9" s="6"/>
      <c r="G9" s="6" t="str">
        <f>'Menu LUNDI'!D7</f>
        <v>fromage s/ sel</v>
      </c>
      <c r="H9" s="6"/>
      <c r="I9" s="6" t="str">
        <f>'Menu LUNDI'!E7</f>
        <v>yaourt 0%</v>
      </c>
      <c r="J9" s="24"/>
      <c r="L9" s="15"/>
      <c r="O9" s="42"/>
      <c r="V9" s="21"/>
      <c r="W9" s="21"/>
    </row>
    <row r="10" spans="1:23" ht="15" customHeight="1" x14ac:dyDescent="0.2">
      <c r="A10" s="6" t="str">
        <f>'Menu LUNDI'!A8</f>
        <v>paté de campagne</v>
      </c>
      <c r="B10" s="6"/>
      <c r="C10" s="6" t="str">
        <f>'Menu LUNDI'!B8</f>
        <v>omelette</v>
      </c>
      <c r="D10" s="6"/>
      <c r="E10" s="6" t="str">
        <f>'Menu LUNDI'!C8</f>
        <v>Purée pdt</v>
      </c>
      <c r="F10" s="6"/>
      <c r="G10" s="6" t="str">
        <f>'Menu LUNDI'!D8</f>
        <v>yaourt 0%</v>
      </c>
      <c r="H10" s="6"/>
      <c r="I10" s="6" t="str">
        <f>'Menu LUNDI'!E8</f>
        <v>fruit de saison</v>
      </c>
      <c r="J10" s="24"/>
      <c r="L10" s="15"/>
      <c r="O10" s="42"/>
      <c r="V10" s="21"/>
      <c r="W10" s="21"/>
    </row>
    <row r="11" spans="1:23" ht="15" customHeight="1" x14ac:dyDescent="0.2">
      <c r="A11" s="6" t="str">
        <f>'Menu LUNDI'!A9</f>
        <v>-</v>
      </c>
      <c r="B11" s="6"/>
      <c r="C11" s="6" t="str">
        <f>'Menu LUNDI'!B9</f>
        <v>-</v>
      </c>
      <c r="D11" s="6"/>
      <c r="E11" s="6" t="str">
        <f>'Menu LUNDI'!C9</f>
        <v>-</v>
      </c>
      <c r="F11" s="6"/>
      <c r="G11" s="6" t="str">
        <f>'Menu LUNDI'!D9</f>
        <v>compote</v>
      </c>
      <c r="H11" s="6"/>
      <c r="I11" s="6" t="str">
        <f>'Menu LUNDI'!E9</f>
        <v>compote</v>
      </c>
      <c r="J11" s="24"/>
      <c r="L11" s="15"/>
      <c r="O11" s="42"/>
      <c r="V11" s="21"/>
      <c r="W11" s="21"/>
    </row>
    <row r="12" spans="1:23" ht="15" customHeight="1" x14ac:dyDescent="0.2">
      <c r="A12" s="6" t="str">
        <f>'Menu LUNDI'!A10</f>
        <v>-</v>
      </c>
      <c r="B12" s="6"/>
      <c r="C12" s="6" t="str">
        <f>'Menu LUNDI'!B10</f>
        <v>-</v>
      </c>
      <c r="D12" s="6"/>
      <c r="E12" s="6" t="str">
        <f>'Menu LUNDI'!C10</f>
        <v>-</v>
      </c>
      <c r="F12" s="6"/>
      <c r="G12" s="6" t="str">
        <f>'Menu LUNDI'!D10</f>
        <v>1 petit suisse</v>
      </c>
      <c r="H12" s="6"/>
      <c r="I12" s="6" t="str">
        <f>'Menu LUNDI'!E10</f>
        <v>-</v>
      </c>
      <c r="J12" s="24"/>
      <c r="L12" s="15"/>
      <c r="O12" s="42"/>
      <c r="V12" s="21"/>
      <c r="W12" s="21"/>
    </row>
    <row r="13" spans="1:23" ht="15" customHeight="1" x14ac:dyDescent="0.25">
      <c r="A13" s="44" t="s">
        <v>74</v>
      </c>
      <c r="B13" s="47">
        <f>SUM(B7:B12)</f>
        <v>2</v>
      </c>
      <c r="C13" s="44" t="s">
        <v>76</v>
      </c>
      <c r="D13" s="47">
        <f t="shared" ref="D13:J13" si="0">SUM(D7:D12)</f>
        <v>2</v>
      </c>
      <c r="E13" s="44" t="s">
        <v>77</v>
      </c>
      <c r="F13" s="47">
        <f t="shared" si="0"/>
        <v>2</v>
      </c>
      <c r="G13" s="44" t="s">
        <v>78</v>
      </c>
      <c r="H13" s="47">
        <f t="shared" si="0"/>
        <v>2</v>
      </c>
      <c r="I13" s="44" t="s">
        <v>75</v>
      </c>
      <c r="J13" s="47">
        <f t="shared" si="0"/>
        <v>2</v>
      </c>
      <c r="K13" s="42"/>
      <c r="R13" s="21"/>
      <c r="S13" s="21"/>
    </row>
    <row r="14" spans="1:23" ht="15" customHeight="1" x14ac:dyDescent="0.2">
      <c r="A14" s="20"/>
      <c r="C14" s="15"/>
      <c r="E14" s="21"/>
      <c r="F14" s="41"/>
      <c r="H14" s="15"/>
      <c r="K14" s="42"/>
      <c r="R14" s="21"/>
      <c r="S14" s="21"/>
    </row>
    <row r="15" spans="1:23" ht="15" customHeight="1" x14ac:dyDescent="0.25">
      <c r="A15" s="26" t="s">
        <v>47</v>
      </c>
      <c r="C15" s="15"/>
      <c r="D15" s="46">
        <f>D13</f>
        <v>2</v>
      </c>
      <c r="E15" s="21"/>
      <c r="F15" s="41"/>
      <c r="H15" s="15"/>
      <c r="K15" s="42"/>
      <c r="R15" s="21"/>
      <c r="S15" s="21"/>
    </row>
    <row r="16" spans="1:23" s="15" customFormat="1" ht="12" customHeight="1" x14ac:dyDescent="0.2"/>
    <row r="17" spans="1:19" s="15" customFormat="1" ht="16.5" customHeight="1" x14ac:dyDescent="0.3">
      <c r="A17" s="25"/>
      <c r="E17" s="26"/>
      <c r="F17" s="26"/>
      <c r="G17" s="26"/>
      <c r="I17" s="27"/>
    </row>
    <row r="18" spans="1:19" s="15" customFormat="1" ht="12" customHeight="1" x14ac:dyDescent="0.2">
      <c r="C18" s="238"/>
      <c r="D18" s="238"/>
      <c r="E18" s="238"/>
      <c r="F18" s="238"/>
      <c r="G18" s="238"/>
      <c r="H18" s="238"/>
      <c r="I18" s="238"/>
    </row>
    <row r="19" spans="1:19" s="15" customFormat="1" ht="12" customHeight="1" x14ac:dyDescent="0.2"/>
    <row r="20" spans="1:19" ht="12" customHeight="1" x14ac:dyDescent="0.2">
      <c r="A20" s="28" t="str">
        <f>'[1]Client 4'!A43</f>
        <v>Pour le  chauffeur : à l'arrivée sur le site et au départ du site</v>
      </c>
      <c r="G20" s="28" t="str">
        <f>'[1]Client 4'!A44</f>
        <v>Vérifier la T° du camion, la T° du plat temoin du camion - Relever la T° de la chambre froide du site. La T° doit être comprises entre 0 et 3°</v>
      </c>
    </row>
    <row r="21" spans="1:19" ht="12.75" customHeight="1" x14ac:dyDescent="0.25">
      <c r="B21" s="29" t="s">
        <v>48</v>
      </c>
      <c r="Q21" s="30"/>
    </row>
    <row r="22" spans="1:19" ht="9.75" customHeight="1" x14ac:dyDescent="0.2">
      <c r="A22" s="31"/>
      <c r="B22" s="32"/>
      <c r="C22" s="31" t="s">
        <v>49</v>
      </c>
      <c r="D22" s="32"/>
      <c r="E22" s="33"/>
      <c r="F22" s="32" t="s">
        <v>50</v>
      </c>
      <c r="G22" s="32"/>
      <c r="H22" s="31" t="s">
        <v>51</v>
      </c>
      <c r="I22" s="33"/>
      <c r="J22" s="31" t="s">
        <v>52</v>
      </c>
      <c r="K22" s="32"/>
      <c r="L22" s="32"/>
      <c r="M22" s="32"/>
      <c r="N22" s="32"/>
      <c r="O22" s="33"/>
      <c r="P22" s="31" t="s">
        <v>53</v>
      </c>
      <c r="Q22" s="32"/>
      <c r="R22" s="32"/>
      <c r="S22" s="33"/>
    </row>
    <row r="23" spans="1:19" ht="10.5" customHeight="1" x14ac:dyDescent="0.2">
      <c r="A23" s="34" t="s">
        <v>54</v>
      </c>
      <c r="B23" s="32"/>
      <c r="C23" s="34" t="s">
        <v>55</v>
      </c>
      <c r="D23" s="35" t="s">
        <v>56</v>
      </c>
      <c r="E23" s="31" t="s">
        <v>57</v>
      </c>
      <c r="F23" s="31" t="s">
        <v>58</v>
      </c>
      <c r="G23" s="32"/>
      <c r="H23" s="31"/>
      <c r="I23" s="33"/>
      <c r="J23" s="34" t="s">
        <v>59</v>
      </c>
      <c r="K23" s="31" t="s">
        <v>60</v>
      </c>
      <c r="L23" s="32"/>
      <c r="M23" s="33"/>
      <c r="N23" s="31" t="s">
        <v>61</v>
      </c>
      <c r="O23" s="33"/>
      <c r="P23" s="31" t="s">
        <v>62</v>
      </c>
      <c r="Q23" s="32"/>
      <c r="R23" s="33"/>
      <c r="S23" s="36" t="s">
        <v>63</v>
      </c>
    </row>
    <row r="24" spans="1:19" ht="8.25" customHeight="1" x14ac:dyDescent="0.2">
      <c r="A24" s="34"/>
      <c r="B24" s="32"/>
      <c r="C24" s="34"/>
      <c r="D24" s="33"/>
      <c r="E24" s="32"/>
      <c r="F24" s="31"/>
      <c r="G24" s="32"/>
      <c r="H24" s="31"/>
      <c r="I24" s="33"/>
      <c r="J24" s="34"/>
      <c r="K24" s="36" t="s">
        <v>64</v>
      </c>
      <c r="L24" s="36"/>
      <c r="M24" s="36" t="s">
        <v>63</v>
      </c>
      <c r="N24" s="36" t="s">
        <v>64</v>
      </c>
      <c r="O24" s="36" t="s">
        <v>63</v>
      </c>
      <c r="P24" s="31"/>
      <c r="Q24" s="32"/>
      <c r="R24" s="33"/>
      <c r="S24" s="36"/>
    </row>
    <row r="25" spans="1:19" ht="11.25" customHeight="1" x14ac:dyDescent="0.2">
      <c r="A25" s="34" t="e">
        <f>#REF!</f>
        <v>#REF!</v>
      </c>
      <c r="B25" s="32"/>
      <c r="C25" s="34"/>
      <c r="D25" s="33"/>
      <c r="E25" s="32"/>
      <c r="F25" s="31"/>
      <c r="G25" s="32"/>
      <c r="H25" s="31"/>
      <c r="I25" s="33"/>
      <c r="J25" s="34"/>
      <c r="K25" s="34"/>
      <c r="L25" s="34"/>
      <c r="M25" s="36"/>
      <c r="N25" s="34"/>
      <c r="O25" s="36"/>
      <c r="P25" s="31"/>
      <c r="Q25" s="32"/>
      <c r="R25" s="33"/>
      <c r="S25" s="34"/>
    </row>
    <row r="26" spans="1:19" ht="12" customHeight="1" x14ac:dyDescent="0.2">
      <c r="A26" s="34" t="e">
        <f>#REF!</f>
        <v>#REF!</v>
      </c>
      <c r="B26" s="32"/>
      <c r="C26" s="34"/>
      <c r="D26" s="33"/>
      <c r="E26" s="32"/>
      <c r="F26" s="31"/>
      <c r="G26" s="32"/>
      <c r="H26" s="31"/>
      <c r="I26" s="33"/>
      <c r="J26" s="34"/>
      <c r="K26" s="34"/>
      <c r="L26" s="34"/>
      <c r="M26" s="34"/>
      <c r="N26" s="34"/>
      <c r="O26" s="34"/>
      <c r="P26" s="31"/>
      <c r="Q26" s="32"/>
      <c r="R26" s="33"/>
      <c r="S26" s="34"/>
    </row>
    <row r="27" spans="1:19" ht="12" customHeight="1" x14ac:dyDescent="0.2">
      <c r="A27" s="34" t="e">
        <f>#REF!</f>
        <v>#REF!</v>
      </c>
      <c r="B27" s="32"/>
      <c r="C27" s="34"/>
      <c r="D27" s="33"/>
      <c r="E27" s="32"/>
      <c r="F27" s="31"/>
      <c r="G27" s="32"/>
      <c r="H27" s="31"/>
      <c r="I27" s="33"/>
      <c r="J27" s="34"/>
      <c r="K27" s="34"/>
      <c r="L27" s="34"/>
      <c r="M27" s="34"/>
      <c r="N27" s="34"/>
      <c r="O27" s="34"/>
      <c r="P27" s="31"/>
      <c r="Q27" s="32"/>
      <c r="R27" s="33"/>
      <c r="S27" s="34"/>
    </row>
    <row r="28" spans="1:19" ht="12" customHeight="1" x14ac:dyDescent="0.2">
      <c r="A28" s="34" t="e">
        <f>#REF!</f>
        <v>#REF!</v>
      </c>
      <c r="B28" s="32"/>
      <c r="C28" s="34"/>
      <c r="D28" s="33"/>
      <c r="E28" s="32"/>
      <c r="F28" s="31"/>
      <c r="G28" s="32"/>
      <c r="H28" s="31"/>
      <c r="I28" s="33"/>
      <c r="J28" s="34"/>
      <c r="K28" s="34"/>
      <c r="L28" s="34"/>
      <c r="M28" s="34"/>
      <c r="N28" s="34"/>
      <c r="O28" s="34"/>
      <c r="P28" s="31"/>
      <c r="Q28" s="32"/>
      <c r="R28" s="33"/>
      <c r="S28" s="34"/>
    </row>
    <row r="29" spans="1:19" ht="12" customHeight="1" x14ac:dyDescent="0.2">
      <c r="A29" s="34" t="e">
        <f>#REF!</f>
        <v>#REF!</v>
      </c>
      <c r="B29" s="32"/>
      <c r="C29" s="34"/>
      <c r="D29" s="33"/>
      <c r="E29" s="32"/>
      <c r="F29" s="31"/>
      <c r="G29" s="32"/>
      <c r="H29" s="31"/>
      <c r="I29" s="33"/>
      <c r="J29" s="34"/>
      <c r="K29" s="34"/>
      <c r="L29" s="34"/>
      <c r="M29" s="34"/>
      <c r="N29" s="34"/>
      <c r="O29" s="34"/>
      <c r="P29" s="31"/>
      <c r="Q29" s="32"/>
      <c r="R29" s="33"/>
      <c r="S29" s="34"/>
    </row>
    <row r="30" spans="1:19" ht="12" customHeight="1" x14ac:dyDescent="0.2">
      <c r="A30" s="34" t="e">
        <f>#REF!</f>
        <v>#REF!</v>
      </c>
      <c r="B30" s="32"/>
      <c r="C30" s="34"/>
      <c r="D30" s="33"/>
      <c r="E30" s="32"/>
      <c r="F30" s="31"/>
      <c r="G30" s="32"/>
      <c r="H30" s="31"/>
      <c r="I30" s="33"/>
      <c r="J30" s="34"/>
      <c r="K30" s="34"/>
      <c r="L30" s="34"/>
      <c r="M30" s="34"/>
      <c r="N30" s="34"/>
      <c r="O30" s="34"/>
      <c r="P30" s="31"/>
      <c r="Q30" s="32"/>
      <c r="R30" s="33"/>
      <c r="S30" s="34"/>
    </row>
    <row r="31" spans="1:19" ht="12" customHeight="1" x14ac:dyDescent="0.2">
      <c r="A31" s="37" t="s">
        <v>65</v>
      </c>
      <c r="B31" s="32"/>
      <c r="C31" s="32"/>
      <c r="D31" s="32"/>
      <c r="E31" s="33"/>
      <c r="F31" s="37" t="s">
        <v>65</v>
      </c>
      <c r="G31" s="32"/>
      <c r="H31" s="32"/>
      <c r="I31" s="33"/>
      <c r="J31" s="37" t="s">
        <v>66</v>
      </c>
      <c r="K31" s="32"/>
      <c r="L31" s="32"/>
      <c r="M31" s="32"/>
      <c r="N31" s="32"/>
      <c r="O31" s="33"/>
      <c r="P31" s="37" t="s">
        <v>65</v>
      </c>
      <c r="Q31" s="32"/>
      <c r="R31" s="32"/>
      <c r="S31" s="33"/>
    </row>
    <row r="32" spans="1:19" ht="12" customHeight="1" x14ac:dyDescent="0.2">
      <c r="A32" s="31" t="s">
        <v>67</v>
      </c>
      <c r="B32" s="32"/>
      <c r="C32" s="32"/>
      <c r="D32" s="32"/>
      <c r="E32" s="32"/>
      <c r="F32" s="32"/>
      <c r="G32" s="32"/>
      <c r="H32" s="32"/>
      <c r="I32" s="32"/>
      <c r="J32" s="33"/>
      <c r="K32" s="31" t="s">
        <v>68</v>
      </c>
      <c r="L32" s="32"/>
      <c r="M32" s="32"/>
      <c r="N32" s="32"/>
      <c r="O32" s="32"/>
      <c r="P32" s="32"/>
      <c r="Q32" s="32"/>
      <c r="R32" s="32"/>
      <c r="S32" s="33"/>
    </row>
    <row r="33" spans="1:19" ht="12" customHeight="1" x14ac:dyDescent="0.2">
      <c r="A33" s="31"/>
      <c r="B33" s="32"/>
      <c r="C33" s="38"/>
      <c r="D33" s="38"/>
      <c r="E33" s="38"/>
      <c r="F33" s="38"/>
      <c r="G33" s="38"/>
      <c r="H33" s="38"/>
      <c r="I33" s="38"/>
      <c r="J33" s="39"/>
      <c r="K33" s="40"/>
      <c r="L33" s="38"/>
      <c r="M33" s="38"/>
      <c r="N33" s="38"/>
      <c r="O33" s="38"/>
      <c r="P33" s="38"/>
      <c r="Q33" s="38"/>
      <c r="R33" s="38"/>
      <c r="S33" s="39"/>
    </row>
    <row r="34" spans="1:19" ht="9.9499999999999993" customHeight="1" x14ac:dyDescent="0.2">
      <c r="A34" s="28" t="s">
        <v>69</v>
      </c>
      <c r="B34" s="28"/>
      <c r="C34" s="28"/>
      <c r="D34" s="28"/>
      <c r="E34" s="28"/>
      <c r="F34" s="28"/>
      <c r="G34" s="28"/>
      <c r="H34" s="28" t="s">
        <v>70</v>
      </c>
      <c r="I34" s="28"/>
      <c r="J34" s="28"/>
      <c r="K34" s="28"/>
      <c r="L34" s="28"/>
      <c r="M34" s="28" t="s">
        <v>71</v>
      </c>
      <c r="N34" s="28"/>
      <c r="O34" s="28"/>
      <c r="P34" s="28"/>
      <c r="Q34" s="28"/>
      <c r="R34" s="28"/>
      <c r="S34" s="28"/>
    </row>
    <row r="35" spans="1:19" ht="9.9499999999999993" customHeight="1" x14ac:dyDescent="0.2">
      <c r="A35" s="28" t="s">
        <v>72</v>
      </c>
      <c r="B35" s="28"/>
      <c r="C35" s="28"/>
      <c r="D35" s="28"/>
      <c r="E35" s="28"/>
      <c r="F35" s="28"/>
      <c r="G35" s="28"/>
      <c r="H35" s="28" t="s">
        <v>73</v>
      </c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</row>
    <row r="36" spans="1:19" ht="9.9499999999999993" customHeight="1" x14ac:dyDescent="0.2">
      <c r="B36" s="18"/>
      <c r="C36" s="18"/>
      <c r="D36" s="18"/>
      <c r="E36" s="18"/>
      <c r="F36" s="18"/>
      <c r="G36" s="18"/>
      <c r="H36" s="18"/>
      <c r="J36" s="18"/>
      <c r="K36" s="18"/>
      <c r="L36" s="18"/>
      <c r="M36" s="18"/>
    </row>
    <row r="37" spans="1:19" ht="9.9499999999999993" customHeight="1" x14ac:dyDescent="0.2"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</sheetData>
  <mergeCells count="2">
    <mergeCell ref="A5:J5"/>
    <mergeCell ref="C18:I18"/>
  </mergeCells>
  <pageMargins left="0.31496062992125984" right="0" top="0" bottom="0" header="0" footer="0"/>
  <pageSetup paperSize="9" scale="9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8" tint="-0.499984740745262"/>
    <pageSetUpPr fitToPage="1"/>
  </sheetPr>
  <dimension ref="A1:AC56"/>
  <sheetViews>
    <sheetView zoomScaleNormal="100" workbookViewId="0">
      <selection activeCell="S26" sqref="S26"/>
    </sheetView>
  </sheetViews>
  <sheetFormatPr baseColWidth="10" defaultRowHeight="12.75" x14ac:dyDescent="0.2"/>
  <cols>
    <col min="1" max="2" width="7.85546875" style="14" customWidth="1"/>
    <col min="3" max="3" width="7.5703125" style="14" customWidth="1"/>
    <col min="4" max="4" width="5.28515625" style="14" customWidth="1"/>
    <col min="5" max="5" width="7.85546875" style="14" customWidth="1"/>
    <col min="6" max="6" width="7.28515625" style="14" customWidth="1"/>
    <col min="7" max="7" width="7.5703125" style="14" customWidth="1"/>
    <col min="8" max="8" width="7.28515625" style="14" customWidth="1"/>
    <col min="9" max="9" width="7.85546875" style="14" customWidth="1"/>
    <col min="10" max="10" width="8.28515625" style="14" customWidth="1"/>
    <col min="11" max="11" width="7.140625" style="14" customWidth="1"/>
    <col min="12" max="12" width="8.28515625" style="14" customWidth="1"/>
    <col min="13" max="13" width="6.5703125" style="14" customWidth="1"/>
    <col min="14" max="14" width="6.140625" style="14" customWidth="1"/>
    <col min="15" max="15" width="5.7109375" style="14" customWidth="1"/>
    <col min="16" max="16" width="6.7109375" style="14" customWidth="1"/>
    <col min="17" max="17" width="8.140625" style="14" customWidth="1"/>
    <col min="18" max="18" width="7.5703125" style="14" customWidth="1"/>
    <col min="19" max="19" width="5.5703125" style="14" customWidth="1"/>
    <col min="20" max="20" width="6.140625" style="14" customWidth="1"/>
    <col min="21" max="21" width="4.85546875" style="14" customWidth="1"/>
    <col min="22" max="22" width="4.5703125" style="14" customWidth="1"/>
    <col min="23" max="16384" width="11.42578125" style="14"/>
  </cols>
  <sheetData>
    <row r="1" spans="1:29" ht="15.75" customHeight="1" x14ac:dyDescent="0.2">
      <c r="A1" s="53">
        <f>Q1</f>
        <v>40938</v>
      </c>
      <c r="B1" s="54"/>
      <c r="C1" s="15" t="s">
        <v>41</v>
      </c>
      <c r="F1" s="17">
        <f>'CLIENT 1'!D1</f>
        <v>40938</v>
      </c>
      <c r="H1" s="15" t="s">
        <v>42</v>
      </c>
      <c r="K1" s="17">
        <f>'CLIENT 1'!H1</f>
        <v>40935</v>
      </c>
      <c r="N1" s="15" t="s">
        <v>43</v>
      </c>
      <c r="Q1" s="17">
        <f>'[1]Client 4'!$Q$1</f>
        <v>40938</v>
      </c>
      <c r="S1" s="17"/>
    </row>
    <row r="2" spans="1:29" ht="15.75" customHeight="1" x14ac:dyDescent="0.2">
      <c r="A2" s="55" t="str">
        <f>'CLIENT 1'!A2</f>
        <v>Lundi midi</v>
      </c>
      <c r="B2" s="56"/>
      <c r="C2" s="56"/>
      <c r="G2" s="57"/>
      <c r="H2" s="242" t="s">
        <v>111</v>
      </c>
      <c r="I2" s="243"/>
      <c r="J2" s="243"/>
      <c r="K2" s="243"/>
      <c r="L2" s="244"/>
      <c r="R2" s="17"/>
      <c r="S2" s="17"/>
    </row>
    <row r="3" spans="1:29" ht="18.75" customHeight="1" x14ac:dyDescent="0.2">
      <c r="A3" s="14">
        <f>'CLIENT 1'!J1</f>
        <v>40938</v>
      </c>
      <c r="C3" s="15"/>
      <c r="L3" s="21"/>
      <c r="R3" s="21"/>
      <c r="S3" s="21"/>
    </row>
    <row r="4" spans="1:29" s="59" customFormat="1" ht="37.5" customHeight="1" x14ac:dyDescent="0.15">
      <c r="A4" s="58" t="str">
        <f>'Menu LUNDI'!Entrée_1</f>
        <v>Tomates</v>
      </c>
      <c r="B4" s="58" t="str">
        <f>'Menu LUNDI'!Entrée_1</f>
        <v>Tomates</v>
      </c>
      <c r="C4" s="58" t="str">
        <f>'[1]Client 4'!D4</f>
        <v>Entrée 3</v>
      </c>
      <c r="D4" s="58" t="str">
        <f>'[1]Client 4'!E4</f>
        <v>Entrée 4</v>
      </c>
      <c r="E4" s="58" t="str">
        <f>'[1]Client 4'!F4</f>
        <v>Entrée 5</v>
      </c>
      <c r="F4" s="58" t="str">
        <f>'[1]Client 4'!G4</f>
        <v>Entrée 6</v>
      </c>
      <c r="G4" s="58" t="str">
        <f>'[1]Client 4'!H4</f>
        <v>sauté de porc sauce douce</v>
      </c>
      <c r="H4" s="58" t="str">
        <f>'[1]Client 4'!I4</f>
        <v>Viande 2</v>
      </c>
      <c r="I4" s="58" t="str">
        <f>'[1]Client 4'!J4</f>
        <v>Viande 3</v>
      </c>
      <c r="J4" s="58" t="str">
        <f>'[1]Client 4'!K4</f>
        <v>œuf ou feuilleté</v>
      </c>
      <c r="K4" s="58" t="str">
        <f>'[1]Client 4'!L4</f>
        <v>Poisson 1</v>
      </c>
      <c r="L4" s="58" t="str">
        <f>'[1]Client 4'!M4</f>
        <v>Poisson 2</v>
      </c>
      <c r="M4" s="58" t="str">
        <f>'[1]Client 4'!N4</f>
        <v>Légume 1</v>
      </c>
      <c r="N4" s="58" t="str">
        <f>'[1]Client 4'!O4</f>
        <v>Légume 2</v>
      </c>
      <c r="O4" s="58" t="str">
        <f>'[1]Client 4'!P4</f>
        <v>Légume 3</v>
      </c>
      <c r="P4" s="58" t="str">
        <f>'[1]Client 4'!Q4</f>
        <v>Légume 4</v>
      </c>
      <c r="Q4" s="58" t="str">
        <f>'[1]Client 4'!R4</f>
        <v>Légume 5</v>
      </c>
      <c r="R4" s="58" t="str">
        <f>'[1]Client 4'!S4</f>
        <v>Légume 6</v>
      </c>
      <c r="S4" s="58" t="str">
        <f>'[1]Client 4'!T4</f>
        <v>Fromage</v>
      </c>
      <c r="T4" s="58" t="str">
        <f>'[1]Client 4'!U4</f>
        <v>Fromage s/sel</v>
      </c>
      <c r="U4" s="58" t="str">
        <f>'[1]Client 4'!V4</f>
        <v>Fromage allégé</v>
      </c>
      <c r="V4" s="58" t="str">
        <f>'[1]Client 4'!W4</f>
        <v>Compote</v>
      </c>
      <c r="W4" s="58" t="str">
        <f>'[1]Client 4'!X4</f>
        <v>yaourt sucré</v>
      </c>
      <c r="X4" s="58" t="str">
        <f>'[1]Client 4'!Y4</f>
        <v>dessert 1</v>
      </c>
      <c r="Y4" s="58" t="str">
        <f>'[1]Client 4'!Z4</f>
        <v>dessert 2</v>
      </c>
      <c r="Z4" s="58" t="str">
        <f>'[1]Client 4'!AA4</f>
        <v>dessert 3</v>
      </c>
      <c r="AA4" s="58" t="str">
        <f>'[1]Client 4'!AB4</f>
        <v>dessert 4</v>
      </c>
      <c r="AB4" s="58" t="str">
        <f>'[1]Client 4'!AC4</f>
        <v>dessert 5</v>
      </c>
      <c r="AC4" s="58" t="str">
        <f>'[1]Client 4'!AD4</f>
        <v>dessert 6</v>
      </c>
    </row>
    <row r="5" spans="1:29" ht="16.5" customHeight="1" x14ac:dyDescent="0.2">
      <c r="A5" s="60">
        <f>'[1]Client 3'!B37+'[1]Client 4'!B37</f>
        <v>10</v>
      </c>
      <c r="B5" s="60">
        <f>'[1]Client 3'!C37+'[1]Client 4'!C37</f>
        <v>0</v>
      </c>
      <c r="C5" s="60">
        <f>'[1]Client 3'!D37+'[1]Client 4'!D37</f>
        <v>0</v>
      </c>
      <c r="D5" s="60">
        <f>'[1]Client 3'!E37+'[1]Client 4'!E37</f>
        <v>0</v>
      </c>
      <c r="E5" s="60">
        <f>'[1]Client 3'!F37+'[1]Client 4'!F37</f>
        <v>0</v>
      </c>
      <c r="F5" s="60">
        <f>'[1]Client 3'!G37+'[1]Client 4'!G37</f>
        <v>0</v>
      </c>
      <c r="G5" s="60">
        <f>'[1]Client 3'!H37+'[1]Client 4'!H37</f>
        <v>10</v>
      </c>
      <c r="H5" s="60">
        <f>'[1]Client 3'!I37+'[1]Client 4'!I37</f>
        <v>0</v>
      </c>
      <c r="I5" s="60">
        <f>'[1]Client 3'!J37+'[1]Client 4'!J37</f>
        <v>0</v>
      </c>
      <c r="J5" s="60">
        <f>'[1]Client 3'!K37+'[1]Client 4'!K37</f>
        <v>0</v>
      </c>
      <c r="K5" s="60">
        <f>'[1]Client 3'!L37+'[1]Client 4'!L37</f>
        <v>0</v>
      </c>
      <c r="L5" s="60">
        <f>'[1]Client 3'!M37+'[1]Client 4'!M37</f>
        <v>0</v>
      </c>
      <c r="M5" s="60">
        <f>'[1]Client 3'!N37+'[1]Client 4'!N37</f>
        <v>10</v>
      </c>
      <c r="N5" s="60">
        <f>'[1]Client 3'!O37+'[1]Client 4'!O37</f>
        <v>0</v>
      </c>
      <c r="O5" s="60">
        <f>'[1]Client 3'!P37+'[1]Client 4'!P37</f>
        <v>0</v>
      </c>
      <c r="P5" s="60">
        <f>'[1]Client 3'!Q37+'[1]Client 4'!Q37</f>
        <v>0</v>
      </c>
      <c r="Q5" s="60">
        <f>'[1]Client 3'!R37+'[1]Client 4'!R37</f>
        <v>0</v>
      </c>
      <c r="R5" s="60">
        <f>'[1]Client 3'!S37+'[1]Client 4'!S37</f>
        <v>0</v>
      </c>
      <c r="S5" s="60">
        <f>'[1]Client 3'!T37+'[1]Client 4'!T37</f>
        <v>10</v>
      </c>
      <c r="T5" s="60">
        <f>'[1]Client 3'!U37+'[1]Client 4'!U37</f>
        <v>0</v>
      </c>
      <c r="U5" s="60">
        <f>'[1]Client 3'!V37+'[1]Client 4'!V37</f>
        <v>0</v>
      </c>
      <c r="V5" s="60">
        <f>'[1]Client 3'!W37+'[1]Client 4'!W37</f>
        <v>0</v>
      </c>
      <c r="W5" s="60">
        <f>'[1]Client 3'!X37+'[1]Client 4'!X37</f>
        <v>0</v>
      </c>
      <c r="X5" s="60">
        <f>'[1]Client 3'!Y37+'[1]Client 4'!Y37</f>
        <v>10</v>
      </c>
      <c r="Y5" s="60">
        <f>'[1]Client 3'!Z37+'[1]Client 4'!Z37</f>
        <v>0</v>
      </c>
      <c r="Z5" s="60">
        <f>'[1]Client 3'!AA37+'[1]Client 4'!AA37</f>
        <v>0</v>
      </c>
      <c r="AA5" s="60">
        <f>'[1]Client 3'!AB37+'[1]Client 4'!AB37</f>
        <v>0</v>
      </c>
      <c r="AB5" s="60">
        <f>'[1]Client 3'!AC37+'[1]Client 4'!AC37</f>
        <v>0</v>
      </c>
      <c r="AC5" s="60">
        <f>'[1]Client 3'!AD37+'[1]Client 4'!AD37</f>
        <v>0</v>
      </c>
    </row>
    <row r="6" spans="1:29" ht="14.1" customHeight="1" x14ac:dyDescent="0.2">
      <c r="A6" s="61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</row>
    <row r="7" spans="1:29" ht="15" customHeight="1" x14ac:dyDescent="0.2">
      <c r="A7" s="13" t="str">
        <f>A4</f>
        <v>Tomates</v>
      </c>
      <c r="B7" s="56"/>
      <c r="C7" s="56"/>
      <c r="E7" s="63">
        <f>A5</f>
        <v>10</v>
      </c>
      <c r="F7" s="56"/>
      <c r="G7" s="56"/>
      <c r="H7" s="13"/>
      <c r="I7" s="56"/>
      <c r="J7" s="64" t="str">
        <f>L4</f>
        <v>Poisson 2</v>
      </c>
      <c r="N7" s="63">
        <f>L5</f>
        <v>0</v>
      </c>
    </row>
    <row r="8" spans="1:29" ht="15" customHeight="1" x14ac:dyDescent="0.2">
      <c r="A8" s="64" t="str">
        <f>B4</f>
        <v>Tomates</v>
      </c>
      <c r="B8" s="56"/>
      <c r="C8" s="56"/>
      <c r="E8" s="63">
        <f>B5</f>
        <v>0</v>
      </c>
      <c r="F8" s="56"/>
      <c r="G8" s="56"/>
      <c r="H8" s="13"/>
      <c r="I8" s="56"/>
      <c r="J8" s="64" t="str">
        <f>M4</f>
        <v>Légume 1</v>
      </c>
      <c r="M8" s="13"/>
      <c r="N8" s="63">
        <f>M5</f>
        <v>10</v>
      </c>
    </row>
    <row r="9" spans="1:29" ht="15" customHeight="1" x14ac:dyDescent="0.2">
      <c r="A9" s="64" t="str">
        <f>C4</f>
        <v>Entrée 3</v>
      </c>
      <c r="B9" s="56"/>
      <c r="C9" s="56"/>
      <c r="E9" s="63">
        <f>C5</f>
        <v>0</v>
      </c>
      <c r="F9" s="65">
        <f>E7+E8+E9+E10+E11</f>
        <v>10</v>
      </c>
      <c r="G9" s="56"/>
      <c r="H9" s="13"/>
      <c r="I9" s="56"/>
      <c r="J9" s="64" t="str">
        <f>N4</f>
        <v>Légume 2</v>
      </c>
      <c r="N9" s="63">
        <f>N5</f>
        <v>0</v>
      </c>
      <c r="P9" s="65">
        <f>N7+N8+N9+N10+N12+N13+N11</f>
        <v>16</v>
      </c>
    </row>
    <row r="10" spans="1:29" ht="15" customHeight="1" x14ac:dyDescent="0.25">
      <c r="A10" s="66" t="str">
        <f>D4</f>
        <v>Entrée 4</v>
      </c>
      <c r="B10" s="56"/>
      <c r="C10" s="56"/>
      <c r="E10" s="67">
        <f>D5</f>
        <v>0</v>
      </c>
      <c r="F10" s="56"/>
      <c r="G10" s="56"/>
      <c r="H10" s="13"/>
      <c r="I10" s="56"/>
      <c r="J10" s="66" t="str">
        <f>O4</f>
        <v>Légume 3</v>
      </c>
      <c r="N10" s="67">
        <f>O5</f>
        <v>0</v>
      </c>
      <c r="Q10" s="68"/>
    </row>
    <row r="11" spans="1:29" s="41" customFormat="1" ht="15" customHeight="1" x14ac:dyDescent="0.25">
      <c r="A11" s="69">
        <v>0</v>
      </c>
      <c r="B11" s="70"/>
      <c r="C11" s="70"/>
      <c r="E11" s="71">
        <v>0</v>
      </c>
      <c r="F11" s="56"/>
      <c r="G11" s="70"/>
      <c r="H11" s="70"/>
      <c r="I11" s="70"/>
      <c r="J11" s="69" t="s">
        <v>108</v>
      </c>
      <c r="K11" s="72"/>
      <c r="L11" s="72"/>
      <c r="M11" s="72"/>
      <c r="N11" s="71">
        <v>1</v>
      </c>
      <c r="O11" s="14"/>
      <c r="P11" s="14"/>
      <c r="Q11" s="68"/>
      <c r="R11" s="14"/>
      <c r="S11" s="14"/>
      <c r="T11" s="14"/>
    </row>
    <row r="12" spans="1:29" s="41" customFormat="1" ht="15" customHeight="1" x14ac:dyDescent="0.2">
      <c r="G12" s="70"/>
      <c r="H12" s="73"/>
      <c r="I12" s="73"/>
      <c r="J12" s="69" t="s">
        <v>112</v>
      </c>
      <c r="K12" s="74"/>
      <c r="L12" s="74"/>
      <c r="M12" s="74"/>
      <c r="N12" s="71">
        <v>1</v>
      </c>
    </row>
    <row r="13" spans="1:29" s="41" customFormat="1" ht="15" customHeight="1" x14ac:dyDescent="0.2">
      <c r="A13" s="73" t="str">
        <f>E4</f>
        <v>Entrée 5</v>
      </c>
      <c r="B13" s="70"/>
      <c r="C13" s="70"/>
      <c r="E13" s="67">
        <f>E5</f>
        <v>0</v>
      </c>
      <c r="F13" s="73"/>
      <c r="G13" s="70"/>
      <c r="H13" s="73"/>
      <c r="I13" s="70"/>
      <c r="J13" s="69" t="s">
        <v>113</v>
      </c>
      <c r="N13" s="62">
        <v>4</v>
      </c>
    </row>
    <row r="14" spans="1:29" s="41" customFormat="1" ht="15" customHeight="1" x14ac:dyDescent="0.2">
      <c r="A14" s="66" t="str">
        <f>F4</f>
        <v>Entrée 6</v>
      </c>
      <c r="B14" s="70"/>
      <c r="C14" s="70"/>
      <c r="E14" s="67">
        <f>F5</f>
        <v>0</v>
      </c>
      <c r="F14" s="65">
        <f>E13+E14+E15+E16</f>
        <v>10</v>
      </c>
      <c r="G14" s="70"/>
      <c r="H14" s="73"/>
      <c r="I14" s="70"/>
    </row>
    <row r="15" spans="1:29" s="41" customFormat="1" ht="15" customHeight="1" x14ac:dyDescent="0.2">
      <c r="A15" s="66" t="str">
        <f>G4</f>
        <v>sauté de porc sauce douce</v>
      </c>
      <c r="B15" s="70"/>
      <c r="C15" s="70"/>
      <c r="E15" s="67">
        <f>G5</f>
        <v>10</v>
      </c>
      <c r="F15" s="73"/>
      <c r="G15" s="70"/>
      <c r="H15" s="73"/>
      <c r="I15" s="70"/>
      <c r="J15" s="66" t="str">
        <f>P4</f>
        <v>Légume 4</v>
      </c>
      <c r="M15" s="73"/>
      <c r="N15" s="67">
        <f>P5</f>
        <v>0</v>
      </c>
    </row>
    <row r="16" spans="1:29" s="41" customFormat="1" ht="15" customHeight="1" x14ac:dyDescent="0.2">
      <c r="A16" s="69">
        <v>0</v>
      </c>
      <c r="B16" s="70"/>
      <c r="C16" s="70"/>
      <c r="E16" s="71">
        <v>0</v>
      </c>
      <c r="F16" s="73"/>
      <c r="G16" s="70"/>
      <c r="H16" s="73"/>
      <c r="I16" s="70"/>
      <c r="J16" s="66" t="str">
        <f>Q4</f>
        <v>Légume 5</v>
      </c>
      <c r="M16" s="73"/>
      <c r="N16" s="67">
        <f>Q5</f>
        <v>0</v>
      </c>
      <c r="P16" s="65">
        <f>N15+N16+N17+N18+N19</f>
        <v>0</v>
      </c>
    </row>
    <row r="17" spans="1:18" s="41" customFormat="1" ht="15" customHeight="1" x14ac:dyDescent="0.2">
      <c r="A17" s="75"/>
      <c r="H17" s="73"/>
      <c r="J17" s="66" t="str">
        <f>R4</f>
        <v>Légume 6</v>
      </c>
      <c r="N17" s="67">
        <f>R5</f>
        <v>0</v>
      </c>
    </row>
    <row r="18" spans="1:18" s="41" customFormat="1" ht="15" customHeight="1" x14ac:dyDescent="0.2">
      <c r="A18" s="66" t="str">
        <f>H4</f>
        <v>Viande 2</v>
      </c>
      <c r="B18" s="76"/>
      <c r="C18" s="76"/>
      <c r="E18" s="67">
        <f>H5</f>
        <v>0</v>
      </c>
      <c r="F18" s="66"/>
      <c r="H18" s="73"/>
      <c r="J18" s="69"/>
      <c r="K18" s="74"/>
      <c r="L18" s="74"/>
      <c r="M18" s="74"/>
      <c r="N18" s="71"/>
    </row>
    <row r="19" spans="1:18" s="41" customFormat="1" ht="14.25" customHeight="1" x14ac:dyDescent="0.2">
      <c r="A19" s="66" t="str">
        <f>I4</f>
        <v>Viande 3</v>
      </c>
      <c r="B19" s="75"/>
      <c r="C19" s="75"/>
      <c r="E19" s="67">
        <f>I5</f>
        <v>0</v>
      </c>
      <c r="F19" s="65">
        <f>E18+E19+E20+E21</f>
        <v>0</v>
      </c>
      <c r="G19" s="73"/>
      <c r="H19" s="73"/>
      <c r="I19" s="73"/>
      <c r="K19" s="74"/>
      <c r="L19" s="74"/>
      <c r="M19" s="74"/>
      <c r="N19" s="71"/>
    </row>
    <row r="20" spans="1:18" s="41" customFormat="1" ht="15" customHeight="1" x14ac:dyDescent="0.2">
      <c r="A20" s="66" t="str">
        <f>J4</f>
        <v>œuf ou feuilleté</v>
      </c>
      <c r="B20" s="75"/>
      <c r="C20" s="75"/>
      <c r="E20" s="67">
        <f>J5</f>
        <v>0</v>
      </c>
      <c r="F20" s="66"/>
      <c r="G20" s="73"/>
      <c r="H20" s="73"/>
      <c r="J20" s="74"/>
      <c r="N20" s="71"/>
    </row>
    <row r="21" spans="1:18" s="41" customFormat="1" ht="15" customHeight="1" x14ac:dyDescent="0.2">
      <c r="A21" s="66" t="str">
        <f>K4</f>
        <v>Poisson 1</v>
      </c>
      <c r="B21" s="66"/>
      <c r="C21" s="75"/>
      <c r="E21" s="67">
        <f>K5</f>
        <v>0</v>
      </c>
      <c r="F21" s="75"/>
      <c r="J21" s="73" t="str">
        <f>S4</f>
        <v>Fromage</v>
      </c>
      <c r="N21" s="65">
        <f>S5</f>
        <v>10</v>
      </c>
    </row>
    <row r="22" spans="1:18" s="41" customFormat="1" ht="15" customHeight="1" x14ac:dyDescent="0.2">
      <c r="A22" s="69">
        <v>0</v>
      </c>
      <c r="B22" s="75"/>
      <c r="C22" s="75"/>
      <c r="E22" s="71">
        <v>0</v>
      </c>
      <c r="F22" s="75"/>
      <c r="G22" s="77"/>
      <c r="H22" s="77"/>
      <c r="I22" s="77"/>
      <c r="J22" s="78" t="str">
        <f>T4</f>
        <v>Fromage s/sel</v>
      </c>
      <c r="K22" s="79"/>
      <c r="N22" s="67">
        <f>T5</f>
        <v>0</v>
      </c>
    </row>
    <row r="23" spans="1:18" s="41" customFormat="1" ht="15" customHeight="1" x14ac:dyDescent="0.2">
      <c r="G23" s="80"/>
    </row>
    <row r="24" spans="1:18" s="41" customFormat="1" ht="15" customHeight="1" x14ac:dyDescent="0.2">
      <c r="G24" s="80"/>
      <c r="H24" s="77"/>
    </row>
    <row r="25" spans="1:18" s="41" customFormat="1" ht="17.100000000000001" customHeight="1" x14ac:dyDescent="0.25">
      <c r="G25" s="77"/>
      <c r="H25" s="81"/>
      <c r="I25" s="82" t="s">
        <v>114</v>
      </c>
      <c r="J25" s="82"/>
      <c r="K25" s="83"/>
      <c r="L25" s="84">
        <f>F14</f>
        <v>10</v>
      </c>
    </row>
    <row r="26" spans="1:18" s="41" customFormat="1" ht="17.100000000000001" customHeight="1" x14ac:dyDescent="0.25">
      <c r="A26" s="85"/>
      <c r="C26" s="77"/>
      <c r="D26" s="77"/>
      <c r="E26" s="86"/>
      <c r="F26" s="86"/>
      <c r="G26" s="77"/>
      <c r="H26" s="77"/>
      <c r="I26" s="87" t="s">
        <v>115</v>
      </c>
      <c r="J26" s="83"/>
      <c r="K26" s="83"/>
      <c r="L26" s="84">
        <f>'[1]Client 1'!B32</f>
        <v>10</v>
      </c>
    </row>
    <row r="27" spans="1:18" s="41" customFormat="1" ht="17.100000000000001" customHeight="1" thickBot="1" x14ac:dyDescent="0.3">
      <c r="A27" s="88" t="s">
        <v>116</v>
      </c>
      <c r="C27" s="77"/>
      <c r="D27" s="77"/>
      <c r="E27" s="80"/>
      <c r="F27" s="77"/>
      <c r="G27" s="77"/>
      <c r="H27" s="77"/>
      <c r="I27" s="87" t="s">
        <v>117</v>
      </c>
      <c r="J27" s="68"/>
      <c r="K27" s="68"/>
      <c r="L27" s="89">
        <f>'[1]Client 2'!B23</f>
        <v>0</v>
      </c>
    </row>
    <row r="28" spans="1:18" s="41" customFormat="1" ht="17.100000000000001" customHeight="1" x14ac:dyDescent="0.25">
      <c r="A28" s="90"/>
      <c r="C28" s="77"/>
      <c r="D28" s="77"/>
      <c r="E28" s="91"/>
      <c r="F28" s="77"/>
      <c r="G28" s="80"/>
      <c r="H28" s="77"/>
      <c r="I28" s="83" t="s">
        <v>118</v>
      </c>
      <c r="J28" s="68"/>
      <c r="K28" s="83"/>
      <c r="L28" s="92">
        <f>SUM(L25:L27)</f>
        <v>20</v>
      </c>
    </row>
    <row r="29" spans="1:18" s="41" customFormat="1" ht="15" customHeight="1" x14ac:dyDescent="0.2">
      <c r="A29" s="93"/>
      <c r="B29" s="86"/>
      <c r="C29" s="77"/>
      <c r="D29" s="77"/>
      <c r="E29" s="80"/>
      <c r="F29" s="77"/>
      <c r="G29" s="77"/>
      <c r="H29" s="14"/>
      <c r="I29" s="14"/>
      <c r="J29" s="14"/>
      <c r="K29" s="14"/>
      <c r="L29" s="14"/>
      <c r="M29" s="14"/>
      <c r="N29" s="77"/>
      <c r="O29" s="14"/>
      <c r="P29" s="14"/>
      <c r="Q29" s="14"/>
      <c r="R29" s="14"/>
    </row>
    <row r="30" spans="1:18" s="41" customFormat="1" ht="13.5" customHeight="1" x14ac:dyDescent="0.2">
      <c r="A30" s="93"/>
      <c r="B30" s="77"/>
      <c r="C30" s="77"/>
      <c r="D30" s="77"/>
      <c r="E30" s="86"/>
      <c r="F30" s="86"/>
      <c r="G30" s="77"/>
      <c r="H30" s="14"/>
      <c r="I30" s="14"/>
      <c r="J30" s="14"/>
      <c r="K30" s="14"/>
      <c r="L30" s="14"/>
      <c r="M30" s="14"/>
      <c r="N30" s="81"/>
      <c r="O30" s="14"/>
      <c r="P30" s="14"/>
      <c r="Q30" s="14"/>
      <c r="R30" s="14"/>
    </row>
    <row r="31" spans="1:18" s="41" customFormat="1" ht="15" customHeight="1" x14ac:dyDescent="0.2">
      <c r="A31" s="93"/>
      <c r="D31" s="77"/>
      <c r="E31" s="80"/>
      <c r="F31" s="77"/>
      <c r="G31" s="77"/>
      <c r="H31" s="14"/>
      <c r="I31" s="14"/>
      <c r="J31" s="14"/>
      <c r="K31" s="14"/>
      <c r="L31" s="14"/>
      <c r="M31" s="14"/>
      <c r="N31" s="77"/>
      <c r="O31" s="14"/>
      <c r="P31" s="14"/>
      <c r="Q31" s="14"/>
      <c r="R31" s="14"/>
    </row>
    <row r="32" spans="1:18" s="41" customFormat="1" ht="15" customHeight="1" x14ac:dyDescent="0.2">
      <c r="A32" s="93"/>
      <c r="B32" s="77"/>
      <c r="C32" s="77"/>
      <c r="D32" s="77"/>
      <c r="G32" s="80"/>
      <c r="H32" s="14"/>
      <c r="I32" s="14"/>
      <c r="J32" s="14"/>
      <c r="K32" s="14"/>
      <c r="L32" s="14"/>
      <c r="M32" s="14"/>
      <c r="O32" s="14"/>
      <c r="P32" s="14"/>
      <c r="Q32" s="14"/>
      <c r="R32" s="14"/>
    </row>
    <row r="33" spans="1:20" ht="15" customHeight="1" x14ac:dyDescent="0.2">
      <c r="A33" s="25"/>
      <c r="N33" s="77"/>
      <c r="S33" s="41"/>
      <c r="T33" s="41"/>
    </row>
    <row r="34" spans="1:20" ht="15" customHeight="1" x14ac:dyDescent="0.3">
      <c r="B34" s="94" t="s">
        <v>119</v>
      </c>
      <c r="C34" s="70" t="s">
        <v>120</v>
      </c>
      <c r="E34" s="95"/>
    </row>
    <row r="35" spans="1:20" ht="15" customHeight="1" x14ac:dyDescent="0.2"/>
    <row r="36" spans="1:20" ht="15" customHeight="1" x14ac:dyDescent="0.2"/>
    <row r="37" spans="1:20" ht="15" customHeight="1" x14ac:dyDescent="0.2"/>
    <row r="38" spans="1:20" ht="15" customHeight="1" x14ac:dyDescent="0.2"/>
    <row r="39" spans="1:20" ht="15" customHeight="1" x14ac:dyDescent="0.2"/>
    <row r="40" spans="1:20" ht="15" customHeight="1" x14ac:dyDescent="0.2"/>
    <row r="41" spans="1:20" ht="15" customHeight="1" x14ac:dyDescent="0.2"/>
    <row r="42" spans="1:20" ht="15" customHeight="1" x14ac:dyDescent="0.2"/>
    <row r="43" spans="1:20" ht="15" customHeight="1" x14ac:dyDescent="0.2"/>
    <row r="44" spans="1:20" ht="15" customHeight="1" x14ac:dyDescent="0.2"/>
    <row r="45" spans="1:20" ht="15" customHeight="1" x14ac:dyDescent="0.2"/>
    <row r="46" spans="1:20" ht="15" customHeight="1" x14ac:dyDescent="0.2"/>
    <row r="47" spans="1:20" ht="15" customHeight="1" x14ac:dyDescent="0.2"/>
    <row r="48" spans="1:20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</sheetData>
  <mergeCells count="1">
    <mergeCell ref="H2:L2"/>
  </mergeCells>
  <pageMargins left="0.31496062992125984" right="0" top="0" bottom="0" header="0" footer="0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2" tint="-0.89999084444715716"/>
    <pageSetUpPr fitToPage="1"/>
  </sheetPr>
  <dimension ref="A1:W41"/>
  <sheetViews>
    <sheetView zoomScale="115" zoomScaleNormal="115" workbookViewId="0">
      <selection activeCell="C22" sqref="C22:I22"/>
    </sheetView>
  </sheetViews>
  <sheetFormatPr baseColWidth="10" defaultRowHeight="12.75" x14ac:dyDescent="0.2"/>
  <cols>
    <col min="1" max="1" width="23.42578125" style="14" customWidth="1"/>
    <col min="2" max="2" width="7.140625" style="14" customWidth="1"/>
    <col min="3" max="3" width="20.5703125" style="14" customWidth="1"/>
    <col min="4" max="4" width="6.42578125" style="14" customWidth="1"/>
    <col min="5" max="5" width="21.28515625" style="14" customWidth="1"/>
    <col min="6" max="6" width="7.5703125" style="14" customWidth="1"/>
    <col min="7" max="7" width="17.140625" style="14" customWidth="1"/>
    <col min="8" max="8" width="6.7109375" style="14" customWidth="1"/>
    <col min="9" max="9" width="21.5703125" style="14" customWidth="1"/>
    <col min="10" max="10" width="5.7109375" style="14" customWidth="1"/>
    <col min="11" max="11" width="6.7109375" style="14" customWidth="1"/>
    <col min="12" max="12" width="7" style="14" customWidth="1"/>
    <col min="13" max="13" width="6.85546875" style="14" customWidth="1"/>
    <col min="14" max="14" width="7" style="14" customWidth="1"/>
    <col min="15" max="15" width="6.42578125" style="14" customWidth="1"/>
    <col min="16" max="16" width="6.5703125" style="14" customWidth="1"/>
    <col min="17" max="17" width="7.42578125" style="14" customWidth="1"/>
    <col min="18" max="18" width="6.42578125" style="14" customWidth="1"/>
    <col min="19" max="19" width="7" style="14" customWidth="1"/>
    <col min="20" max="20" width="6.85546875" style="14" customWidth="1"/>
    <col min="21" max="22" width="6.7109375" style="14" customWidth="1"/>
    <col min="23" max="23" width="7.5703125" style="14" customWidth="1"/>
    <col min="24" max="24" width="8.28515625" style="14" customWidth="1"/>
    <col min="25" max="26" width="7" style="14" customWidth="1"/>
    <col min="27" max="27" width="6.28515625" style="14" customWidth="1"/>
    <col min="28" max="28" width="7" style="14" customWidth="1"/>
    <col min="29" max="29" width="6.7109375" style="14" customWidth="1"/>
    <col min="30" max="30" width="7" style="14" customWidth="1"/>
    <col min="31" max="16384" width="11.42578125" style="14"/>
  </cols>
  <sheetData>
    <row r="1" spans="1:23" ht="12.75" customHeight="1" x14ac:dyDescent="0.2">
      <c r="A1" s="13" t="s">
        <v>79</v>
      </c>
      <c r="C1" s="97" t="s">
        <v>41</v>
      </c>
      <c r="D1" s="98">
        <f>J1</f>
        <v>40938</v>
      </c>
      <c r="G1" s="97" t="s">
        <v>42</v>
      </c>
      <c r="H1" s="98">
        <f>D1-3</f>
        <v>40935</v>
      </c>
      <c r="I1" s="100" t="s">
        <v>43</v>
      </c>
      <c r="J1" s="101">
        <v>40938</v>
      </c>
      <c r="L1" s="17"/>
      <c r="Q1" s="19"/>
      <c r="S1" s="17"/>
    </row>
    <row r="2" spans="1:23" ht="15" customHeight="1" x14ac:dyDescent="0.2">
      <c r="A2" s="20" t="s">
        <v>44</v>
      </c>
      <c r="C2" s="15" t="s">
        <v>45</v>
      </c>
      <c r="D2" s="96"/>
      <c r="E2" s="21"/>
      <c r="H2" s="15" t="s">
        <v>46</v>
      </c>
      <c r="J2" s="99"/>
      <c r="R2" s="21"/>
      <c r="S2" s="21"/>
    </row>
    <row r="3" spans="1:23" ht="15" customHeight="1" x14ac:dyDescent="0.2">
      <c r="A3" s="20"/>
      <c r="C3" s="15"/>
      <c r="E3" s="21"/>
      <c r="F3" s="41"/>
      <c r="H3" s="15"/>
      <c r="K3" s="42"/>
      <c r="R3" s="21"/>
      <c r="S3" s="21"/>
    </row>
    <row r="4" spans="1:23" ht="15" customHeight="1" x14ac:dyDescent="0.2">
      <c r="A4" s="20"/>
      <c r="C4" s="15"/>
      <c r="E4" s="21"/>
      <c r="F4" s="41"/>
      <c r="H4" s="15"/>
      <c r="K4" s="42"/>
      <c r="R4" s="21"/>
      <c r="S4" s="21"/>
    </row>
    <row r="5" spans="1:23" ht="15" customHeight="1" x14ac:dyDescent="0.2">
      <c r="A5" s="239" t="s">
        <v>34</v>
      </c>
      <c r="B5" s="240"/>
      <c r="C5" s="240"/>
      <c r="D5" s="240"/>
      <c r="E5" s="240"/>
      <c r="F5" s="241"/>
      <c r="G5" s="241"/>
      <c r="H5" s="241"/>
      <c r="I5" s="241"/>
      <c r="J5" s="241"/>
      <c r="K5" s="42"/>
      <c r="R5" s="21"/>
      <c r="S5" s="21"/>
    </row>
    <row r="6" spans="1:23" ht="15" customHeight="1" x14ac:dyDescent="0.2">
      <c r="A6" s="9" t="s">
        <v>0</v>
      </c>
      <c r="B6" s="9"/>
      <c r="C6" s="9" t="s">
        <v>1</v>
      </c>
      <c r="D6" s="9"/>
      <c r="E6" s="9" t="s">
        <v>2</v>
      </c>
      <c r="F6" s="9"/>
      <c r="G6" s="9" t="s">
        <v>3</v>
      </c>
      <c r="H6" s="9"/>
      <c r="I6" s="10" t="s">
        <v>4</v>
      </c>
      <c r="J6" s="43"/>
      <c r="L6" s="15"/>
      <c r="O6" s="42"/>
      <c r="V6" s="21"/>
      <c r="W6" s="21"/>
    </row>
    <row r="7" spans="1:23" ht="15" customHeight="1" x14ac:dyDescent="0.2">
      <c r="A7" s="6" t="str">
        <f>'Menu LUNDI'!A5</f>
        <v>Tomates</v>
      </c>
      <c r="B7" s="6">
        <f>'CLIENT 1'!B7+'CLIENT 2'!B7+'CLIENT 3'!B7</f>
        <v>69</v>
      </c>
      <c r="C7" s="6" t="str">
        <f>'Menu LUNDI'!B5</f>
        <v>aile de raie sauce creme</v>
      </c>
      <c r="D7" s="6">
        <f>'CLIENT 1'!D7+'CLIENT 2'!D7+'CLIENT 3'!D7</f>
        <v>68</v>
      </c>
      <c r="E7" s="6" t="str">
        <f>'Menu LUNDI'!C5</f>
        <v>épinards</v>
      </c>
      <c r="F7" s="6">
        <f>'CLIENT 1'!F7+'CLIENT 2'!F7+'CLIENT 3'!F7</f>
        <v>29</v>
      </c>
      <c r="G7" s="6" t="str">
        <f>'Menu LUNDI'!D5</f>
        <v>chèvre</v>
      </c>
      <c r="H7" s="6">
        <f>'CLIENT 1'!H7+'CLIENT 2'!H7+'CLIENT 3'!H7</f>
        <v>29</v>
      </c>
      <c r="I7" s="6" t="str">
        <f>'Menu LUNDI'!E5</f>
        <v>flan patissier maisson</v>
      </c>
      <c r="J7" s="45">
        <f>'CLIENT 1'!J7+'CLIENT 2'!J7+'CLIENT 3'!J7</f>
        <v>29</v>
      </c>
      <c r="L7" s="15"/>
      <c r="O7" s="42"/>
      <c r="V7" s="21"/>
      <c r="W7" s="21"/>
    </row>
    <row r="8" spans="1:23" ht="24.75" customHeight="1" x14ac:dyDescent="0.2">
      <c r="A8" s="6" t="str">
        <f>'Menu LUNDI'!A6</f>
        <v>Tomates allégée</v>
      </c>
      <c r="B8" s="6">
        <f>'CLIENT 1'!B8+'CLIENT 2'!B8+'CLIENT 3'!B8</f>
        <v>8</v>
      </c>
      <c r="C8" s="6" t="str">
        <f>'Menu LUNDI'!B6</f>
        <v>aile de raie sauce allégée</v>
      </c>
      <c r="D8" s="6">
        <f>'CLIENT 1'!D8+'CLIENT 2'!D8+'CLIENT 3'!D8</f>
        <v>10</v>
      </c>
      <c r="E8" s="6" t="str">
        <f>'Menu LUNDI'!C6</f>
        <v>coquillettes</v>
      </c>
      <c r="F8" s="6">
        <f>'CLIENT 1'!F8+'CLIENT 2'!F8+'CLIENT 3'!F8</f>
        <v>40.5</v>
      </c>
      <c r="G8" s="6" t="str">
        <f>'Menu LUNDI'!D6</f>
        <v>fromage allégé</v>
      </c>
      <c r="H8" s="6">
        <f>'CLIENT 1'!H8+'CLIENT 2'!H8+'CLIENT 3'!H8</f>
        <v>2</v>
      </c>
      <c r="I8" s="6" t="str">
        <f>'Menu LUNDI'!E6</f>
        <v>flan patissier allégé</v>
      </c>
      <c r="J8" s="45">
        <f>'CLIENT 1'!J8+'CLIENT 2'!J8+'CLIENT 3'!J8</f>
        <v>2</v>
      </c>
      <c r="L8" s="15"/>
      <c r="O8" s="42"/>
      <c r="V8" s="21"/>
      <c r="W8" s="21"/>
    </row>
    <row r="9" spans="1:23" ht="24.75" customHeight="1" x14ac:dyDescent="0.2">
      <c r="A9" s="6" t="str">
        <f>'Menu LUNDI'!A7</f>
        <v>Cœur de palmier</v>
      </c>
      <c r="B9" s="6">
        <f>'CLIENT 1'!B9+'CLIENT 2'!B9+'CLIENT 3'!B9</f>
        <v>0</v>
      </c>
      <c r="C9" s="6" t="str">
        <f>'Menu LUNDI'!B7</f>
        <v>escalope de dinde sauce crème</v>
      </c>
      <c r="D9" s="6">
        <f>'CLIENT 1'!D9+'CLIENT 2'!D9+'CLIENT 3'!D9</f>
        <v>3</v>
      </c>
      <c r="E9" s="6" t="str">
        <f>'Menu LUNDI'!C7</f>
        <v>Carottes vichy</v>
      </c>
      <c r="F9" s="6">
        <f>'CLIENT 1'!F9+'CLIENT 2'!F9+'CLIENT 3'!F9</f>
        <v>0</v>
      </c>
      <c r="G9" s="6" t="str">
        <f>'Menu LUNDI'!D7</f>
        <v>fromage s/ sel</v>
      </c>
      <c r="H9" s="6">
        <f>'CLIENT 1'!H9+'CLIENT 2'!H9+'CLIENT 3'!H9</f>
        <v>0</v>
      </c>
      <c r="I9" s="6" t="str">
        <f>'Menu LUNDI'!E7</f>
        <v>yaourt 0%</v>
      </c>
      <c r="J9" s="45">
        <f>'CLIENT 1'!J9+'CLIENT 2'!J9+'CLIENT 3'!J9</f>
        <v>0</v>
      </c>
      <c r="L9" s="15"/>
      <c r="O9" s="42"/>
      <c r="V9" s="21"/>
      <c r="W9" s="21"/>
    </row>
    <row r="10" spans="1:23" ht="15" customHeight="1" x14ac:dyDescent="0.2">
      <c r="A10" s="6" t="str">
        <f>'Menu LUNDI'!A8</f>
        <v>paté de campagne</v>
      </c>
      <c r="B10" s="6">
        <f>'CLIENT 1'!B10+'CLIENT 2'!B10+'CLIENT 3'!B10</f>
        <v>0</v>
      </c>
      <c r="C10" s="6" t="str">
        <f>'Menu LUNDI'!B8</f>
        <v>omelette</v>
      </c>
      <c r="D10" s="6">
        <f>'CLIENT 1'!D10+'CLIENT 2'!D10+'CLIENT 3'!D10</f>
        <v>0</v>
      </c>
      <c r="E10" s="6" t="str">
        <f>'Menu LUNDI'!C8</f>
        <v>Purée pdt</v>
      </c>
      <c r="F10" s="6">
        <f>'CLIENT 1'!F10+'CLIENT 2'!F10+'CLIENT 3'!F10</f>
        <v>0</v>
      </c>
      <c r="G10" s="6" t="str">
        <f>'Menu LUNDI'!D8</f>
        <v>yaourt 0%</v>
      </c>
      <c r="H10" s="6">
        <f>'CLIENT 1'!H10+'CLIENT 2'!H10+'CLIENT 3'!H10</f>
        <v>0</v>
      </c>
      <c r="I10" s="6" t="str">
        <f>'Menu LUNDI'!E8</f>
        <v>fruit de saison</v>
      </c>
      <c r="J10" s="45">
        <f>'CLIENT 1'!J10+'CLIENT 2'!J10+'CLIENT 3'!J10</f>
        <v>0</v>
      </c>
      <c r="L10" s="15"/>
      <c r="O10" s="42"/>
      <c r="V10" s="21"/>
      <c r="W10" s="21"/>
    </row>
    <row r="11" spans="1:23" ht="15" customHeight="1" x14ac:dyDescent="0.2">
      <c r="A11" s="6" t="str">
        <f>'Menu LUNDI'!A9</f>
        <v>-</v>
      </c>
      <c r="B11" s="6">
        <f>'CLIENT 1'!B11+'CLIENT 2'!B11+'CLIENT 3'!B11</f>
        <v>0</v>
      </c>
      <c r="C11" s="6" t="str">
        <f>'Menu LUNDI'!B9</f>
        <v>-</v>
      </c>
      <c r="D11" s="6">
        <f>'CLIENT 1'!D11+'CLIENT 2'!D11+'CLIENT 3'!D11</f>
        <v>0</v>
      </c>
      <c r="E11" s="6" t="str">
        <f>'Menu LUNDI'!C9</f>
        <v>-</v>
      </c>
      <c r="F11" s="6">
        <f>'CLIENT 1'!F11+'CLIENT 2'!F11+'CLIENT 3'!F11</f>
        <v>0</v>
      </c>
      <c r="G11" s="6" t="str">
        <f>'Menu LUNDI'!D9</f>
        <v>compote</v>
      </c>
      <c r="H11" s="6">
        <f>'CLIENT 1'!H11+'CLIENT 2'!H11+'CLIENT 3'!H11</f>
        <v>0</v>
      </c>
      <c r="I11" s="6" t="str">
        <f>'Menu LUNDI'!E9</f>
        <v>compote</v>
      </c>
      <c r="J11" s="45">
        <f>'CLIENT 1'!J11+'CLIENT 2'!J11+'CLIENT 3'!J11</f>
        <v>0</v>
      </c>
      <c r="L11" s="15"/>
      <c r="O11" s="42"/>
      <c r="V11" s="21"/>
      <c r="W11" s="21"/>
    </row>
    <row r="12" spans="1:23" ht="15" customHeight="1" x14ac:dyDescent="0.2">
      <c r="A12" s="6" t="str">
        <f>'Menu LUNDI'!A10</f>
        <v>-</v>
      </c>
      <c r="B12" s="6">
        <f>'CLIENT 1'!B12+'CLIENT 2'!B12+'CLIENT 3'!B12</f>
        <v>0</v>
      </c>
      <c r="C12" s="6" t="str">
        <f>'Menu LUNDI'!B10</f>
        <v>-</v>
      </c>
      <c r="D12" s="6">
        <f>'CLIENT 1'!D12+'CLIENT 2'!D12+'CLIENT 3'!D12</f>
        <v>0</v>
      </c>
      <c r="E12" s="6" t="str">
        <f>'Menu LUNDI'!C10</f>
        <v>-</v>
      </c>
      <c r="F12" s="6">
        <f>'CLIENT 1'!F12+'CLIENT 2'!F12+'CLIENT 3'!F12</f>
        <v>0</v>
      </c>
      <c r="G12" s="6" t="str">
        <f>'Menu LUNDI'!D10</f>
        <v>1 petit suisse</v>
      </c>
      <c r="H12" s="6">
        <f>'CLIENT 1'!H12+'CLIENT 2'!H12+'CLIENT 3'!H12</f>
        <v>0</v>
      </c>
      <c r="I12" s="6" t="str">
        <f>'Menu LUNDI'!E10</f>
        <v>-</v>
      </c>
      <c r="J12" s="45">
        <f>'CLIENT 1'!J12+'CLIENT 2'!J12+'CLIENT 3'!J12</f>
        <v>0</v>
      </c>
      <c r="L12" s="15"/>
      <c r="O12" s="42"/>
      <c r="V12" s="21"/>
      <c r="W12" s="21"/>
    </row>
    <row r="13" spans="1:23" ht="15" customHeight="1" x14ac:dyDescent="0.25">
      <c r="A13" s="44" t="s">
        <v>74</v>
      </c>
      <c r="B13" s="47">
        <f>SUM(B7:B12)</f>
        <v>77</v>
      </c>
      <c r="C13" s="44" t="s">
        <v>76</v>
      </c>
      <c r="D13" s="47">
        <f t="shared" ref="D13:J13" si="0">SUM(D7:D12)</f>
        <v>81</v>
      </c>
      <c r="E13" s="44" t="s">
        <v>77</v>
      </c>
      <c r="F13" s="47">
        <f t="shared" si="0"/>
        <v>69.5</v>
      </c>
      <c r="G13" s="44" t="s">
        <v>78</v>
      </c>
      <c r="H13" s="47">
        <f t="shared" si="0"/>
        <v>31</v>
      </c>
      <c r="I13" s="44" t="s">
        <v>75</v>
      </c>
      <c r="J13" s="47">
        <f t="shared" si="0"/>
        <v>31</v>
      </c>
      <c r="K13" s="42"/>
      <c r="R13" s="21"/>
      <c r="S13" s="21"/>
    </row>
    <row r="14" spans="1:23" ht="15" customHeight="1" x14ac:dyDescent="0.2">
      <c r="A14" s="20"/>
      <c r="C14" s="15"/>
      <c r="E14" s="21"/>
      <c r="F14" s="41"/>
      <c r="H14" s="15"/>
      <c r="K14" s="42"/>
      <c r="R14" s="21"/>
      <c r="S14" s="21"/>
    </row>
    <row r="15" spans="1:23" ht="15" customHeight="1" x14ac:dyDescent="0.2">
      <c r="A15" s="20"/>
      <c r="C15" s="15"/>
      <c r="E15" s="21"/>
      <c r="F15" s="41"/>
      <c r="H15" s="15"/>
      <c r="K15" s="42"/>
      <c r="R15" s="21"/>
      <c r="S15" s="21"/>
    </row>
    <row r="16" spans="1:23" ht="15" customHeight="1" x14ac:dyDescent="0.2">
      <c r="A16" s="20"/>
      <c r="C16" s="15"/>
      <c r="E16" s="21"/>
      <c r="F16" s="41"/>
      <c r="H16" s="15"/>
      <c r="K16" s="42"/>
      <c r="R16" s="21"/>
      <c r="S16" s="21"/>
    </row>
    <row r="17" spans="1:19" ht="15" customHeight="1" x14ac:dyDescent="0.2">
      <c r="A17" s="20"/>
      <c r="C17" s="15"/>
      <c r="E17" s="21"/>
      <c r="F17" s="41"/>
      <c r="H17" s="15"/>
      <c r="K17" s="42"/>
      <c r="R17" s="21"/>
      <c r="S17" s="21"/>
    </row>
    <row r="18" spans="1:19" ht="15" customHeight="1" x14ac:dyDescent="0.2">
      <c r="A18" s="110" t="s">
        <v>121</v>
      </c>
      <c r="B18" s="110">
        <f>D13</f>
        <v>81</v>
      </c>
      <c r="C18" s="15"/>
      <c r="D18" s="46"/>
      <c r="E18" s="21"/>
      <c r="F18" s="41"/>
      <c r="H18" s="15"/>
      <c r="K18" s="42"/>
      <c r="R18" s="21"/>
      <c r="S18" s="21"/>
    </row>
    <row r="19" spans="1:19" s="15" customFormat="1" ht="17.25" customHeight="1" x14ac:dyDescent="0.2">
      <c r="A19" s="110" t="s">
        <v>114</v>
      </c>
      <c r="B19" s="110"/>
    </row>
    <row r="20" spans="1:19" s="15" customFormat="1" ht="15.75" customHeight="1" x14ac:dyDescent="0.3">
      <c r="A20" s="111" t="s">
        <v>122</v>
      </c>
      <c r="B20" s="110"/>
      <c r="E20" s="26"/>
      <c r="F20" s="26"/>
      <c r="G20" s="26"/>
      <c r="I20" s="27"/>
    </row>
    <row r="21" spans="1:19" s="15" customFormat="1" ht="15.75" customHeight="1" x14ac:dyDescent="0.3">
      <c r="A21" s="108"/>
      <c r="B21" s="107"/>
      <c r="E21" s="26"/>
      <c r="F21" s="26"/>
      <c r="G21" s="26"/>
      <c r="I21" s="27"/>
    </row>
    <row r="22" spans="1:19" s="15" customFormat="1" ht="20.25" customHeight="1" x14ac:dyDescent="0.2">
      <c r="A22" s="109" t="s">
        <v>123</v>
      </c>
      <c r="B22" s="109">
        <f>SUM(B18:B20)</f>
        <v>81</v>
      </c>
      <c r="C22" s="238"/>
      <c r="D22" s="238"/>
      <c r="E22" s="238"/>
      <c r="F22" s="238"/>
      <c r="G22" s="238"/>
      <c r="H22" s="238"/>
      <c r="I22" s="238"/>
    </row>
    <row r="23" spans="1:19" s="15" customFormat="1" ht="12" customHeight="1" x14ac:dyDescent="0.2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</row>
    <row r="24" spans="1:19" ht="12" customHeight="1" x14ac:dyDescent="0.2">
      <c r="A24" s="102"/>
      <c r="B24" s="41"/>
      <c r="C24" s="41"/>
      <c r="D24" s="41"/>
      <c r="E24" s="41"/>
      <c r="F24" s="41"/>
      <c r="G24" s="102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</row>
    <row r="25" spans="1:19" ht="12.75" customHeight="1" x14ac:dyDescent="0.25">
      <c r="A25" s="41"/>
      <c r="B25" s="103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104"/>
      <c r="R25" s="41"/>
      <c r="S25" s="41"/>
    </row>
    <row r="26" spans="1:19" ht="9.75" customHeight="1" x14ac:dyDescent="0.2">
      <c r="A26" s="102"/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</row>
    <row r="27" spans="1:19" ht="10.5" customHeight="1" x14ac:dyDescent="0.2">
      <c r="A27" s="102"/>
      <c r="B27" s="102"/>
      <c r="C27" s="102"/>
      <c r="D27" s="105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5"/>
    </row>
    <row r="28" spans="1:19" ht="8.25" customHeight="1" x14ac:dyDescent="0.2">
      <c r="A28" s="102"/>
      <c r="B28" s="102"/>
      <c r="C28" s="102"/>
      <c r="D28" s="102"/>
      <c r="E28" s="102"/>
      <c r="F28" s="102"/>
      <c r="G28" s="102"/>
      <c r="H28" s="102"/>
      <c r="I28" s="102"/>
      <c r="J28" s="102"/>
      <c r="K28" s="105"/>
      <c r="L28" s="105"/>
      <c r="M28" s="105"/>
      <c r="N28" s="105"/>
      <c r="O28" s="105"/>
      <c r="P28" s="102"/>
      <c r="Q28" s="102"/>
      <c r="R28" s="102"/>
      <c r="S28" s="105"/>
    </row>
    <row r="29" spans="1:19" ht="11.25" customHeight="1" x14ac:dyDescent="0.2">
      <c r="A29" s="102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5"/>
      <c r="N29" s="102"/>
      <c r="O29" s="105"/>
      <c r="P29" s="102"/>
      <c r="Q29" s="102"/>
      <c r="R29" s="102"/>
      <c r="S29" s="102"/>
    </row>
    <row r="30" spans="1:19" ht="12" customHeight="1" x14ac:dyDescent="0.2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</row>
    <row r="31" spans="1:19" ht="12" customHeight="1" x14ac:dyDescent="0.2">
      <c r="A31" s="102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</row>
    <row r="32" spans="1:19" ht="12" customHeight="1" x14ac:dyDescent="0.2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</row>
    <row r="33" spans="1:19" ht="12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</row>
    <row r="34" spans="1:19" ht="12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</row>
    <row r="35" spans="1:19" ht="12" customHeight="1" x14ac:dyDescent="0.2">
      <c r="A35" s="106"/>
      <c r="B35" s="102"/>
      <c r="C35" s="102"/>
      <c r="D35" s="102"/>
      <c r="E35" s="102"/>
      <c r="F35" s="106"/>
      <c r="G35" s="102"/>
      <c r="H35" s="102"/>
      <c r="I35" s="102"/>
      <c r="J35" s="106"/>
      <c r="K35" s="102"/>
      <c r="L35" s="102"/>
      <c r="M35" s="102"/>
      <c r="N35" s="102"/>
      <c r="O35" s="102"/>
      <c r="P35" s="106"/>
      <c r="Q35" s="102"/>
      <c r="R35" s="102"/>
      <c r="S35" s="102"/>
    </row>
    <row r="36" spans="1:19" ht="12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</row>
    <row r="37" spans="1:19" ht="12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</row>
    <row r="38" spans="1:19" ht="9.9499999999999993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</row>
    <row r="39" spans="1:19" ht="9.9499999999999993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</row>
    <row r="40" spans="1:19" ht="9.9499999999999993" customHeight="1" x14ac:dyDescent="0.2">
      <c r="A40" s="41"/>
      <c r="B40" s="61"/>
      <c r="C40" s="61"/>
      <c r="D40" s="61"/>
      <c r="E40" s="61"/>
      <c r="F40" s="61"/>
      <c r="G40" s="61"/>
      <c r="H40" s="61"/>
      <c r="I40" s="41"/>
      <c r="J40" s="61"/>
      <c r="K40" s="61"/>
      <c r="L40" s="61"/>
      <c r="M40" s="61"/>
      <c r="N40" s="41"/>
      <c r="O40" s="41"/>
      <c r="P40" s="41"/>
      <c r="Q40" s="41"/>
      <c r="R40" s="41"/>
      <c r="S40" s="41"/>
    </row>
    <row r="41" spans="1:19" ht="9.9499999999999993" customHeight="1" x14ac:dyDescent="0.2">
      <c r="A41" s="41"/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41"/>
      <c r="O41" s="41"/>
      <c r="P41" s="41"/>
      <c r="Q41" s="41"/>
      <c r="R41" s="41"/>
      <c r="S41" s="41"/>
    </row>
  </sheetData>
  <mergeCells count="2">
    <mergeCell ref="A5:J5"/>
    <mergeCell ref="C22:I22"/>
  </mergeCells>
  <pageMargins left="0.31496062992125984" right="0" top="0" bottom="0" header="0" footer="0"/>
  <pageSetup paperSize="9" scale="9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16</vt:i4>
      </vt:variant>
    </vt:vector>
  </HeadingPairs>
  <TitlesOfParts>
    <vt:vector size="25" baseType="lpstr">
      <vt:lpstr>Menu LUNDI</vt:lpstr>
      <vt:lpstr>DECLINAISON </vt:lpstr>
      <vt:lpstr>EFFECTIF MIDI</vt:lpstr>
      <vt:lpstr>EFFECTIF SOIR</vt:lpstr>
      <vt:lpstr>CLIENT 1</vt:lpstr>
      <vt:lpstr>CLIENT 2</vt:lpstr>
      <vt:lpstr>CLIENT 3</vt:lpstr>
      <vt:lpstr>TOTAL MAS 2</vt:lpstr>
      <vt:lpstr>Total MAS 1</vt:lpstr>
      <vt:lpstr>dessertlundimidi</vt:lpstr>
      <vt:lpstr>dessertlundisoir</vt:lpstr>
      <vt:lpstr>'DECLINAISON '!Entrée_1</vt:lpstr>
      <vt:lpstr>'Menu LUNDI'!Entrée_1</vt:lpstr>
      <vt:lpstr>'Menu LUNDI'!entree1</vt:lpstr>
      <vt:lpstr>entree1</vt:lpstr>
      <vt:lpstr>entreelundimidi</vt:lpstr>
      <vt:lpstr>entreelundisoir</vt:lpstr>
      <vt:lpstr>fromagelundimidi</vt:lpstr>
      <vt:lpstr>fromagelundisoir</vt:lpstr>
      <vt:lpstr>garniture1lundimidi</vt:lpstr>
      <vt:lpstr>garniturelundisoir</vt:lpstr>
      <vt:lpstr>platlundimidi</vt:lpstr>
      <vt:lpstr>platlundisoir</vt:lpstr>
      <vt:lpstr>'EFFECTIF MIDI'!Zone_d_impression</vt:lpstr>
      <vt:lpstr>'EFFECTIF SOIR'!Zone_d_impression</vt:lpstr>
    </vt:vector>
  </TitlesOfParts>
  <Company>ADAPEI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ADAPEI</dc:creator>
  <cp:lastModifiedBy>Twux</cp:lastModifiedBy>
  <cp:lastPrinted>2012-01-19T13:49:58Z</cp:lastPrinted>
  <dcterms:created xsi:type="dcterms:W3CDTF">2007-03-27T07:31:02Z</dcterms:created>
  <dcterms:modified xsi:type="dcterms:W3CDTF">2012-03-01T14:07:08Z</dcterms:modified>
</cp:coreProperties>
</file>