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 activeTab="1"/>
  </bookViews>
  <sheets>
    <sheet name="Feuil1" sheetId="1" r:id="rId1"/>
    <sheet name="Feuil1 (2)" sheetId="4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F5" i="4"/>
  <c r="F4"/>
  <c r="G4" s="1"/>
  <c r="G3"/>
  <c r="E3"/>
  <c r="E4" s="1"/>
  <c r="F2"/>
  <c r="F4" i="1"/>
  <c r="F5"/>
  <c r="F6"/>
  <c r="F7"/>
  <c r="F8"/>
  <c r="F9"/>
  <c r="F10"/>
  <c r="F11"/>
  <c r="F12"/>
  <c r="F13"/>
  <c r="F3"/>
  <c r="G3" s="1"/>
  <c r="F2"/>
  <c r="E4"/>
  <c r="E5"/>
  <c r="E6" s="1"/>
  <c r="E3"/>
  <c r="B2" i="2"/>
  <c r="B1"/>
  <c r="A1"/>
  <c r="G5" i="4" l="1"/>
  <c r="F6" s="1"/>
  <c r="E5"/>
  <c r="F3"/>
  <c r="G4" i="1"/>
  <c r="E7"/>
  <c r="G6" i="4" l="1"/>
  <c r="F7" s="1"/>
  <c r="E6"/>
  <c r="G5" i="1"/>
  <c r="G6" s="1"/>
  <c r="E8"/>
  <c r="G7" i="4" l="1"/>
  <c r="E7"/>
  <c r="E9" i="1"/>
  <c r="F8" i="4" l="1"/>
  <c r="G8" s="1"/>
  <c r="F9" s="1"/>
  <c r="G9" s="1"/>
  <c r="F10" s="1"/>
  <c r="E8"/>
  <c r="E10" i="1"/>
  <c r="G10" i="4" l="1"/>
  <c r="F11" s="1"/>
  <c r="E9"/>
  <c r="G7" i="1"/>
  <c r="G11" i="4" l="1"/>
  <c r="F12" s="1"/>
  <c r="E10"/>
  <c r="G8" i="1"/>
  <c r="G12" i="4" l="1"/>
  <c r="F13" s="1"/>
  <c r="G9" i="1"/>
  <c r="G13" i="4" l="1"/>
  <c r="G10" i="1"/>
  <c r="G11" l="1"/>
  <c r="G12" l="1"/>
  <c r="G13" l="1"/>
</calcChain>
</file>

<file path=xl/sharedStrings.xml><?xml version="1.0" encoding="utf-8"?>
<sst xmlns="http://schemas.openxmlformats.org/spreadsheetml/2006/main" count="47" uniqueCount="21">
  <si>
    <t>Date</t>
  </si>
  <si>
    <t>Service</t>
  </si>
  <si>
    <t xml:space="preserve">Entrée </t>
  </si>
  <si>
    <t>Sorties</t>
  </si>
  <si>
    <t>Stock</t>
  </si>
  <si>
    <t>Observation</t>
  </si>
  <si>
    <t>commander</t>
  </si>
  <si>
    <t>En stock</t>
  </si>
  <si>
    <t/>
  </si>
  <si>
    <t>Serv. Secrétariat</t>
  </si>
  <si>
    <t>Serv. Ventes</t>
  </si>
  <si>
    <t>Ser. Personnel</t>
  </si>
  <si>
    <t>Bon de livraison n° 34</t>
  </si>
  <si>
    <t>Serv. Achat</t>
  </si>
  <si>
    <t>Serv. Comptabilité</t>
  </si>
  <si>
    <t>Serv. Magasin</t>
  </si>
  <si>
    <t>Serv. Commercial</t>
  </si>
  <si>
    <t>Stock Maximum</t>
  </si>
  <si>
    <t>Stock minimum</t>
  </si>
  <si>
    <t>En dessous du seuil minimum</t>
  </si>
  <si>
    <t>Délais de livraison</t>
  </si>
</sst>
</file>

<file path=xl/styles.xml><?xml version="1.0" encoding="utf-8"?>
<styleSheet xmlns="http://schemas.openxmlformats.org/spreadsheetml/2006/main">
  <numFmts count="1">
    <numFmt numFmtId="164" formatCode="dd/mm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/>
    <xf numFmtId="0" fontId="3" fillId="2" borderId="0" xfId="0" applyFont="1" applyFill="1" applyAlignment="1">
      <alignment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F3" sqref="F3:F13"/>
    </sheetView>
  </sheetViews>
  <sheetFormatPr baseColWidth="10" defaultRowHeight="15"/>
  <cols>
    <col min="2" max="2" width="20" bestFit="1" customWidth="1"/>
  </cols>
  <sheetData>
    <row r="1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>
      <c r="A2" s="6">
        <v>40799</v>
      </c>
      <c r="B2" s="8" t="s">
        <v>7</v>
      </c>
      <c r="C2" s="8"/>
      <c r="D2" s="8"/>
      <c r="E2" s="8">
        <v>24</v>
      </c>
      <c r="F2" s="8" t="str">
        <f>IF(E2&lt;=C17,"commander","")</f>
        <v/>
      </c>
      <c r="G2" s="9" t="s">
        <v>8</v>
      </c>
    </row>
    <row r="3" spans="1:7">
      <c r="A3" s="6">
        <v>40800</v>
      </c>
      <c r="B3" s="8" t="s">
        <v>9</v>
      </c>
      <c r="C3" s="8"/>
      <c r="D3" s="8">
        <v>9</v>
      </c>
      <c r="E3" s="8">
        <f>E2+C3-D3</f>
        <v>15</v>
      </c>
      <c r="F3" s="8" t="str">
        <f>IF(E3&lt;=$C$17,"commander","")</f>
        <v/>
      </c>
      <c r="G3" s="9" t="str">
        <f>IF(AND(F3="commander",AND(G1&gt;0,G2&gt;0)),$C$16-E3,"")</f>
        <v/>
      </c>
    </row>
    <row r="4" spans="1:7">
      <c r="A4" s="6">
        <v>40801</v>
      </c>
      <c r="B4" s="8" t="s">
        <v>10</v>
      </c>
      <c r="C4" s="8"/>
      <c r="D4" s="8">
        <v>4</v>
      </c>
      <c r="E4" s="8">
        <f t="shared" ref="E4:E10" si="0">E3+C4-D4</f>
        <v>11</v>
      </c>
      <c r="F4" s="8" t="str">
        <f t="shared" ref="F4:F13" si="1">IF(E4&lt;=$C$17,"commander","")</f>
        <v>commander</v>
      </c>
      <c r="G4" s="9">
        <f t="shared" ref="G4:G13" si="2">IF(AND(F4="commander",AND(G2&gt;0,G3&gt;0)),$C$16-E4,"")</f>
        <v>13</v>
      </c>
    </row>
    <row r="5" spans="1:7">
      <c r="A5" s="6">
        <v>40802</v>
      </c>
      <c r="B5" s="8" t="s">
        <v>11</v>
      </c>
      <c r="C5" s="8"/>
      <c r="D5" s="8">
        <v>2</v>
      </c>
      <c r="E5" s="8">
        <f t="shared" si="0"/>
        <v>9</v>
      </c>
      <c r="F5" s="8" t="str">
        <f t="shared" si="1"/>
        <v>commander</v>
      </c>
      <c r="G5" s="9">
        <f t="shared" si="2"/>
        <v>15</v>
      </c>
    </row>
    <row r="6" spans="1:7">
      <c r="A6" s="6">
        <v>40803</v>
      </c>
      <c r="B6" s="8" t="s">
        <v>12</v>
      </c>
      <c r="C6" s="8"/>
      <c r="D6" s="8"/>
      <c r="E6" s="8">
        <f t="shared" si="0"/>
        <v>9</v>
      </c>
      <c r="F6" s="8" t="str">
        <f t="shared" si="1"/>
        <v>commander</v>
      </c>
      <c r="G6" s="9">
        <f t="shared" si="2"/>
        <v>15</v>
      </c>
    </row>
    <row r="7" spans="1:7">
      <c r="A7" s="6">
        <v>40806</v>
      </c>
      <c r="B7" s="8" t="s">
        <v>13</v>
      </c>
      <c r="C7" s="8">
        <v>13</v>
      </c>
      <c r="D7" s="8">
        <v>2</v>
      </c>
      <c r="E7" s="8">
        <f t="shared" si="0"/>
        <v>20</v>
      </c>
      <c r="F7" s="8" t="str">
        <f t="shared" si="1"/>
        <v/>
      </c>
      <c r="G7" s="9" t="str">
        <f t="shared" si="2"/>
        <v/>
      </c>
    </row>
    <row r="8" spans="1:7">
      <c r="A8" s="6">
        <v>40806</v>
      </c>
      <c r="B8" s="8" t="s">
        <v>14</v>
      </c>
      <c r="C8" s="8"/>
      <c r="D8" s="8">
        <v>3</v>
      </c>
      <c r="E8" s="8">
        <f t="shared" si="0"/>
        <v>17</v>
      </c>
      <c r="F8" s="8" t="str">
        <f t="shared" si="1"/>
        <v/>
      </c>
      <c r="G8" s="9" t="str">
        <f t="shared" si="2"/>
        <v/>
      </c>
    </row>
    <row r="9" spans="1:7">
      <c r="A9" s="6">
        <v>40808</v>
      </c>
      <c r="B9" s="8" t="s">
        <v>15</v>
      </c>
      <c r="C9" s="8"/>
      <c r="D9" s="8">
        <v>1</v>
      </c>
      <c r="E9" s="8">
        <f t="shared" si="0"/>
        <v>16</v>
      </c>
      <c r="F9" s="8" t="str">
        <f t="shared" si="1"/>
        <v/>
      </c>
      <c r="G9" s="9" t="str">
        <f t="shared" si="2"/>
        <v/>
      </c>
    </row>
    <row r="10" spans="1:7">
      <c r="A10" s="6">
        <v>40810</v>
      </c>
      <c r="B10" s="8" t="s">
        <v>16</v>
      </c>
      <c r="C10" s="8"/>
      <c r="D10" s="8">
        <v>4</v>
      </c>
      <c r="E10" s="8">
        <f t="shared" si="0"/>
        <v>12</v>
      </c>
      <c r="F10" s="8" t="str">
        <f t="shared" si="1"/>
        <v>commander</v>
      </c>
      <c r="G10" s="9">
        <f t="shared" si="2"/>
        <v>12</v>
      </c>
    </row>
    <row r="11" spans="1:7">
      <c r="A11" s="6"/>
      <c r="B11" s="8"/>
      <c r="C11" s="8"/>
      <c r="D11" s="8"/>
      <c r="E11" s="8" t="s">
        <v>8</v>
      </c>
      <c r="F11" s="8" t="str">
        <f t="shared" si="1"/>
        <v/>
      </c>
      <c r="G11" s="9" t="str">
        <f t="shared" si="2"/>
        <v/>
      </c>
    </row>
    <row r="12" spans="1:7">
      <c r="A12" s="6"/>
      <c r="B12" s="8"/>
      <c r="C12" s="8"/>
      <c r="D12" s="8"/>
      <c r="E12" s="8" t="s">
        <v>8</v>
      </c>
      <c r="F12" s="8" t="str">
        <f t="shared" si="1"/>
        <v/>
      </c>
      <c r="G12" s="9" t="str">
        <f t="shared" si="2"/>
        <v/>
      </c>
    </row>
    <row r="13" spans="1:7">
      <c r="A13" s="6"/>
      <c r="B13" s="8"/>
      <c r="C13" s="8"/>
      <c r="D13" s="8"/>
      <c r="E13" s="8" t="s">
        <v>8</v>
      </c>
      <c r="F13" s="8" t="str">
        <f t="shared" si="1"/>
        <v/>
      </c>
      <c r="G13" s="9" t="str">
        <f t="shared" si="2"/>
        <v/>
      </c>
    </row>
    <row r="16" spans="1:7">
      <c r="A16" s="1"/>
      <c r="B16" s="4" t="s">
        <v>17</v>
      </c>
      <c r="C16" s="3">
        <v>24</v>
      </c>
      <c r="D16" s="1"/>
      <c r="E16" s="1"/>
      <c r="F16" s="1"/>
      <c r="G16" s="1"/>
    </row>
    <row r="17" spans="2:3">
      <c r="B17" s="2" t="s">
        <v>18</v>
      </c>
      <c r="C17" s="2">
        <v>12</v>
      </c>
    </row>
    <row r="18" spans="2:3" ht="30">
      <c r="B18" s="5" t="s">
        <v>19</v>
      </c>
      <c r="C1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E20" sqref="E20"/>
    </sheetView>
  </sheetViews>
  <sheetFormatPr baseColWidth="10" defaultRowHeight="15"/>
  <cols>
    <col min="1" max="1" width="11.42578125" style="1"/>
    <col min="2" max="2" width="20" style="1" bestFit="1" customWidth="1"/>
    <col min="3" max="16384" width="11.42578125" style="1"/>
  </cols>
  <sheetData>
    <row r="1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>
      <c r="A2" s="6">
        <v>40799</v>
      </c>
      <c r="B2" s="8" t="s">
        <v>7</v>
      </c>
      <c r="C2" s="8"/>
      <c r="D2" s="8"/>
      <c r="E2" s="8">
        <v>24</v>
      </c>
      <c r="F2" s="8" t="str">
        <f>IF(E2&lt;=C17,"commander","")</f>
        <v/>
      </c>
      <c r="G2" s="9" t="s">
        <v>8</v>
      </c>
    </row>
    <row r="3" spans="1:7">
      <c r="A3" s="6">
        <v>40800</v>
      </c>
      <c r="B3" s="8" t="s">
        <v>9</v>
      </c>
      <c r="C3" s="8"/>
      <c r="D3" s="8">
        <v>9</v>
      </c>
      <c r="E3" s="8">
        <f>E2+C3-D3</f>
        <v>15</v>
      </c>
      <c r="F3" s="8" t="str">
        <f>IF(E3&lt;=$C$17,"commander","")</f>
        <v/>
      </c>
      <c r="G3" s="9">
        <f>IF(F3="commander",$C$16-E3,0)</f>
        <v>0</v>
      </c>
    </row>
    <row r="4" spans="1:7">
      <c r="A4" s="6">
        <v>40801</v>
      </c>
      <c r="B4" s="8" t="s">
        <v>10</v>
      </c>
      <c r="C4" s="8"/>
      <c r="D4" s="8">
        <v>4</v>
      </c>
      <c r="E4" s="8">
        <f t="shared" ref="E4:E10" si="0">E3+C4-D4</f>
        <v>11</v>
      </c>
      <c r="F4" s="9" t="str">
        <f>IF(AND(E4&lt;=$C$17,G3&lt;=0,G2&lt;=0),"commander","")</f>
        <v/>
      </c>
      <c r="G4" s="9">
        <f>IF(AND(F4="commander",G3=0),$C$16-E4,0)</f>
        <v>0</v>
      </c>
    </row>
    <row r="5" spans="1:7">
      <c r="A5" s="6">
        <v>40802</v>
      </c>
      <c r="B5" s="8" t="s">
        <v>11</v>
      </c>
      <c r="C5" s="8"/>
      <c r="D5" s="8">
        <v>2</v>
      </c>
      <c r="E5" s="8">
        <f t="shared" si="0"/>
        <v>9</v>
      </c>
      <c r="F5" s="9" t="str">
        <f t="shared" ref="F5:F13" si="1">IF(AND(E5&lt;=$C$17,G4&lt;=0,G3&lt;=0),"commander","")</f>
        <v>commander</v>
      </c>
      <c r="G5" s="9">
        <f t="shared" ref="G5:G13" si="2">IF(AND(F5="commander",G4=0),$C$16-E5,0)</f>
        <v>15</v>
      </c>
    </row>
    <row r="6" spans="1:7">
      <c r="A6" s="6">
        <v>40803</v>
      </c>
      <c r="B6" s="8" t="s">
        <v>12</v>
      </c>
      <c r="C6" s="8"/>
      <c r="D6" s="8"/>
      <c r="E6" s="8">
        <f t="shared" si="0"/>
        <v>9</v>
      </c>
      <c r="F6" s="9" t="str">
        <f t="shared" si="1"/>
        <v/>
      </c>
      <c r="G6" s="9">
        <f t="shared" si="2"/>
        <v>0</v>
      </c>
    </row>
    <row r="7" spans="1:7">
      <c r="A7" s="6">
        <v>40806</v>
      </c>
      <c r="B7" s="8" t="s">
        <v>13</v>
      </c>
      <c r="C7" s="8">
        <v>13</v>
      </c>
      <c r="D7" s="8">
        <v>2</v>
      </c>
      <c r="E7" s="8">
        <f t="shared" si="0"/>
        <v>20</v>
      </c>
      <c r="F7" s="9" t="str">
        <f t="shared" si="1"/>
        <v/>
      </c>
      <c r="G7" s="9">
        <f t="shared" si="2"/>
        <v>0</v>
      </c>
    </row>
    <row r="8" spans="1:7">
      <c r="A8" s="6">
        <v>40806</v>
      </c>
      <c r="B8" s="8" t="s">
        <v>14</v>
      </c>
      <c r="C8" s="8"/>
      <c r="D8" s="8">
        <v>3</v>
      </c>
      <c r="E8" s="8">
        <f t="shared" si="0"/>
        <v>17</v>
      </c>
      <c r="F8" s="9" t="str">
        <f t="shared" si="1"/>
        <v/>
      </c>
      <c r="G8" s="9">
        <f t="shared" si="2"/>
        <v>0</v>
      </c>
    </row>
    <row r="9" spans="1:7">
      <c r="A9" s="6">
        <v>40808</v>
      </c>
      <c r="B9" s="8" t="s">
        <v>15</v>
      </c>
      <c r="C9" s="8"/>
      <c r="D9" s="8">
        <v>1</v>
      </c>
      <c r="E9" s="8">
        <f t="shared" si="0"/>
        <v>16</v>
      </c>
      <c r="F9" s="9" t="str">
        <f t="shared" si="1"/>
        <v/>
      </c>
      <c r="G9" s="9">
        <f t="shared" si="2"/>
        <v>0</v>
      </c>
    </row>
    <row r="10" spans="1:7">
      <c r="A10" s="6">
        <v>40810</v>
      </c>
      <c r="B10" s="8" t="s">
        <v>16</v>
      </c>
      <c r="C10" s="8"/>
      <c r="D10" s="8">
        <v>4</v>
      </c>
      <c r="E10" s="8">
        <f t="shared" si="0"/>
        <v>12</v>
      </c>
      <c r="F10" s="9" t="str">
        <f t="shared" si="1"/>
        <v>commander</v>
      </c>
      <c r="G10" s="9">
        <f t="shared" si="2"/>
        <v>12</v>
      </c>
    </row>
    <row r="11" spans="1:7">
      <c r="A11" s="6"/>
      <c r="B11" s="8"/>
      <c r="C11" s="8"/>
      <c r="D11" s="8"/>
      <c r="E11" s="8" t="s">
        <v>8</v>
      </c>
      <c r="F11" s="9" t="str">
        <f t="shared" si="1"/>
        <v/>
      </c>
      <c r="G11" s="9">
        <f t="shared" si="2"/>
        <v>0</v>
      </c>
    </row>
    <row r="12" spans="1:7">
      <c r="A12" s="6"/>
      <c r="B12" s="8"/>
      <c r="C12" s="8"/>
      <c r="D12" s="8"/>
      <c r="E12" s="8" t="s">
        <v>8</v>
      </c>
      <c r="F12" s="9" t="str">
        <f t="shared" si="1"/>
        <v/>
      </c>
      <c r="G12" s="9">
        <f t="shared" si="2"/>
        <v>0</v>
      </c>
    </row>
    <row r="13" spans="1:7">
      <c r="A13" s="6"/>
      <c r="B13" s="8"/>
      <c r="C13" s="8"/>
      <c r="D13" s="8"/>
      <c r="E13" s="8" t="s">
        <v>8</v>
      </c>
      <c r="F13" s="9" t="str">
        <f t="shared" si="1"/>
        <v/>
      </c>
      <c r="G13" s="9">
        <f t="shared" si="2"/>
        <v>0</v>
      </c>
    </row>
    <row r="16" spans="1:7">
      <c r="B16" s="4" t="s">
        <v>17</v>
      </c>
      <c r="C16" s="3">
        <v>24</v>
      </c>
    </row>
    <row r="17" spans="2:3">
      <c r="B17" s="2" t="s">
        <v>18</v>
      </c>
      <c r="C17" s="2">
        <v>12</v>
      </c>
    </row>
    <row r="18" spans="2:3" ht="30">
      <c r="B18" s="5" t="s">
        <v>19</v>
      </c>
    </row>
    <row r="19" spans="2:3">
      <c r="B19" s="1" t="s">
        <v>20</v>
      </c>
      <c r="C19" s="1">
        <v>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3" sqref="B3"/>
    </sheetView>
  </sheetViews>
  <sheetFormatPr baseColWidth="10" defaultRowHeight="15"/>
  <sheetData>
    <row r="1" spans="1:2">
      <c r="A1">
        <f>(35*76)+(55*52)</f>
        <v>5520</v>
      </c>
      <c r="B1">
        <f>5520-750</f>
        <v>4770</v>
      </c>
    </row>
    <row r="2" spans="1:2">
      <c r="B2">
        <f>(1500-750)*5%</f>
        <v>37.5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</dc:creator>
  <cp:lastModifiedBy>Valued Acer Customer</cp:lastModifiedBy>
  <dcterms:created xsi:type="dcterms:W3CDTF">2011-01-19T13:49:36Z</dcterms:created>
  <dcterms:modified xsi:type="dcterms:W3CDTF">2012-01-23T13:58:48Z</dcterms:modified>
</cp:coreProperties>
</file>