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240" yWindow="60" windowWidth="20115" windowHeight="8010" activeTab="1"/>
  </bookViews>
  <sheets>
    <sheet name="données" sheetId="2" r:id="rId1"/>
    <sheet name="datas" sheetId="1" r:id="rId2"/>
    <sheet name="Feuil3" sheetId="3" r:id="rId3"/>
  </sheets>
  <calcPr calcId="145621"/>
</workbook>
</file>

<file path=xl/calcChain.xml><?xml version="1.0" encoding="utf-8"?>
<calcChain xmlns="http://schemas.openxmlformats.org/spreadsheetml/2006/main">
  <c r="B8" i="1" l="1"/>
  <c r="E3" i="1" l="1"/>
  <c r="B7" i="1"/>
  <c r="E6" i="1" l="1"/>
  <c r="B6" i="1"/>
  <c r="B5" i="1"/>
  <c r="E5" i="1" s="1"/>
  <c r="B4" i="1"/>
  <c r="E4" i="1" s="1"/>
  <c r="B3" i="1"/>
  <c r="B2" i="1"/>
  <c r="E2" i="1" s="1"/>
</calcChain>
</file>

<file path=xl/sharedStrings.xml><?xml version="1.0" encoding="utf-8"?>
<sst xmlns="http://schemas.openxmlformats.org/spreadsheetml/2006/main" count="11" uniqueCount="11">
  <si>
    <t>Date d'immatriculation (I)</t>
  </si>
  <si>
    <t>Date de 1ere mise en circulation (B)</t>
  </si>
  <si>
    <t>Taux de CO2 (v7 sur carte grise)</t>
  </si>
  <si>
    <t>Taux taxation Co2</t>
  </si>
  <si>
    <t>Co2</t>
  </si>
  <si>
    <t>Tarif pour véhicule NEDC (DMEC &gt; 01/06/2004, possédés ou loués depuis 01/01/2006)</t>
  </si>
  <si>
    <t>&gt; 271</t>
  </si>
  <si>
    <t>avant ou apres 01/03/2020</t>
  </si>
  <si>
    <t>Tarif pour véhicule WLTP (A partir de 01/03/2020)</t>
  </si>
  <si>
    <t>SI(b6="vrai";si(d6&lt;=20;données!$b$2;si(d6&lt;=données!$a$3;données!$b$3;si(d6;données!$a$4;données!$B$4;si(d6;données!$a$5;données!$b$5;si(d6;données!$a$6;données!$b$6;si(d6&lt;=données!$a$7;données!$b$7;si(d6&lt;=données!$a$8;données!$b$8;si(d6&lt;=données!$a$9;données!$b$9;si(d6&lt;=données!$a$10;données!$b$10;si(d6&lt;=données!$a$11;données!$b$11;si(d6&lt;=données!$a$12;données!$b$12;si(d6&lt;=données!$a$13;données!$b$13;si(d6&lt;=données!$a$14;données!$b$14;si(d6&lt;=données!$a$15;données!$b$15;données!$b$16)))))))))))))))</t>
  </si>
  <si>
    <r>
      <t>SI(</t>
    </r>
    <r>
      <rPr>
        <sz val="10"/>
        <color rgb="FF00B0E8"/>
        <rFont val="Courier New"/>
        <family val="3"/>
      </rPr>
      <t>B2</t>
    </r>
    <r>
      <rPr>
        <sz val="10"/>
        <color rgb="FF4F595F"/>
        <rFont val="Courier New"/>
        <family val="3"/>
      </rPr>
      <t>=</t>
    </r>
    <r>
      <rPr>
        <sz val="10"/>
        <color rgb="FFA31515"/>
        <rFont val="Courier New"/>
        <family val="3"/>
      </rPr>
      <t>"VRAI"</t>
    </r>
    <r>
      <rPr>
        <sz val="10"/>
        <color rgb="FF4F595F"/>
        <rFont val="Courier New"/>
        <family val="3"/>
      </rPr>
      <t>;RECHERCHEV(</t>
    </r>
    <r>
      <rPr>
        <sz val="10"/>
        <color rgb="FF00B0E8"/>
        <rFont val="Courier New"/>
        <family val="3"/>
      </rPr>
      <t>D2</t>
    </r>
    <r>
      <rPr>
        <sz val="10"/>
        <color rgb="FF4F595F"/>
        <rFont val="Courier New"/>
        <family val="3"/>
      </rPr>
      <t>;données!$A$</t>
    </r>
    <r>
      <rPr>
        <sz val="10"/>
        <color rgb="FF00B0E8"/>
        <rFont val="Courier New"/>
        <family val="3"/>
      </rPr>
      <t>2:</t>
    </r>
    <r>
      <rPr>
        <sz val="10"/>
        <color rgb="FF4F595F"/>
        <rFont val="Courier New"/>
        <family val="3"/>
      </rPr>
      <t>$C$</t>
    </r>
    <r>
      <rPr>
        <sz val="10"/>
        <color rgb="FFBF00F3"/>
        <rFont val="Courier New"/>
        <family val="3"/>
      </rPr>
      <t>16</t>
    </r>
    <r>
      <rPr>
        <sz val="10"/>
        <color rgb="FF4F595F"/>
        <rFont val="Courier New"/>
        <family val="3"/>
      </rPr>
      <t>;</t>
    </r>
    <r>
      <rPr>
        <sz val="10"/>
        <color rgb="FFBF00F3"/>
        <rFont val="Courier New"/>
        <family val="3"/>
      </rPr>
      <t>2</t>
    </r>
    <r>
      <rPr>
        <sz val="10"/>
        <color rgb="FF4F595F"/>
        <rFont val="Courier New"/>
        <family val="3"/>
      </rPr>
      <t>;VRAI);RECHERCHEV(</t>
    </r>
    <r>
      <rPr>
        <sz val="10"/>
        <color rgb="FF00B0E8"/>
        <rFont val="Courier New"/>
        <family val="3"/>
      </rPr>
      <t>D2</t>
    </r>
    <r>
      <rPr>
        <sz val="10"/>
        <color rgb="FF4F595F"/>
        <rFont val="Courier New"/>
        <family val="3"/>
      </rPr>
      <t>;données!$A$</t>
    </r>
    <r>
      <rPr>
        <sz val="10"/>
        <color rgb="FF00B0E8"/>
        <rFont val="Courier New"/>
        <family val="3"/>
      </rPr>
      <t>2:</t>
    </r>
    <r>
      <rPr>
        <sz val="10"/>
        <color rgb="FF4F595F"/>
        <rFont val="Courier New"/>
        <family val="3"/>
      </rPr>
      <t>$C$</t>
    </r>
    <r>
      <rPr>
        <sz val="10"/>
        <color rgb="FFBF00F3"/>
        <rFont val="Courier New"/>
        <family val="3"/>
      </rPr>
      <t>16</t>
    </r>
    <r>
      <rPr>
        <sz val="10"/>
        <color rgb="FF4F595F"/>
        <rFont val="Courier New"/>
        <family val="3"/>
      </rPr>
      <t>;</t>
    </r>
    <r>
      <rPr>
        <sz val="10"/>
        <color rgb="FFBF00F3"/>
        <rFont val="Courier New"/>
        <family val="3"/>
      </rPr>
      <t>3</t>
    </r>
    <r>
      <rPr>
        <sz val="10"/>
        <color rgb="FF4F595F"/>
        <rFont val="Courier New"/>
        <family val="3"/>
      </rPr>
      <t>;VRAI))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</si>
</sst>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3">
    <numFmt numFmtId="164" formatCode="_(* #,##0.00_);_(* \(#,##0.00\);_(* &quot;-&quot;??_);_(@_)"/>
    <numFmt numFmtId="165" formatCode="_([$€]* #,##0.00_);_([$€]* \(#,##0.00\);_([$€]* &quot;-&quot;??_);_(@_)"/>
    <numFmt numFmtId="166" formatCode="dd/mm/yy;@"/>
  </numFmts>
  <fonts count="8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0"/>
      <name val="Arial"/>
      <family val="2"/>
    </font>
    <font>
      <b/>
      <sz val="10"/>
      <name val="Arial"/>
      <family val="2"/>
    </font>
    <font>
      <sz val="10"/>
      <color rgb="FF4F595F"/>
      <name val="Courier New"/>
      <family val="3"/>
    </font>
    <font>
      <sz val="10"/>
      <color rgb="FF00B0E8"/>
      <name val="Courier New"/>
      <family val="3"/>
    </font>
    <font>
      <sz val="10"/>
      <color rgb="FFA31515"/>
      <name val="Courier New"/>
      <family val="3"/>
    </font>
    <font>
      <sz val="10"/>
      <color rgb="FFBF00F3"/>
      <name val="Courier New"/>
      <family val="3"/>
    </font>
  </fonts>
  <fills count="5">
    <fill>
      <patternFill patternType="none"/>
    </fill>
    <fill>
      <patternFill patternType="gray125"/>
    </fill>
    <fill>
      <patternFill patternType="solid">
        <fgColor indexed="41"/>
        <bgColor indexed="64"/>
      </patternFill>
    </fill>
    <fill>
      <patternFill patternType="solid">
        <fgColor indexed="43"/>
        <bgColor indexed="64"/>
      </patternFill>
    </fill>
    <fill>
      <patternFill patternType="solid">
        <fgColor theme="4" tint="0.39997558519241921"/>
        <bgColor indexed="64"/>
      </patternFill>
    </fill>
  </fills>
  <borders count="13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</borders>
  <cellStyleXfs count="9">
    <xf numFmtId="0" fontId="0" fillId="0" borderId="0"/>
    <xf numFmtId="0" fontId="2" fillId="0" borderId="0"/>
    <xf numFmtId="165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0" fontId="2" fillId="0" borderId="0"/>
    <xf numFmtId="165" fontId="2" fillId="0" borderId="0" applyFont="0" applyFill="0" applyBorder="0" applyAlignment="0" applyProtection="0"/>
    <xf numFmtId="0" fontId="2" fillId="0" borderId="0"/>
    <xf numFmtId="0" fontId="1" fillId="0" borderId="0"/>
  </cellStyleXfs>
  <cellXfs count="31">
    <xf numFmtId="0" fontId="0" fillId="0" borderId="0" xfId="0"/>
    <xf numFmtId="0" fontId="2" fillId="3" borderId="0" xfId="1" applyFont="1" applyFill="1" applyBorder="1" applyAlignment="1">
      <alignment horizontal="center" vertical="center" wrapText="1"/>
    </xf>
    <xf numFmtId="166" fontId="2" fillId="2" borderId="0" xfId="1" applyNumberFormat="1" applyFont="1" applyFill="1" applyBorder="1" applyAlignment="1">
      <alignment horizontal="center" vertical="center" wrapText="1"/>
    </xf>
    <xf numFmtId="166" fontId="2" fillId="4" borderId="0" xfId="1" applyNumberFormat="1" applyFont="1" applyFill="1" applyBorder="1" applyAlignment="1">
      <alignment horizontal="center" vertical="center" wrapText="1"/>
    </xf>
    <xf numFmtId="0" fontId="2" fillId="4" borderId="0" xfId="1" applyFont="1" applyFill="1" applyBorder="1" applyAlignment="1">
      <alignment horizontal="center" textRotation="76" wrapText="1"/>
    </xf>
    <xf numFmtId="0" fontId="2" fillId="0" borderId="1" xfId="5" applyBorder="1" applyAlignment="1">
      <alignment horizontal="center" vertical="center" wrapText="1"/>
    </xf>
    <xf numFmtId="0" fontId="2" fillId="0" borderId="2" xfId="5" applyBorder="1" applyAlignment="1">
      <alignment horizontal="center" vertical="center" wrapText="1"/>
    </xf>
    <xf numFmtId="0" fontId="2" fillId="0" borderId="5" xfId="5" applyBorder="1" applyAlignment="1">
      <alignment horizontal="center" vertical="center" wrapText="1"/>
    </xf>
    <xf numFmtId="0" fontId="2" fillId="0" borderId="3" xfId="5" applyBorder="1" applyAlignment="1">
      <alignment horizontal="center" vertical="center" wrapText="1"/>
    </xf>
    <xf numFmtId="166" fontId="2" fillId="0" borderId="0" xfId="5" applyNumberFormat="1" applyFont="1" applyBorder="1"/>
    <xf numFmtId="166" fontId="2" fillId="2" borderId="0" xfId="5" applyNumberFormat="1" applyFont="1" applyFill="1" applyBorder="1" applyAlignment="1">
      <alignment horizontal="center"/>
    </xf>
    <xf numFmtId="0" fontId="2" fillId="2" borderId="0" xfId="5" applyFont="1" applyFill="1" applyBorder="1" applyAlignment="1">
      <alignment horizontal="center"/>
    </xf>
    <xf numFmtId="0" fontId="2" fillId="0" borderId="0" xfId="5"/>
    <xf numFmtId="0" fontId="2" fillId="0" borderId="0" xfId="5" applyAlignment="1">
      <alignment horizontal="center" vertical="center" wrapText="1"/>
    </xf>
    <xf numFmtId="0" fontId="2" fillId="0" borderId="0" xfId="5" applyAlignment="1">
      <alignment horizontal="center"/>
    </xf>
    <xf numFmtId="166" fontId="2" fillId="0" borderId="0" xfId="5" applyNumberFormat="1" applyFont="1" applyBorder="1"/>
    <xf numFmtId="166" fontId="2" fillId="2" borderId="0" xfId="5" applyNumberFormat="1" applyFont="1" applyFill="1" applyBorder="1" applyAlignment="1">
      <alignment horizontal="center"/>
    </xf>
    <xf numFmtId="0" fontId="2" fillId="2" borderId="0" xfId="5" applyFont="1" applyFill="1" applyBorder="1" applyAlignment="1">
      <alignment horizontal="center"/>
    </xf>
    <xf numFmtId="0" fontId="2" fillId="3" borderId="0" xfId="5" applyFont="1" applyFill="1" applyBorder="1" applyAlignment="1">
      <alignment horizontal="center"/>
    </xf>
    <xf numFmtId="0" fontId="2" fillId="0" borderId="4" xfId="5" applyBorder="1" applyAlignment="1">
      <alignment horizontal="center" vertical="center" wrapText="1"/>
    </xf>
    <xf numFmtId="0" fontId="2" fillId="0" borderId="6" xfId="5" applyBorder="1" applyAlignment="1">
      <alignment horizontal="center" vertical="center" wrapText="1"/>
    </xf>
    <xf numFmtId="0" fontId="3" fillId="0" borderId="0" xfId="5" applyFont="1" applyAlignment="1">
      <alignment horizontal="left" vertical="center"/>
    </xf>
    <xf numFmtId="0" fontId="2" fillId="0" borderId="0" xfId="5" applyBorder="1" applyAlignment="1">
      <alignment horizontal="center" vertical="center" wrapText="1"/>
    </xf>
    <xf numFmtId="0" fontId="2" fillId="0" borderId="8" xfId="5" applyBorder="1" applyAlignment="1">
      <alignment horizontal="center" vertical="center" wrapText="1"/>
    </xf>
    <xf numFmtId="0" fontId="2" fillId="0" borderId="9" xfId="5" applyBorder="1" applyAlignment="1">
      <alignment horizontal="center" vertical="center" wrapText="1"/>
    </xf>
    <xf numFmtId="0" fontId="2" fillId="0" borderId="7" xfId="5" applyBorder="1" applyAlignment="1">
      <alignment horizontal="center" vertical="center" wrapText="1"/>
    </xf>
    <xf numFmtId="0" fontId="2" fillId="0" borderId="10" xfId="5" applyBorder="1" applyAlignment="1">
      <alignment horizontal="center" vertical="center" wrapText="1"/>
    </xf>
    <xf numFmtId="0" fontId="2" fillId="0" borderId="11" xfId="5" applyBorder="1" applyAlignment="1">
      <alignment horizontal="center" vertical="center" wrapText="1"/>
    </xf>
    <xf numFmtId="0" fontId="0" fillId="0" borderId="0" xfId="8" applyFont="1"/>
    <xf numFmtId="0" fontId="4" fillId="0" borderId="0" xfId="0" applyFont="1"/>
    <xf numFmtId="0" fontId="2" fillId="0" borderId="12" xfId="5" applyBorder="1" applyAlignment="1">
      <alignment horizontal="center" vertical="center" wrapText="1"/>
    </xf>
  </cellXfs>
  <cellStyles count="9">
    <cellStyle name="Euro" xfId="2"/>
    <cellStyle name="Euro 2" xfId="6"/>
    <cellStyle name="Milliers 2" xfId="3"/>
    <cellStyle name="Normal" xfId="0" builtinId="0"/>
    <cellStyle name="Normal 2" xfId="5"/>
    <cellStyle name="Normal 3" xfId="7"/>
    <cellStyle name="Normal 4" xfId="8"/>
    <cellStyle name="Normal 5" xfId="1"/>
    <cellStyle name="Pourcentage 2" xfId="4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32"/>
  <sheetViews>
    <sheetView workbookViewId="0">
      <selection activeCell="B3" sqref="B3"/>
    </sheetView>
  </sheetViews>
  <sheetFormatPr baseColWidth="10" defaultRowHeight="15" x14ac:dyDescent="0.25"/>
  <cols>
    <col min="4" max="4" width="4.85546875" customWidth="1"/>
  </cols>
  <sheetData>
    <row r="1" spans="1:4" ht="114.75" x14ac:dyDescent="0.25">
      <c r="A1" s="25" t="s">
        <v>4</v>
      </c>
      <c r="B1" s="26" t="s">
        <v>8</v>
      </c>
      <c r="C1" s="27" t="s">
        <v>5</v>
      </c>
      <c r="D1" s="13"/>
    </row>
    <row r="2" spans="1:4" x14ac:dyDescent="0.25">
      <c r="A2" s="23">
        <v>0</v>
      </c>
      <c r="B2" s="30">
        <v>-1</v>
      </c>
      <c r="C2" s="6">
        <v>133</v>
      </c>
      <c r="D2" s="13"/>
    </row>
    <row r="3" spans="1:4" x14ac:dyDescent="0.25">
      <c r="A3" s="23">
        <v>20</v>
      </c>
      <c r="B3" s="5">
        <v>1</v>
      </c>
      <c r="C3" s="6">
        <v>16</v>
      </c>
      <c r="D3" s="12"/>
    </row>
    <row r="4" spans="1:4" x14ac:dyDescent="0.25">
      <c r="A4" s="23">
        <v>50</v>
      </c>
      <c r="B4" s="8">
        <v>2</v>
      </c>
      <c r="C4" s="19">
        <v>17</v>
      </c>
      <c r="D4" s="12"/>
    </row>
    <row r="5" spans="1:4" x14ac:dyDescent="0.25">
      <c r="A5" s="23">
        <v>60</v>
      </c>
      <c r="B5" s="8">
        <v>3</v>
      </c>
      <c r="C5" s="19">
        <v>18</v>
      </c>
      <c r="D5" s="12"/>
    </row>
    <row r="6" spans="1:4" x14ac:dyDescent="0.25">
      <c r="A6" s="23">
        <v>100</v>
      </c>
      <c r="B6" s="8">
        <v>4</v>
      </c>
      <c r="C6" s="19">
        <v>19</v>
      </c>
      <c r="D6" s="12"/>
    </row>
    <row r="7" spans="1:4" x14ac:dyDescent="0.25">
      <c r="A7" s="23">
        <v>120</v>
      </c>
      <c r="B7" s="8">
        <v>5</v>
      </c>
      <c r="C7" s="19">
        <v>20</v>
      </c>
      <c r="D7" s="12"/>
    </row>
    <row r="8" spans="1:4" x14ac:dyDescent="0.25">
      <c r="A8" s="23">
        <v>140</v>
      </c>
      <c r="B8" s="8">
        <v>6</v>
      </c>
      <c r="C8" s="19">
        <v>21</v>
      </c>
      <c r="D8" s="12"/>
    </row>
    <row r="9" spans="1:4" x14ac:dyDescent="0.25">
      <c r="A9" s="23">
        <v>150</v>
      </c>
      <c r="B9" s="8">
        <v>7</v>
      </c>
      <c r="C9" s="19">
        <v>22</v>
      </c>
      <c r="D9" s="12"/>
    </row>
    <row r="10" spans="1:4" x14ac:dyDescent="0.25">
      <c r="A10" s="23">
        <v>160</v>
      </c>
      <c r="B10" s="8">
        <v>8</v>
      </c>
      <c r="C10" s="19">
        <v>23</v>
      </c>
      <c r="D10" s="12"/>
    </row>
    <row r="11" spans="1:4" x14ac:dyDescent="0.25">
      <c r="A11" s="23">
        <v>170</v>
      </c>
      <c r="B11" s="8">
        <v>9</v>
      </c>
      <c r="C11" s="19">
        <v>24</v>
      </c>
      <c r="D11" s="12"/>
    </row>
    <row r="12" spans="1:4" x14ac:dyDescent="0.25">
      <c r="A12" s="23">
        <v>190</v>
      </c>
      <c r="B12" s="8">
        <v>10</v>
      </c>
      <c r="C12" s="19">
        <v>25</v>
      </c>
      <c r="D12" s="12"/>
    </row>
    <row r="13" spans="1:4" x14ac:dyDescent="0.25">
      <c r="A13" s="23">
        <v>200</v>
      </c>
      <c r="B13" s="8">
        <v>11</v>
      </c>
      <c r="C13" s="19">
        <v>26</v>
      </c>
      <c r="D13" s="12"/>
    </row>
    <row r="14" spans="1:4" x14ac:dyDescent="0.25">
      <c r="A14" s="23">
        <v>230</v>
      </c>
      <c r="B14" s="8">
        <v>12</v>
      </c>
      <c r="C14" s="19">
        <v>27</v>
      </c>
      <c r="D14" s="12"/>
    </row>
    <row r="15" spans="1:4" x14ac:dyDescent="0.25">
      <c r="A15" s="23">
        <v>250</v>
      </c>
      <c r="B15" s="8">
        <v>13</v>
      </c>
      <c r="C15" s="19">
        <v>28</v>
      </c>
      <c r="D15" s="12"/>
    </row>
    <row r="16" spans="1:4" x14ac:dyDescent="0.25">
      <c r="A16" s="23">
        <v>270</v>
      </c>
      <c r="B16" s="8">
        <v>14</v>
      </c>
      <c r="C16" s="19">
        <v>29</v>
      </c>
      <c r="D16" s="12"/>
    </row>
    <row r="17" spans="1:4" x14ac:dyDescent="0.25">
      <c r="A17" s="24" t="s">
        <v>6</v>
      </c>
      <c r="B17" s="7">
        <v>15</v>
      </c>
      <c r="C17" s="20">
        <v>30</v>
      </c>
      <c r="D17" s="12"/>
    </row>
    <row r="18" spans="1:4" x14ac:dyDescent="0.25">
      <c r="A18" s="22"/>
      <c r="B18" s="22"/>
      <c r="C18" s="22"/>
      <c r="D18" s="12"/>
    </row>
    <row r="19" spans="1:4" x14ac:dyDescent="0.25">
      <c r="A19" s="22"/>
      <c r="B19" s="22"/>
      <c r="C19" s="22"/>
      <c r="D19" s="12"/>
    </row>
    <row r="20" spans="1:4" x14ac:dyDescent="0.25">
      <c r="A20" s="22"/>
      <c r="B20" s="22"/>
      <c r="C20" s="22"/>
      <c r="D20" s="12"/>
    </row>
    <row r="21" spans="1:4" x14ac:dyDescent="0.25">
      <c r="A21" s="22"/>
      <c r="B21" s="22"/>
      <c r="C21" s="22"/>
      <c r="D21" s="12"/>
    </row>
    <row r="22" spans="1:4" x14ac:dyDescent="0.25">
      <c r="A22" s="22"/>
      <c r="B22" s="22"/>
      <c r="C22" s="22"/>
      <c r="D22" s="12"/>
    </row>
    <row r="23" spans="1:4" x14ac:dyDescent="0.25">
      <c r="A23" s="12"/>
      <c r="B23" s="12"/>
      <c r="C23" s="12"/>
      <c r="D23" s="12"/>
    </row>
    <row r="24" spans="1:4" x14ac:dyDescent="0.25">
      <c r="A24" s="21"/>
      <c r="B24" s="21"/>
      <c r="C24" s="13"/>
      <c r="D24" s="12"/>
    </row>
    <row r="25" spans="1:4" x14ac:dyDescent="0.25">
      <c r="A25" s="13"/>
      <c r="B25" s="13"/>
      <c r="C25" s="12"/>
      <c r="D25" s="12"/>
    </row>
    <row r="26" spans="1:4" x14ac:dyDescent="0.25">
      <c r="A26" s="14"/>
      <c r="B26" s="14"/>
      <c r="C26" s="12"/>
      <c r="D26" s="12"/>
    </row>
    <row r="27" spans="1:4" x14ac:dyDescent="0.25">
      <c r="A27" s="14"/>
      <c r="B27" s="14"/>
      <c r="C27" s="12"/>
      <c r="D27" s="12"/>
    </row>
    <row r="28" spans="1:4" x14ac:dyDescent="0.25">
      <c r="A28" s="14"/>
      <c r="B28" s="14"/>
      <c r="C28" s="12"/>
      <c r="D28" s="12"/>
    </row>
    <row r="29" spans="1:4" x14ac:dyDescent="0.25">
      <c r="A29" s="14"/>
      <c r="B29" s="14"/>
      <c r="C29" s="12"/>
      <c r="D29" s="12"/>
    </row>
    <row r="30" spans="1:4" x14ac:dyDescent="0.25">
      <c r="A30" s="14"/>
      <c r="B30" s="14"/>
      <c r="C30" s="12"/>
      <c r="D30" s="12"/>
    </row>
    <row r="31" spans="1:4" x14ac:dyDescent="0.25">
      <c r="A31" s="14"/>
      <c r="B31" s="14"/>
      <c r="C31" s="12"/>
      <c r="D31" s="12"/>
    </row>
    <row r="32" spans="1:4" x14ac:dyDescent="0.25">
      <c r="A32" s="14"/>
      <c r="B32" s="14"/>
      <c r="C32" s="12"/>
      <c r="D32" s="12"/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9"/>
  <sheetViews>
    <sheetView tabSelected="1" workbookViewId="0">
      <selection activeCell="D2" sqref="D2"/>
    </sheetView>
  </sheetViews>
  <sheetFormatPr baseColWidth="10" defaultRowHeight="15" x14ac:dyDescent="0.25"/>
  <cols>
    <col min="4" max="4" width="13" bestFit="1" customWidth="1"/>
  </cols>
  <sheetData>
    <row r="1" spans="1:5" ht="63.75" x14ac:dyDescent="0.25">
      <c r="A1" s="3" t="s">
        <v>0</v>
      </c>
      <c r="B1" s="3" t="s">
        <v>7</v>
      </c>
      <c r="C1" s="2" t="s">
        <v>1</v>
      </c>
      <c r="D1" s="4" t="s">
        <v>2</v>
      </c>
      <c r="E1" s="1" t="s">
        <v>3</v>
      </c>
    </row>
    <row r="2" spans="1:5" x14ac:dyDescent="0.25">
      <c r="A2" s="9">
        <v>43922</v>
      </c>
      <c r="B2" t="str">
        <f>IF(A2&gt;DATE(2020,3,1),"vrai",FALSE)</f>
        <v>vrai</v>
      </c>
      <c r="C2" s="10">
        <v>42485</v>
      </c>
      <c r="D2" s="11">
        <v>10</v>
      </c>
      <c r="E2" s="29" t="e">
        <f>+IF(B2="VRAI",VLOOKUP(D2,données!$A$3:$C$17,2,TRUE),VLOOKUP(D2,données!$A$3:$C$17,3,TRUE))</f>
        <v>#N/A</v>
      </c>
    </row>
    <row r="3" spans="1:5" x14ac:dyDescent="0.25">
      <c r="A3" s="15">
        <v>43905</v>
      </c>
      <c r="B3" t="str">
        <f>IF(A3&gt;DATE(2020,3,1),"VRAI",FALSE)</f>
        <v>VRAI</v>
      </c>
      <c r="D3">
        <v>20</v>
      </c>
      <c r="E3" s="18" t="str">
        <f>IF(B3="VRAI","yes",FALSE)</f>
        <v>yes</v>
      </c>
    </row>
    <row r="4" spans="1:5" x14ac:dyDescent="0.25">
      <c r="A4" s="15">
        <v>40178</v>
      </c>
      <c r="B4" t="b">
        <f>IF(A4&gt;DATE(2020,3,1),"vrai",FALSE)</f>
        <v>0</v>
      </c>
      <c r="C4" s="16">
        <v>42485</v>
      </c>
      <c r="D4" s="17">
        <v>20</v>
      </c>
      <c r="E4">
        <f>IF(AND(D4&lt;=20,datas!B4,"vrai"),données!$B$3,données!$C$3)</f>
        <v>16</v>
      </c>
    </row>
    <row r="5" spans="1:5" x14ac:dyDescent="0.25">
      <c r="A5" s="15">
        <v>43905</v>
      </c>
      <c r="B5" t="str">
        <f>IF(A5&gt;DATE(2020,3,1),"VRAI",FALSE)</f>
        <v>VRAI</v>
      </c>
      <c r="D5">
        <v>20</v>
      </c>
      <c r="E5">
        <f>IF(AND(D5&lt;=20,datas!B5,"vrai"),données!$B$3,données!$C$3)</f>
        <v>1</v>
      </c>
    </row>
    <row r="6" spans="1:5" x14ac:dyDescent="0.25">
      <c r="A6" s="15">
        <v>43905</v>
      </c>
      <c r="B6" t="str">
        <f>IF(A6&gt;DATE(2020,3,1),"VRAI",FALSE)</f>
        <v>VRAI</v>
      </c>
      <c r="D6">
        <v>45</v>
      </c>
      <c r="E6">
        <f>IF(A6&gt;DATE(2020,3,1),IF(D6&lt;=20,données!$B$3,IF(D6&lt;=données!$A$4,données!$B$4,IF(D6&lt;=données!A5,données!$B$5,"t"))))</f>
        <v>2</v>
      </c>
    </row>
    <row r="7" spans="1:5" x14ac:dyDescent="0.25">
      <c r="A7" s="15">
        <v>43905</v>
      </c>
      <c r="B7" t="str">
        <f>IF(A7&gt;DATE(2020,3,1),"VRAI",FALSE)</f>
        <v>VRAI</v>
      </c>
      <c r="D7">
        <v>45</v>
      </c>
      <c r="E7" s="28" t="s">
        <v>9</v>
      </c>
    </row>
    <row r="8" spans="1:5" x14ac:dyDescent="0.25">
      <c r="A8" s="15">
        <v>40178</v>
      </c>
      <c r="B8" t="b">
        <f>IF(A8&gt;DATE(2020,3,1),"vrai",FALSE)</f>
        <v>0</v>
      </c>
      <c r="C8" s="16">
        <v>42485</v>
      </c>
      <c r="D8" s="17">
        <v>20</v>
      </c>
      <c r="E8" s="29" t="s">
        <v>10</v>
      </c>
    </row>
    <row r="9" spans="1:5" x14ac:dyDescent="0.25">
      <c r="A9" s="15"/>
      <c r="E9" s="28"/>
    </row>
  </sheetData>
  <pageMargins left="0.7" right="0.7" top="0.75" bottom="0.75" header="0.3" footer="0.3"/>
  <pageSetup paperSize="9" orientation="portrait" verticalDpi="0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données</vt:lpstr>
      <vt:lpstr>datas</vt:lpstr>
      <vt:lpstr>Feuil3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DELOBEL Anne-laure</dc:creator>
  <cp:lastModifiedBy>DELOBEL Anne-laure</cp:lastModifiedBy>
  <dcterms:created xsi:type="dcterms:W3CDTF">2020-11-26T10:59:24Z</dcterms:created>
  <dcterms:modified xsi:type="dcterms:W3CDTF">2020-11-26T15:26:42Z</dcterms:modified>
</cp:coreProperties>
</file>