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\Desktop\"/>
    </mc:Choice>
  </mc:AlternateContent>
  <xr:revisionPtr revIDLastSave="0" documentId="13_ncr:1_{749E9BA6-1994-432D-9C9C-BE4749B4184E}" xr6:coauthVersionLast="45" xr6:coauthVersionMax="45" xr10:uidLastSave="{00000000-0000-0000-0000-000000000000}"/>
  <bookViews>
    <workbookView xWindow="-110" yWindow="-110" windowWidth="19420" windowHeight="10420" xr2:uid="{04A71A11-0977-4287-BA53-2CA82EBD7C05}"/>
  </bookViews>
  <sheets>
    <sheet name="Planning" sheetId="1" r:id="rId1"/>
    <sheet name="Gantt" sheetId="3" r:id="rId2"/>
    <sheet name="Cadenc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2" i="1"/>
  <c r="G1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I5" i="1"/>
  <c r="I6" i="1"/>
  <c r="I7" i="1"/>
  <c r="I8" i="1"/>
  <c r="I9" i="1"/>
  <c r="I10" i="1"/>
  <c r="I11" i="1"/>
  <c r="I12" i="1"/>
  <c r="I13" i="1"/>
  <c r="I14" i="1"/>
  <c r="I15" i="1"/>
  <c r="I16" i="1"/>
  <c r="I3" i="1"/>
  <c r="I4" i="1"/>
  <c r="I2" i="1" l="1"/>
  <c r="J2" i="1" s="1"/>
  <c r="J3" i="1" s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K2" i="1"/>
  <c r="E2" i="1"/>
  <c r="D3" i="1" l="1"/>
  <c r="E3" i="1" l="1"/>
  <c r="D4" i="1" l="1"/>
  <c r="E4" i="1" s="1"/>
  <c r="D5" i="1" l="1"/>
  <c r="E5" i="1" s="1"/>
  <c r="D6" i="1" l="1"/>
  <c r="E6" i="1" s="1"/>
  <c r="D7" i="1" l="1"/>
  <c r="E7" i="1" s="1"/>
  <c r="D8" i="1" l="1"/>
  <c r="E8" i="1" s="1"/>
  <c r="D9" i="1" l="1"/>
  <c r="E9" i="1" s="1"/>
  <c r="D10" i="1" l="1"/>
  <c r="E10" i="1" s="1"/>
  <c r="D11" i="1" l="1"/>
  <c r="E11" i="1" s="1"/>
  <c r="D12" i="1" l="1"/>
  <c r="E12" i="1" s="1"/>
  <c r="D13" i="1" l="1"/>
  <c r="E13" i="1" s="1"/>
  <c r="D14" i="1" l="1"/>
  <c r="E14" i="1" s="1"/>
  <c r="D15" i="1" l="1"/>
  <c r="E15" i="1" s="1"/>
  <c r="D16" i="1" l="1"/>
  <c r="E16" i="1" s="1"/>
</calcChain>
</file>

<file path=xl/sharedStrings.xml><?xml version="1.0" encoding="utf-8"?>
<sst xmlns="http://schemas.openxmlformats.org/spreadsheetml/2006/main" count="29" uniqueCount="13">
  <si>
    <t>Référence</t>
  </si>
  <si>
    <t>% de respect</t>
  </si>
  <si>
    <t>Cadence 
(en min/palette)</t>
  </si>
  <si>
    <t>A</t>
  </si>
  <si>
    <t>Quantité réalisée</t>
  </si>
  <si>
    <t>Delta</t>
  </si>
  <si>
    <t>Quantité planifiée
 (en nbre de palettes)</t>
  </si>
  <si>
    <t>Cadence</t>
  </si>
  <si>
    <t>Date de début</t>
  </si>
  <si>
    <t>Date de fin</t>
  </si>
  <si>
    <t>Date de besoin 
au plus tard</t>
  </si>
  <si>
    <t>Reste à faire
 cumulé</t>
  </si>
  <si>
    <t>Ecart/date de besoin au plus 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</si>
</sst>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\ h:mm;@"/>
    <numFmt numFmtId="166" formatCode="[$-F400]h:mm:ss\ AM/PM"/>
    <numFmt numFmtId="172" formatCode="h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22" fontId="0" fillId="0" borderId="0" xfId="0" applyNumberFormat="1"/>
    <xf numFmtId="1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172" fontId="0" fillId="0" borderId="1" xfId="0" applyNumberFormat="1" applyBorder="1" applyAlignment="1">
      <alignment horizontal="center"/>
    </xf>
  </cellXfs>
  <cellStyles count="1">
    <cellStyle name="Normal" xfId="0" builtinId="0"/>
  </cellStyles>
  <dxfs count="5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ED264-E688-43A9-BD9A-2B1631B4D152}">
  <dimension ref="A1:M16"/>
  <sheetViews>
    <sheetView tabSelected="1" zoomScale="80" zoomScaleNormal="80" workbookViewId="0">
      <selection activeCell="G3" sqref="G3"/>
    </sheetView>
  </sheetViews>
  <sheetFormatPr baseColWidth="10" defaultRowHeight="14.5" x14ac:dyDescent="0.35"/>
  <cols>
    <col min="1" max="1" width="9.6328125" bestFit="1" customWidth="1"/>
    <col min="2" max="2" width="15.1796875" bestFit="1" customWidth="1"/>
    <col min="3" max="3" width="16.453125" bestFit="1" customWidth="1"/>
    <col min="4" max="5" width="13.81640625" customWidth="1"/>
    <col min="6" max="6" width="13.81640625" bestFit="1" customWidth="1"/>
    <col min="7" max="7" width="13.81640625" customWidth="1"/>
    <col min="8" max="8" width="15.453125" hidden="1" customWidth="1"/>
    <col min="9" max="9" width="5.453125" hidden="1" customWidth="1"/>
    <col min="10" max="10" width="18.36328125" hidden="1" customWidth="1"/>
    <col min="11" max="11" width="11.81640625" hidden="1" customWidth="1"/>
    <col min="13" max="14" width="15.90625" bestFit="1" customWidth="1"/>
  </cols>
  <sheetData>
    <row r="1" spans="1:13" ht="43.5" x14ac:dyDescent="0.35">
      <c r="A1" s="2" t="s">
        <v>0</v>
      </c>
      <c r="B1" s="1" t="s">
        <v>2</v>
      </c>
      <c r="C1" s="1" t="s">
        <v>6</v>
      </c>
      <c r="D1" s="2" t="s">
        <v>8</v>
      </c>
      <c r="E1" s="2" t="s">
        <v>9</v>
      </c>
      <c r="F1" s="11" t="s">
        <v>10</v>
      </c>
      <c r="G1" s="11" t="s">
        <v>12</v>
      </c>
      <c r="H1" s="2" t="s">
        <v>4</v>
      </c>
      <c r="I1" s="2" t="s">
        <v>5</v>
      </c>
      <c r="J1" s="1" t="s">
        <v>11</v>
      </c>
      <c r="K1" s="2" t="s">
        <v>1</v>
      </c>
    </row>
    <row r="2" spans="1:13" x14ac:dyDescent="0.35">
      <c r="A2" s="3" t="s">
        <v>3</v>
      </c>
      <c r="B2" s="5">
        <f>VLOOKUP(A2,Cadence!A:B,2,FALSE)</f>
        <v>2.7777777777777776E-2</v>
      </c>
      <c r="C2" s="7">
        <v>30</v>
      </c>
      <c r="D2" s="4">
        <v>44158.25</v>
      </c>
      <c r="E2" s="4">
        <f>D2+(C2*B2)</f>
        <v>44159.083333333336</v>
      </c>
      <c r="F2" s="4">
        <v>44159.125</v>
      </c>
      <c r="G2" s="12">
        <f>F2-E2</f>
        <v>4.1666666664241347E-2</v>
      </c>
      <c r="H2" s="3">
        <v>26</v>
      </c>
      <c r="I2" s="3">
        <f>C2-H2</f>
        <v>4</v>
      </c>
      <c r="J2" s="3">
        <f>I2</f>
        <v>4</v>
      </c>
      <c r="K2" s="10">
        <f>H2/C2</f>
        <v>0.8666666666666667</v>
      </c>
    </row>
    <row r="3" spans="1:13" x14ac:dyDescent="0.35">
      <c r="A3" s="3" t="s">
        <v>3</v>
      </c>
      <c r="B3" s="5">
        <f>VLOOKUP(A3,Cadence!A:B,2,FALSE)</f>
        <v>2.7777777777777776E-2</v>
      </c>
      <c r="C3" s="7">
        <v>14</v>
      </c>
      <c r="D3" s="4">
        <f>E2</f>
        <v>44159.083333333336</v>
      </c>
      <c r="E3" s="4">
        <f>D3+(C3*B3)</f>
        <v>44159.472222222226</v>
      </c>
      <c r="F3" s="4">
        <v>44160.472222222219</v>
      </c>
      <c r="G3" s="12">
        <f>F3-E3</f>
        <v>0.99999999999272404</v>
      </c>
      <c r="H3" s="3">
        <v>14</v>
      </c>
      <c r="I3" s="3">
        <f>C3-H3</f>
        <v>0</v>
      </c>
      <c r="J3" s="3">
        <f>J2+I3</f>
        <v>4</v>
      </c>
      <c r="K3" s="10">
        <f>H3/C3</f>
        <v>1</v>
      </c>
      <c r="M3" s="6"/>
    </row>
    <row r="4" spans="1:13" x14ac:dyDescent="0.35">
      <c r="A4" s="3" t="s">
        <v>3</v>
      </c>
      <c r="B4" s="5">
        <f>VLOOKUP(A4,Cadence!A:B,2,FALSE)</f>
        <v>2.7777777777777776E-2</v>
      </c>
      <c r="C4" s="7">
        <v>29</v>
      </c>
      <c r="D4" s="4">
        <f>E3</f>
        <v>44159.472222222226</v>
      </c>
      <c r="E4" s="4">
        <f>D4+(C4*B4)</f>
        <v>44160.277777777781</v>
      </c>
      <c r="F4" s="4">
        <v>44161.125</v>
      </c>
      <c r="G4" s="12">
        <f t="shared" ref="G4:G16" si="0">F4-E4</f>
        <v>0.84722222221898846</v>
      </c>
      <c r="H4" s="3">
        <v>35</v>
      </c>
      <c r="I4" s="3">
        <f>C4-H4</f>
        <v>-6</v>
      </c>
      <c r="J4" s="3">
        <f>J3+I4</f>
        <v>-2</v>
      </c>
      <c r="K4" s="10">
        <f>H4/C4</f>
        <v>1.2068965517241379</v>
      </c>
    </row>
    <row r="5" spans="1:13" x14ac:dyDescent="0.35">
      <c r="A5" s="3" t="s">
        <v>3</v>
      </c>
      <c r="B5" s="5">
        <f>VLOOKUP(A5,Cadence!A:B,2,FALSE)</f>
        <v>2.7777777777777776E-2</v>
      </c>
      <c r="C5" s="7">
        <v>22</v>
      </c>
      <c r="D5" s="4">
        <f t="shared" ref="D5:D16" si="1">E4</f>
        <v>44160.277777777781</v>
      </c>
      <c r="E5" s="4">
        <f>D5+(C5*B5)</f>
        <v>44160.888888888891</v>
      </c>
      <c r="F5" s="4">
        <v>44162.125</v>
      </c>
      <c r="G5" s="12">
        <f t="shared" si="0"/>
        <v>1.2361111111094942</v>
      </c>
      <c r="H5" s="3">
        <v>15</v>
      </c>
      <c r="I5" s="3">
        <f>C5-H5</f>
        <v>7</v>
      </c>
      <c r="J5" s="3">
        <f t="shared" ref="J5:J16" si="2">J4+I5</f>
        <v>5</v>
      </c>
      <c r="K5" s="10">
        <f>H5/C5</f>
        <v>0.68181818181818177</v>
      </c>
    </row>
    <row r="6" spans="1:13" x14ac:dyDescent="0.35">
      <c r="A6" s="3" t="s">
        <v>3</v>
      </c>
      <c r="B6" s="5">
        <f>VLOOKUP(A6,Cadence!A:B,2,FALSE)</f>
        <v>2.7777777777777776E-2</v>
      </c>
      <c r="C6" s="7">
        <v>27</v>
      </c>
      <c r="D6" s="4">
        <f t="shared" si="1"/>
        <v>44160.888888888891</v>
      </c>
      <c r="E6" s="4">
        <f>D6+(C6*B6)</f>
        <v>44161.638888888891</v>
      </c>
      <c r="F6" s="4">
        <v>44163.125</v>
      </c>
      <c r="G6" s="12">
        <f t="shared" si="0"/>
        <v>1.4861111111094942</v>
      </c>
      <c r="H6" s="3">
        <v>46</v>
      </c>
      <c r="I6" s="3">
        <f>C6-H6</f>
        <v>-19</v>
      </c>
      <c r="J6" s="3">
        <f t="shared" si="2"/>
        <v>-14</v>
      </c>
      <c r="K6" s="10">
        <f>H6/C6</f>
        <v>1.7037037037037037</v>
      </c>
    </row>
    <row r="7" spans="1:13" x14ac:dyDescent="0.35">
      <c r="A7" s="3" t="s">
        <v>3</v>
      </c>
      <c r="B7" s="5">
        <f>VLOOKUP(A7,Cadence!A:B,2,FALSE)</f>
        <v>2.7777777777777776E-2</v>
      </c>
      <c r="C7" s="7">
        <v>23</v>
      </c>
      <c r="D7" s="4">
        <f t="shared" si="1"/>
        <v>44161.638888888891</v>
      </c>
      <c r="E7" s="4">
        <f>D7+(C7*B7)</f>
        <v>44162.277777777781</v>
      </c>
      <c r="F7" s="4">
        <v>44164.125</v>
      </c>
      <c r="G7" s="12">
        <f t="shared" si="0"/>
        <v>1.8472222222189885</v>
      </c>
      <c r="H7" s="3">
        <v>10</v>
      </c>
      <c r="I7" s="3">
        <f>C7-H7</f>
        <v>13</v>
      </c>
      <c r="J7" s="3">
        <f t="shared" si="2"/>
        <v>-1</v>
      </c>
      <c r="K7" s="10">
        <f>H7/C7</f>
        <v>0.43478260869565216</v>
      </c>
    </row>
    <row r="8" spans="1:13" x14ac:dyDescent="0.35">
      <c r="A8" s="3" t="s">
        <v>3</v>
      </c>
      <c r="B8" s="5">
        <f>VLOOKUP(A8,Cadence!A:B,2,FALSE)</f>
        <v>2.7777777777777776E-2</v>
      </c>
      <c r="C8" s="7">
        <v>14</v>
      </c>
      <c r="D8" s="4">
        <f t="shared" si="1"/>
        <v>44162.277777777781</v>
      </c>
      <c r="E8" s="4">
        <f>D8+(C8*B8)</f>
        <v>44162.666666666672</v>
      </c>
      <c r="F8" s="4">
        <v>44165.125</v>
      </c>
      <c r="G8" s="12">
        <f t="shared" si="0"/>
        <v>2.4583333333284827</v>
      </c>
      <c r="H8" s="3">
        <v>12</v>
      </c>
      <c r="I8" s="3">
        <f>C8-H8</f>
        <v>2</v>
      </c>
      <c r="J8" s="3">
        <f t="shared" si="2"/>
        <v>1</v>
      </c>
      <c r="K8" s="10">
        <f>H8/C8</f>
        <v>0.8571428571428571</v>
      </c>
    </row>
    <row r="9" spans="1:13" x14ac:dyDescent="0.35">
      <c r="A9" s="3" t="s">
        <v>3</v>
      </c>
      <c r="B9" s="5">
        <f>VLOOKUP(A9,Cadence!A:B,2,FALSE)</f>
        <v>2.7777777777777776E-2</v>
      </c>
      <c r="C9" s="7">
        <v>23</v>
      </c>
      <c r="D9" s="4">
        <f t="shared" si="1"/>
        <v>44162.666666666672</v>
      </c>
      <c r="E9" s="4">
        <f>D9+(C9*B9)</f>
        <v>44163.305555555562</v>
      </c>
      <c r="F9" s="4">
        <v>44166.125</v>
      </c>
      <c r="G9" s="12">
        <f t="shared" si="0"/>
        <v>2.8194444444379769</v>
      </c>
      <c r="H9" s="3">
        <v>30</v>
      </c>
      <c r="I9" s="3">
        <f>C9-H9</f>
        <v>-7</v>
      </c>
      <c r="J9" s="3">
        <f t="shared" si="2"/>
        <v>-6</v>
      </c>
      <c r="K9" s="10">
        <f>H9/C9</f>
        <v>1.3043478260869565</v>
      </c>
    </row>
    <row r="10" spans="1:13" x14ac:dyDescent="0.35">
      <c r="A10" s="3" t="s">
        <v>3</v>
      </c>
      <c r="B10" s="5">
        <f>VLOOKUP(A10,Cadence!A:B,2,FALSE)</f>
        <v>2.7777777777777776E-2</v>
      </c>
      <c r="C10" s="7">
        <v>26</v>
      </c>
      <c r="D10" s="4">
        <f t="shared" si="1"/>
        <v>44163.305555555562</v>
      </c>
      <c r="E10" s="4">
        <f>D10+(C10*B10)</f>
        <v>44164.027777777781</v>
      </c>
      <c r="F10" s="4">
        <v>44167.125</v>
      </c>
      <c r="G10" s="12">
        <f t="shared" si="0"/>
        <v>3.0972222222189885</v>
      </c>
      <c r="H10" s="3">
        <v>22</v>
      </c>
      <c r="I10" s="3">
        <f>C10-H10</f>
        <v>4</v>
      </c>
      <c r="J10" s="3">
        <f t="shared" si="2"/>
        <v>-2</v>
      </c>
      <c r="K10" s="10">
        <f>H10/C10</f>
        <v>0.84615384615384615</v>
      </c>
    </row>
    <row r="11" spans="1:13" x14ac:dyDescent="0.35">
      <c r="A11" s="3" t="s">
        <v>3</v>
      </c>
      <c r="B11" s="5">
        <f>VLOOKUP(A11,Cadence!A:B,2,FALSE)</f>
        <v>2.7777777777777776E-2</v>
      </c>
      <c r="C11" s="7">
        <v>8</v>
      </c>
      <c r="D11" s="4">
        <f t="shared" si="1"/>
        <v>44164.027777777781</v>
      </c>
      <c r="E11" s="4">
        <f>D11+(C11*B11)</f>
        <v>44164.25</v>
      </c>
      <c r="F11" s="4">
        <v>44168.125</v>
      </c>
      <c r="G11" s="12">
        <f t="shared" si="0"/>
        <v>3.875</v>
      </c>
      <c r="H11" s="3">
        <v>8</v>
      </c>
      <c r="I11" s="3">
        <f>C11-H11</f>
        <v>0</v>
      </c>
      <c r="J11" s="3">
        <f t="shared" si="2"/>
        <v>-2</v>
      </c>
      <c r="K11" s="10">
        <f>H11/C11</f>
        <v>1</v>
      </c>
    </row>
    <row r="12" spans="1:13" x14ac:dyDescent="0.35">
      <c r="A12" s="3" t="s">
        <v>3</v>
      </c>
      <c r="B12" s="5">
        <f>VLOOKUP(A12,Cadence!A:B,2,FALSE)</f>
        <v>2.7777777777777776E-2</v>
      </c>
      <c r="C12" s="7">
        <v>10</v>
      </c>
      <c r="D12" s="4">
        <f t="shared" si="1"/>
        <v>44164.25</v>
      </c>
      <c r="E12" s="4">
        <f>D12+(C12*B12)</f>
        <v>44164.527777777781</v>
      </c>
      <c r="F12" s="4">
        <v>44169.125</v>
      </c>
      <c r="G12" s="12">
        <f t="shared" si="0"/>
        <v>4.5972222222189885</v>
      </c>
      <c r="H12" s="3">
        <v>6</v>
      </c>
      <c r="I12" s="3">
        <f>C12-H12</f>
        <v>4</v>
      </c>
      <c r="J12" s="3">
        <f t="shared" si="2"/>
        <v>2</v>
      </c>
      <c r="K12" s="10">
        <f>H12/C12</f>
        <v>0.6</v>
      </c>
    </row>
    <row r="13" spans="1:13" x14ac:dyDescent="0.35">
      <c r="A13" s="3" t="s">
        <v>3</v>
      </c>
      <c r="B13" s="5">
        <f>VLOOKUP(A13,Cadence!A:B,2,FALSE)</f>
        <v>2.7777777777777776E-2</v>
      </c>
      <c r="C13" s="7">
        <v>21</v>
      </c>
      <c r="D13" s="4">
        <f t="shared" si="1"/>
        <v>44164.527777777781</v>
      </c>
      <c r="E13" s="4">
        <f>D13+(C13*B13)</f>
        <v>44165.111111111117</v>
      </c>
      <c r="F13" s="4">
        <v>44170.125</v>
      </c>
      <c r="G13" s="12">
        <f t="shared" si="0"/>
        <v>5.0138888888832298</v>
      </c>
      <c r="H13" s="3">
        <v>6</v>
      </c>
      <c r="I13" s="3">
        <f>C13-H13</f>
        <v>15</v>
      </c>
      <c r="J13" s="3">
        <f t="shared" si="2"/>
        <v>17</v>
      </c>
      <c r="K13" s="10">
        <f>H13/C13</f>
        <v>0.2857142857142857</v>
      </c>
    </row>
    <row r="14" spans="1:13" x14ac:dyDescent="0.35">
      <c r="A14" s="3" t="s">
        <v>3</v>
      </c>
      <c r="B14" s="5">
        <f>VLOOKUP(A14,Cadence!A:B,2,FALSE)</f>
        <v>2.7777777777777776E-2</v>
      </c>
      <c r="C14" s="7">
        <v>8</v>
      </c>
      <c r="D14" s="4">
        <f t="shared" si="1"/>
        <v>44165.111111111117</v>
      </c>
      <c r="E14" s="4">
        <f>D14+(C14*B14)</f>
        <v>44165.333333333336</v>
      </c>
      <c r="F14" s="4">
        <v>44171.125</v>
      </c>
      <c r="G14" s="12">
        <f t="shared" si="0"/>
        <v>5.7916666666642413</v>
      </c>
      <c r="H14" s="3">
        <v>6</v>
      </c>
      <c r="I14" s="3">
        <f>C14-H14</f>
        <v>2</v>
      </c>
      <c r="J14" s="3">
        <f t="shared" si="2"/>
        <v>19</v>
      </c>
      <c r="K14" s="10">
        <f>H14/C14</f>
        <v>0.75</v>
      </c>
    </row>
    <row r="15" spans="1:13" x14ac:dyDescent="0.35">
      <c r="A15" s="3" t="s">
        <v>3</v>
      </c>
      <c r="B15" s="5">
        <f>VLOOKUP(A15,Cadence!A:B,2,FALSE)</f>
        <v>2.7777777777777776E-2</v>
      </c>
      <c r="C15" s="7">
        <v>21</v>
      </c>
      <c r="D15" s="4">
        <f t="shared" si="1"/>
        <v>44165.333333333336</v>
      </c>
      <c r="E15" s="4">
        <f>D15+(C15*B15)</f>
        <v>44165.916666666672</v>
      </c>
      <c r="F15" s="4">
        <v>44172.125</v>
      </c>
      <c r="G15" s="12">
        <f t="shared" si="0"/>
        <v>6.2083333333284827</v>
      </c>
      <c r="H15" s="3">
        <v>18</v>
      </c>
      <c r="I15" s="3">
        <f>C15-H15</f>
        <v>3</v>
      </c>
      <c r="J15" s="3">
        <f t="shared" si="2"/>
        <v>22</v>
      </c>
      <c r="K15" s="10">
        <f>H15/C15</f>
        <v>0.8571428571428571</v>
      </c>
    </row>
    <row r="16" spans="1:13" x14ac:dyDescent="0.35">
      <c r="A16" s="3" t="s">
        <v>3</v>
      </c>
      <c r="B16" s="5">
        <f>VLOOKUP(A16,Cadence!A:B,2,FALSE)</f>
        <v>2.7777777777777776E-2</v>
      </c>
      <c r="C16" s="7">
        <v>18</v>
      </c>
      <c r="D16" s="4">
        <f t="shared" si="1"/>
        <v>44165.916666666672</v>
      </c>
      <c r="E16" s="4">
        <f>D16+(C16*B16)</f>
        <v>44166.416666666672</v>
      </c>
      <c r="F16" s="4">
        <v>44173.125</v>
      </c>
      <c r="G16" s="12">
        <f t="shared" si="0"/>
        <v>6.7083333333284827</v>
      </c>
      <c r="H16" s="3">
        <v>17</v>
      </c>
      <c r="I16" s="3">
        <f>C16-H16</f>
        <v>1</v>
      </c>
      <c r="J16" s="3">
        <f t="shared" si="2"/>
        <v>23</v>
      </c>
      <c r="K16" s="10">
        <f>H16/C16</f>
        <v>0.94444444444444442</v>
      </c>
    </row>
  </sheetData>
  <conditionalFormatting sqref="K2:K16">
    <cfRule type="cellIs" dxfId="7" priority="11" operator="greaterThan">
      <formula>0.95</formula>
    </cfRule>
    <cfRule type="cellIs" dxfId="6" priority="12" operator="between">
      <formula>0.8</formula>
      <formula>0.95</formula>
    </cfRule>
    <cfRule type="cellIs" dxfId="5" priority="13" operator="lessThan">
      <formula>0.8</formula>
    </cfRule>
  </conditionalFormatting>
  <conditionalFormatting sqref="J2:J16">
    <cfRule type="cellIs" dxfId="4" priority="6" operator="lessThan">
      <formula>0</formula>
    </cfRule>
    <cfRule type="cellIs" dxfId="3" priority="7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88BB22-98DA-456F-A470-2C45D2254E34}">
  <dimension ref="A1"/>
  <sheetViews>
    <sheetView workbookViewId="0">
      <selection activeCell="C11" sqref="C11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7C41C-2E19-47A8-8320-3EB7DF903314}">
  <dimension ref="A1:B2"/>
  <sheetViews>
    <sheetView workbookViewId="0">
      <selection sqref="A1:B2"/>
    </sheetView>
  </sheetViews>
  <sheetFormatPr baseColWidth="10" defaultRowHeight="14.5" x14ac:dyDescent="0.35"/>
  <sheetData>
    <row r="1" spans="1:2" x14ac:dyDescent="0.35">
      <c r="A1" s="9" t="s">
        <v>0</v>
      </c>
      <c r="B1" s="9" t="s">
        <v>7</v>
      </c>
    </row>
    <row r="2" spans="1:2" x14ac:dyDescent="0.35">
      <c r="A2" s="9" t="s">
        <v>3</v>
      </c>
      <c r="B2" s="8">
        <v>2.7777777777777776E-2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1113A95A1F419458D13537F9E11902B" ma:contentTypeVersion="5" ma:contentTypeDescription="Crée un document." ma:contentTypeScope="" ma:versionID="8b16d5506f560f92041969eea7d2338e">
  <xsd:schema xmlns:xsd="http://www.w3.org/2001/XMLSchema" xmlns:xs="http://www.w3.org/2001/XMLSchema" xmlns:p="http://schemas.microsoft.com/office/2006/metadata/properties" xmlns:ns3="67e085db-77cc-46a2-8037-391ce60fc692" xmlns:ns4="297dc7e9-ae25-4c75-8bfd-e8f2869efce5" targetNamespace="http://schemas.microsoft.com/office/2006/metadata/properties" ma:root="true" ma:fieldsID="5eb55de62a6a46400e5c09d1af4dc21a" ns3:_="" ns4:_="">
    <xsd:import namespace="67e085db-77cc-46a2-8037-391ce60fc692"/>
    <xsd:import namespace="297dc7e9-ae25-4c75-8bfd-e8f2869efce5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7e085db-77cc-46a2-8037-391ce60fc69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7dc7e9-ae25-4c75-8bfd-e8f2869efce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157B1C7-CC18-4F8E-A677-72230960B942}">
  <ds:schemaRefs>
    <ds:schemaRef ds:uri="http://schemas.microsoft.com/office/2006/documentManagement/types"/>
    <ds:schemaRef ds:uri="http://schemas.microsoft.com/office/2006/metadata/properties"/>
    <ds:schemaRef ds:uri="http://purl.org/dc/dcmitype/"/>
    <ds:schemaRef ds:uri="67e085db-77cc-46a2-8037-391ce60fc692"/>
    <ds:schemaRef ds:uri="http://purl.org/dc/terms/"/>
    <ds:schemaRef ds:uri="http://purl.org/dc/elements/1.1/"/>
    <ds:schemaRef ds:uri="297dc7e9-ae25-4c75-8bfd-e8f2869efce5"/>
    <ds:schemaRef ds:uri="http://schemas.openxmlformats.org/package/2006/metadata/core-properties"/>
    <ds:schemaRef ds:uri="http://www.w3.org/XML/1998/namespace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FE1D75B3-922D-4155-89AF-27E3442CD18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F17A9D1-98C0-4194-A0AC-87A995D26FF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7e085db-77cc-46a2-8037-391ce60fc692"/>
    <ds:schemaRef ds:uri="297dc7e9-ae25-4c75-8bfd-e8f2869efce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Gantt</vt:lpstr>
      <vt:lpstr>Cadence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DUPUIS</dc:creator>
  <cp:lastModifiedBy>Adrien DUPUIS</cp:lastModifiedBy>
  <dcterms:created xsi:type="dcterms:W3CDTF">2020-11-24T11:14:26Z</dcterms:created>
  <dcterms:modified xsi:type="dcterms:W3CDTF">2020-11-24T15:26:33Z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0x010100C1113A95A1F419458D13537F9E11902B</vt:lpwstr>
  </property>
</Properties>
</file>