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Z:\couts-chantier\"/>
    </mc:Choice>
  </mc:AlternateContent>
  <xr:revisionPtr revIDLastSave="0" documentId="13_ncr:1_{47451674-EE99-4024-A88A-DB6A2E3D637C}" xr6:coauthVersionLast="46" xr6:coauthVersionMax="46" xr10:uidLastSave="{00000000-0000-0000-0000-000000000000}"/>
  <bookViews>
    <workbookView xWindow="-93" yWindow="-93" windowWidth="16826" windowHeight="10680" activeTab="4" xr2:uid="{00000000-000D-0000-FFFF-FFFF00000000}"/>
  </bookViews>
  <sheets>
    <sheet name="chantier" sheetId="5" r:id="rId1"/>
    <sheet name="date" sheetId="21" r:id="rId2"/>
    <sheet name="déboursé" sheetId="30" r:id="rId3"/>
    <sheet name="materiel" sheetId="31" r:id="rId4"/>
    <sheet name="donnée" sheetId="24" r:id="rId5"/>
    <sheet name="fournisseur" sheetId="20" r:id="rId6"/>
    <sheet name="encadrement" sheetId="19" r:id="rId7"/>
    <sheet name="ST" sheetId="18" r:id="rId8"/>
    <sheet name="MO" sheetId="16" r:id="rId9"/>
    <sheet name="fournitures" sheetId="32" r:id="rId10"/>
  </sheets>
  <definedNames>
    <definedName name="_xlcn.WorksheetConnection_Copiedefichierdynamiquechantier.xlsxTableau191" hidden="1">Tableau19[]</definedName>
    <definedName name="Segment_année">#N/A</definedName>
    <definedName name="Segment_chantier">#N/A</definedName>
    <definedName name="Segment_mois">#N/A</definedName>
  </definedNames>
  <calcPr calcId="191029"/>
  <pivotCaches>
    <pivotCache cacheId="11" r:id="rId11"/>
  </pivotCaches>
  <extLst>
    <ext xmlns:x14="http://schemas.microsoft.com/office/spreadsheetml/2009/9/main" uri="{BBE1A952-AA13-448e-AADC-164F8A28A991}">
      <x14:slicerCaches>
        <x14:slicerCache r:id="rId12"/>
        <x14:slicerCache r:id="rId13"/>
        <x14:slicerCache r:id="rId1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19" name="Tableau19" connection="WorksheetConnection_Copie de fichier dynamique chantier.xlsx!Tableau19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6" i="19" l="1"/>
  <c r="H17" i="19"/>
  <c r="H14" i="19"/>
  <c r="H15" i="19"/>
  <c r="H13" i="19"/>
  <c r="H10" i="19"/>
  <c r="H8" i="19"/>
  <c r="H9" i="19"/>
  <c r="H4" i="19"/>
  <c r="H5" i="19"/>
  <c r="H6" i="19"/>
  <c r="H7" i="19"/>
  <c r="H11" i="19"/>
  <c r="H12" i="19"/>
  <c r="H3" i="19"/>
  <c r="B21" i="5"/>
  <c r="H22" i="19" l="1"/>
  <c r="H24" i="19" s="1"/>
  <c r="B9" i="16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00000000-0015-0000-FFFF-FFFF01000000}" name="WorksheetConnection_Copie de fichier dynamique chantier.xlsx!Tableau19" type="102" refreshedVersion="6" minRefreshableVersion="5">
    <extLst>
      <ext xmlns:x15="http://schemas.microsoft.com/office/spreadsheetml/2010/11/main" uri="{DE250136-89BD-433C-8126-D09CA5730AF9}">
        <x15:connection id="Tableau19" autoDelete="1">
          <x15:rangePr sourceName="_xlcn.WorksheetConnection_Copiedefichierdynamiquechantier.xlsxTableau191"/>
        </x15:connection>
      </ext>
    </extLst>
  </connection>
</connections>
</file>

<file path=xl/sharedStrings.xml><?xml version="1.0" encoding="utf-8"?>
<sst xmlns="http://schemas.openxmlformats.org/spreadsheetml/2006/main" count="534" uniqueCount="324">
  <si>
    <t>chantier</t>
  </si>
  <si>
    <t>jour</t>
  </si>
  <si>
    <t>mois</t>
  </si>
  <si>
    <t>année</t>
  </si>
  <si>
    <t>fournisseur</t>
  </si>
  <si>
    <t>encadrement</t>
  </si>
  <si>
    <t>MO</t>
  </si>
  <si>
    <t>ST</t>
  </si>
  <si>
    <t>independant</t>
  </si>
  <si>
    <t>Bruno WULLEPUT</t>
  </si>
  <si>
    <t>Paul Paquet</t>
  </si>
  <si>
    <t>Cyril DURY</t>
  </si>
  <si>
    <t>Denis LEGRAND</t>
  </si>
  <si>
    <t>Diego BOUILLE</t>
  </si>
  <si>
    <t>Eric DEGREZ</t>
  </si>
  <si>
    <t>Fabrice PONCELET</t>
  </si>
  <si>
    <t>François GOFFIN</t>
  </si>
  <si>
    <t>Gaël LABBE</t>
  </si>
  <si>
    <t>Jacques CLETTE</t>
  </si>
  <si>
    <t>Jean-Pierre GRUSLIN</t>
  </si>
  <si>
    <t>Jean-Pierre WULLEPUT</t>
  </si>
  <si>
    <t>Manu RAUSCH</t>
  </si>
  <si>
    <t>Patrick CASTENETTO</t>
  </si>
  <si>
    <t>Robert SLACLMUYLDERS</t>
  </si>
  <si>
    <t>Samuel DUPUIS</t>
  </si>
  <si>
    <t>Sébastien BOURGEOIS</t>
  </si>
  <si>
    <t>Alfred Focan</t>
  </si>
  <si>
    <t>ST - MAGENOT</t>
  </si>
  <si>
    <t>ST - LAMBERT</t>
  </si>
  <si>
    <t>ST - FAVEAUX</t>
  </si>
  <si>
    <t>ST - DESOILLE</t>
  </si>
  <si>
    <t>Adrien LAMBERT</t>
  </si>
  <si>
    <t>Alain DESTINE</t>
  </si>
  <si>
    <t>Ahmet COBAGNOLU</t>
  </si>
  <si>
    <t>Total général</t>
  </si>
  <si>
    <t>P31 Liebherr 904 (+G)</t>
  </si>
  <si>
    <t>P32 Liebherr 904</t>
  </si>
  <si>
    <t>P34 NH 13T</t>
  </si>
  <si>
    <t>P35 Liebherr A311</t>
  </si>
  <si>
    <t>P36 Volvo EC210</t>
  </si>
  <si>
    <t>P37 Liebherr A311</t>
  </si>
  <si>
    <t>P39 NH 7T</t>
  </si>
  <si>
    <t>P40 NH 2,7T</t>
  </si>
  <si>
    <t>P41 Hitachi</t>
  </si>
  <si>
    <t>P42 NH 2,7T</t>
  </si>
  <si>
    <t>P43 Volvo EW160</t>
  </si>
  <si>
    <t>P44 Volvo EC305</t>
  </si>
  <si>
    <t>P45 Volvo EW160</t>
  </si>
  <si>
    <t>P46 Takeuchi 5T</t>
  </si>
  <si>
    <t>P47 Volvo EC160</t>
  </si>
  <si>
    <t>P48 Liebherr 918</t>
  </si>
  <si>
    <t>P49 Liebherr 918</t>
  </si>
  <si>
    <t>P50 Doosan 235</t>
  </si>
  <si>
    <t>P51 Bobcat 8T</t>
  </si>
  <si>
    <t>Dumpers</t>
  </si>
  <si>
    <t>D3,5T Benford</t>
  </si>
  <si>
    <t>D6T Benford</t>
  </si>
  <si>
    <t>D6T Neuson</t>
  </si>
  <si>
    <t>D6T Thwaites</t>
  </si>
  <si>
    <t>D9T Benford</t>
  </si>
  <si>
    <t>Volvo A35E</t>
  </si>
  <si>
    <t>Rouleaux</t>
  </si>
  <si>
    <t>R1,5T - BW80</t>
  </si>
  <si>
    <t>R2T-BW100</t>
  </si>
  <si>
    <t>R4T-BW138</t>
  </si>
  <si>
    <t>R7T-BW177</t>
  </si>
  <si>
    <t>R14T-BW213</t>
  </si>
  <si>
    <t>Rpneus Hamm</t>
  </si>
  <si>
    <t>Rammax</t>
  </si>
  <si>
    <t>Rammax articulé</t>
  </si>
  <si>
    <t>Chargeurs</t>
  </si>
  <si>
    <t>Chargeur Volvo L110F</t>
  </si>
  <si>
    <t>Chargeur Kawasaki</t>
  </si>
  <si>
    <t>Pousseurs</t>
  </si>
  <si>
    <t>P04 D51</t>
  </si>
  <si>
    <t>Finisseuse</t>
  </si>
  <si>
    <t>Ahlmann</t>
  </si>
  <si>
    <t>Manitou</t>
  </si>
  <si>
    <t>Rollmops</t>
  </si>
  <si>
    <t>Concasseur</t>
  </si>
  <si>
    <t>Crible</t>
  </si>
  <si>
    <t>Weidemann</t>
  </si>
  <si>
    <t>materiel</t>
  </si>
  <si>
    <t>Eddy De Weghe</t>
  </si>
  <si>
    <t>Jean-Claude PETITJEAN</t>
  </si>
  <si>
    <t>Richard GROYNNE</t>
  </si>
  <si>
    <t>Thierry LAIME</t>
  </si>
  <si>
    <t>montant</t>
  </si>
  <si>
    <t>montant MO</t>
  </si>
  <si>
    <t>montant st</t>
  </si>
  <si>
    <t>montant materiel</t>
  </si>
  <si>
    <t>montant encadrement</t>
  </si>
  <si>
    <t>Somme de montant materiel</t>
  </si>
  <si>
    <t>Somme de montant st</t>
  </si>
  <si>
    <t>Somme de montant encadrement</t>
  </si>
  <si>
    <t>Somme de montant MO</t>
  </si>
  <si>
    <t>Somme de montant</t>
  </si>
  <si>
    <t>Sodelux</t>
  </si>
  <si>
    <t>Cowalca</t>
  </si>
  <si>
    <t>Deschacht</t>
  </si>
  <si>
    <t>Covalux</t>
  </si>
  <si>
    <t>Joris</t>
  </si>
  <si>
    <t>Big mat Collard</t>
  </si>
  <si>
    <t>Big mat Kroel</t>
  </si>
  <si>
    <t>Big mat entrepot de la Famenne</t>
  </si>
  <si>
    <t>Briquetterie d'Arlon</t>
  </si>
  <si>
    <t>Crame</t>
  </si>
  <si>
    <t>DGJ</t>
  </si>
  <si>
    <t>Sika</t>
  </si>
  <si>
    <t>Texion</t>
  </si>
  <si>
    <t>Agrifer</t>
  </si>
  <si>
    <t>Arcalu</t>
  </si>
  <si>
    <t>Galvaco</t>
  </si>
  <si>
    <t>Interbéton</t>
  </si>
  <si>
    <t>Ardennes Béton</t>
  </si>
  <si>
    <t>Borq</t>
  </si>
  <si>
    <t>Bross</t>
  </si>
  <si>
    <t>CVF</t>
  </si>
  <si>
    <t>Famenne béton</t>
  </si>
  <si>
    <t>Gofette</t>
  </si>
  <si>
    <t>Lambert</t>
  </si>
  <si>
    <t>Mabegra</t>
  </si>
  <si>
    <t>Polybéton</t>
  </si>
  <si>
    <t>Solaux</t>
  </si>
  <si>
    <t>Solidbéton</t>
  </si>
  <si>
    <t>Stokis</t>
  </si>
  <si>
    <t>Euroblocs</t>
  </si>
  <si>
    <t>Interblocs</t>
  </si>
  <si>
    <t>BPMN</t>
  </si>
  <si>
    <t>Gedimat Gerard Gorse</t>
  </si>
  <si>
    <t>Ebema</t>
  </si>
  <si>
    <t>Stradus</t>
  </si>
  <si>
    <t>Rewa</t>
  </si>
  <si>
    <t>Holcim</t>
  </si>
  <si>
    <t>Carmeuse</t>
  </si>
  <si>
    <t xml:space="preserve">Georoc - Dumont </t>
  </si>
  <si>
    <t>Lhoist - Dumont Wauthier</t>
  </si>
  <si>
    <t>Carrière de Marenne</t>
  </si>
  <si>
    <t>CGR</t>
  </si>
  <si>
    <t>Dolomie de Villers le Gambon</t>
  </si>
  <si>
    <t>Enrobage Stockem</t>
  </si>
  <si>
    <t>Famenne enrobé</t>
  </si>
  <si>
    <t>Les Rochettes</t>
  </si>
  <si>
    <t>Carrière des Limites</t>
  </si>
  <si>
    <t>Mategro</t>
  </si>
  <si>
    <t>NRI</t>
  </si>
  <si>
    <t>Nutons</t>
  </si>
  <si>
    <t>Mouzaive</t>
  </si>
  <si>
    <t>Sablière de Mettet</t>
  </si>
  <si>
    <t>Cloquettes ets chimiques</t>
  </si>
  <si>
    <t>Henneaux</t>
  </si>
  <si>
    <t>Collignon</t>
  </si>
  <si>
    <t>Flogelec</t>
  </si>
  <si>
    <t>Dyka</t>
  </si>
  <si>
    <t>Keramo</t>
  </si>
  <si>
    <t>Rexel</t>
  </si>
  <si>
    <t>Luxgreen</t>
  </si>
  <si>
    <t>Pépinière du Magenot</t>
  </si>
  <si>
    <t>Rocatec</t>
  </si>
  <si>
    <t>Warzee</t>
  </si>
  <si>
    <t>Enrobé du Gerny</t>
  </si>
  <si>
    <t>Socogetra</t>
  </si>
  <si>
    <t>Theis</t>
  </si>
  <si>
    <t>Poncelet signalisation</t>
  </si>
  <si>
    <t>Alusign</t>
  </si>
  <si>
    <t>NPA</t>
  </si>
  <si>
    <t>Terra neuf</t>
  </si>
  <si>
    <t>Bemaco</t>
  </si>
  <si>
    <t>Gefor</t>
  </si>
  <si>
    <t>Serviplast</t>
  </si>
  <si>
    <t>Dipavage</t>
  </si>
  <si>
    <t>Monhonval Yves</t>
  </si>
  <si>
    <t>Prefer</t>
  </si>
  <si>
    <t>Bemco</t>
  </si>
  <si>
    <t>Inisma</t>
  </si>
  <si>
    <t>ABC Expert</t>
  </si>
  <si>
    <t>RS sewer consult</t>
  </si>
  <si>
    <t>Ardennes Clôtures</t>
  </si>
  <si>
    <t>Alison clôtures</t>
  </si>
  <si>
    <t>Neufchâteau - Quartier du Terme</t>
  </si>
  <si>
    <t>Arlon - Houyoux - Terrasses du Lux</t>
  </si>
  <si>
    <t>Mardasson</t>
  </si>
  <si>
    <t>Baillonville</t>
  </si>
  <si>
    <t>Lierneux</t>
  </si>
  <si>
    <t>Bassin d'orage Tellin</t>
  </si>
  <si>
    <t>Bruno BURTON</t>
  </si>
  <si>
    <t>Serge  LANNERS</t>
  </si>
  <si>
    <t>Virton - entretien extraordinaire de voirie</t>
  </si>
  <si>
    <t>Montant soumission</t>
  </si>
  <si>
    <t>Saint-Hubert - vannes</t>
  </si>
  <si>
    <t>Neufchateau PUC 2019-2020</t>
  </si>
  <si>
    <t xml:space="preserve">Bastogne grand rue </t>
  </si>
  <si>
    <t>attribué</t>
  </si>
  <si>
    <t xml:space="preserve">Vaux sur Sure </t>
  </si>
  <si>
    <t>Pays de Famenne</t>
  </si>
  <si>
    <t>par jour</t>
  </si>
  <si>
    <t>vehicule</t>
  </si>
  <si>
    <t>essence</t>
  </si>
  <si>
    <t>telephone</t>
  </si>
  <si>
    <t>salaire ( charge)</t>
  </si>
  <si>
    <t>Caroline</t>
  </si>
  <si>
    <t>Camilia</t>
  </si>
  <si>
    <t>Fabrice</t>
  </si>
  <si>
    <t>Catherine</t>
  </si>
  <si>
    <t>Andrée</t>
  </si>
  <si>
    <t>Frederic</t>
  </si>
  <si>
    <t>Vincent</t>
  </si>
  <si>
    <t xml:space="preserve">total encardement </t>
  </si>
  <si>
    <t>total general/jour</t>
  </si>
  <si>
    <t>voiture serge</t>
  </si>
  <si>
    <t>voiture  bruno</t>
  </si>
  <si>
    <t xml:space="preserve">10 % divers </t>
  </si>
  <si>
    <t>grand total</t>
  </si>
  <si>
    <t>GNB Béton</t>
  </si>
  <si>
    <t>Setim</t>
  </si>
  <si>
    <t>Sable 0/4 - 4,10€/t</t>
  </si>
  <si>
    <t>PVC coude 30° 315mm - 26,54€/pce</t>
  </si>
  <si>
    <t>PVC coude 45° 315mm - 30,23€/pce</t>
  </si>
  <si>
    <t>PVC coude 45° 250mm - 18,67€/pce</t>
  </si>
  <si>
    <t>PVC réduction 315/250 - 17,325€/pce</t>
  </si>
  <si>
    <t>PVC réd. 250/200mm - 10,8225€/pce</t>
  </si>
  <si>
    <t>PVC réd. 200/160mm - 6,222€/pce</t>
  </si>
  <si>
    <t>PVC Y 160mm - 7,41€/pce</t>
  </si>
  <si>
    <t>PVC Y 200mm - 13,91€/pce</t>
  </si>
  <si>
    <t>PVC Y 250mm - 38,74€/pce</t>
  </si>
  <si>
    <t>PVC Y 315mm - 71,08€/pce</t>
  </si>
  <si>
    <t>PVC réd. 315/160mm - 33,19€/pce</t>
  </si>
  <si>
    <t>PVC réd. 250/160mm - 14,37€/pce</t>
  </si>
  <si>
    <t>PVC coude 45° 160mm - 2,70€/pce</t>
  </si>
  <si>
    <t>PVC coude 15° 160mm - 3,393€/pce</t>
  </si>
  <si>
    <t>PVC manchon coulissant 160mm - 2,49€/pce</t>
  </si>
  <si>
    <t>PVC coude 45° 200mm - 6,737€/pce</t>
  </si>
  <si>
    <t>PVC coude 30° 200mm - 6,17€/pce</t>
  </si>
  <si>
    <t>PVC coude 15° 200mm - 6,03€/pce</t>
  </si>
  <si>
    <t>PVC manchon coulissant 250mm - 11,55€/pce</t>
  </si>
  <si>
    <t>Eloy</t>
  </si>
  <si>
    <t>Hydrosep C90 7,5m³ - 3.911€/pce</t>
  </si>
  <si>
    <t>Avaloir A8C h400 - 193,5€/pce</t>
  </si>
  <si>
    <t>PVC coude 90° 160mm - 8,33€/pce</t>
  </si>
  <si>
    <t>Lambert Marquage</t>
  </si>
  <si>
    <t>Maquinay</t>
  </si>
  <si>
    <t>Géotextile NW10 non tissé 120gr/m² - 0,368€/m²</t>
  </si>
  <si>
    <t>Stabilisé poussier - 48,3€/m³</t>
  </si>
  <si>
    <t>PP coude 90° 160mm - 17,245€/pce</t>
  </si>
  <si>
    <t>Piquage connect 400x160 rotule - 78,75€/pce</t>
  </si>
  <si>
    <t>Chassis hydrolique 500x500 12,5t - 39,64€/pce</t>
  </si>
  <si>
    <t>Chassis hydrolique 600x600 12,5t - 65,66€/pce</t>
  </si>
  <si>
    <t>Chassis hydrolique 700x700 12,5t - 86,16€/pce</t>
  </si>
  <si>
    <t>Echelle alu 2,24m - 70,68€/pce</t>
  </si>
  <si>
    <t>Sterput fonte 20x20 - 13,34€/pce</t>
  </si>
  <si>
    <t>Clapet à battant pvc 110mm - 44,91€/pce</t>
  </si>
  <si>
    <t>PE manchon electro 160 - 23,74€/pce</t>
  </si>
  <si>
    <t>PVC red. 160/110 - 2,42€/pce</t>
  </si>
  <si>
    <t>PVC 160mm - 4,014€/m</t>
  </si>
  <si>
    <t>PE manchon electro 110 - 13,03€/pce</t>
  </si>
  <si>
    <t>PEHD 110mm - 9,90€/m</t>
  </si>
  <si>
    <t>PVC 200mm - 6,435€/m</t>
  </si>
  <si>
    <t>Pâte lubrifante PVC -9,25€/pce</t>
  </si>
  <si>
    <t>Concassé gres 8/16 - 19,9€/T</t>
  </si>
  <si>
    <t>TP  terrassemen Idelux</t>
  </si>
  <si>
    <t>electricité</t>
  </si>
  <si>
    <t>eau</t>
  </si>
  <si>
    <t>photocipie</t>
  </si>
  <si>
    <t>divers</t>
  </si>
  <si>
    <t>chauffage</t>
  </si>
  <si>
    <t>Blocs de roche - 35€/t</t>
  </si>
  <si>
    <t>Ciment CEMII/B-32,5 sac 25kg - 3,93€/sac</t>
  </si>
  <si>
    <t>Bigbag mélange mortier 1m³ (1,6t/m³) - 68,76€/bigbag</t>
  </si>
  <si>
    <t>Stabilisé jaune 80kg - 34,65€/m³</t>
  </si>
  <si>
    <t>Stabilisé jaune 100kg - 40,85€/m³</t>
  </si>
  <si>
    <t>ST - SERVIPLAST</t>
  </si>
  <si>
    <t>CEM III/A 32,5 suppl. Dmax 8mm - 4,5€/m³</t>
  </si>
  <si>
    <t>Stabilisé 0/3,15 80kg - 34,475€/m³</t>
  </si>
  <si>
    <t>Supplément Dmax 16mm - 2€/m³</t>
  </si>
  <si>
    <t>Carrières sur les roches</t>
  </si>
  <si>
    <t>Carrière de la Flèche</t>
  </si>
  <si>
    <t>Fondation type II 0/31,5 - 8,815€/t</t>
  </si>
  <si>
    <t>Concassé 0/25 brut - 7,54€/t</t>
  </si>
  <si>
    <t>Concassé 80/150 brut - 9,717€/t</t>
  </si>
  <si>
    <t>Pierrailles 0/50 - 8,036€/t</t>
  </si>
  <si>
    <t>Carrière Les Rochettes</t>
  </si>
  <si>
    <t>Géotextile Bontec non tissé NW18 215gr - 0,60€/m²</t>
  </si>
  <si>
    <t>CV béton coulé 80x80 int. Ht30 - 78,04€/pce</t>
  </si>
  <si>
    <t>Réhausse CV béton 80x80 int. Ht30 - 65,59€/pce</t>
  </si>
  <si>
    <t>Waterfix C-90 20m³ - 1.292€/pce</t>
  </si>
  <si>
    <t>Waterfix C-90 15m³ - 1.045€/pce</t>
  </si>
  <si>
    <t>Béton de la Lomme</t>
  </si>
  <si>
    <t>L BXC4 renforcé 1m ht 2,5m - 430€/pce</t>
  </si>
  <si>
    <t>Fourniture et pose BB-3B - 7,75€/m²</t>
  </si>
  <si>
    <t>Fourniture et pose BB-4C - 8,65€/m²</t>
  </si>
  <si>
    <t>Fourniture et pose collage - 0,5€/m²</t>
  </si>
  <si>
    <t>Big Mat Ste-Ode</t>
  </si>
  <si>
    <t xml:space="preserve">Panneaux multiplex marin 3000x1500x18 - 16,5€/m² </t>
  </si>
  <si>
    <t>Béton maigre 20mm 200kg CemIII/A 32,5- 57,43€/m³</t>
  </si>
  <si>
    <t>Béton maigre 20mm 150kg CemIII/A 32,5 - 50,025€/m³</t>
  </si>
  <si>
    <t>Béton S2 20mm 200kg CemIII/A 32,5 - 54,66€/m³</t>
  </si>
  <si>
    <t>Béton maigre 20mm 100kg CemIII/A 32,5 - 46,065€/m³</t>
  </si>
  <si>
    <t>Béton maigre poreux Dmax20 200kg CemIII/A 42,5 - 54,13€/m³</t>
  </si>
  <si>
    <t>Béton 150kg Cem III32,5 en granulat 2/8 - 56,13m³</t>
  </si>
  <si>
    <t>BA C35/45 EE4 CemI 52,5 Dmax20 - 73,13€/m³</t>
  </si>
  <si>
    <t>Béton Feidt</t>
  </si>
  <si>
    <t>Stabilisé jaune 100kg - 32,9€/m³</t>
  </si>
  <si>
    <t>Supplément Dmax 8mm - 4,5€/m³</t>
  </si>
  <si>
    <t>PVC 500mm - 56€/m</t>
  </si>
  <si>
    <t>PVC coude 45° 500mm - 178,53€/pce</t>
  </si>
  <si>
    <t>PVC 400mm - 28,44€/m</t>
  </si>
  <si>
    <t>PVC 315mm - 17,43€/m</t>
  </si>
  <si>
    <t>PVC 110mm - 2,36€/m</t>
  </si>
  <si>
    <t>PVC 250mm - 4,44€/m</t>
  </si>
  <si>
    <t>PVC 160mm - 2,99€/m</t>
  </si>
  <si>
    <t>PVC 200mm - 7,01€/m</t>
  </si>
  <si>
    <t>Bâti C</t>
  </si>
  <si>
    <t>Muller Kalk</t>
  </si>
  <si>
    <t>Mullermix B70 - 73,15€/t</t>
  </si>
  <si>
    <t>Sable concassé 0/2 - 14€/t</t>
  </si>
  <si>
    <t>Concassé gres 32/63 - 10,5€/T</t>
  </si>
  <si>
    <t>Sable de tranchée - 3€/t</t>
  </si>
  <si>
    <t>Gravillons concassés 2/6,3 - 10€/t</t>
  </si>
  <si>
    <t>Gravillons concassés 8/16 - 12€/t</t>
  </si>
  <si>
    <t>Grave recomposée 0/32 - 7,60€/t</t>
  </si>
  <si>
    <t>Bertogne</t>
  </si>
  <si>
    <t>Total</t>
  </si>
  <si>
    <t>(vide)</t>
  </si>
  <si>
    <t>C CALAY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</si>
</sst>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_(&quot;€&quot;* #,##0.00_);_(&quot;€&quot;* \(#,##0.00\);_(&quot;€&quot;* &quot;-&quot;??_);_(@_)"/>
  </numFmts>
  <fonts count="5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9C6500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0" fontId="1" fillId="0" borderId="0"/>
    <xf numFmtId="0" fontId="2" fillId="2" borderId="0" applyNumberFormat="0" applyBorder="0" applyAlignment="0" applyProtection="0"/>
    <xf numFmtId="164" fontId="4" fillId="0" borderId="0" applyFont="0" applyFill="0" applyBorder="0" applyAlignment="0" applyProtection="0"/>
  </cellStyleXfs>
  <cellXfs count="15">
    <xf numFmtId="0" fontId="0" fillId="0" borderId="0" xfId="0"/>
    <xf numFmtId="0" fontId="0" fillId="0" borderId="0" xfId="0" pivotButton="1"/>
    <xf numFmtId="0" fontId="0" fillId="0" borderId="0" xfId="0" applyNumberFormat="1"/>
    <xf numFmtId="0" fontId="0" fillId="0" borderId="0" xfId="0"/>
    <xf numFmtId="0" fontId="0" fillId="0" borderId="0" xfId="0"/>
    <xf numFmtId="0" fontId="0" fillId="0" borderId="0" xfId="0" applyBorder="1"/>
    <xf numFmtId="0" fontId="0" fillId="0" borderId="0" xfId="0" applyFill="1" applyBorder="1"/>
    <xf numFmtId="164" fontId="0" fillId="0" borderId="0" xfId="3" applyFont="1"/>
    <xf numFmtId="0" fontId="0" fillId="3" borderId="0" xfId="0" applyFill="1"/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0" xfId="0" applyBorder="1" applyAlignment="1">
      <alignment horizontal="left" vertical="center" wrapText="1"/>
    </xf>
  </cellXfs>
  <cellStyles count="4">
    <cellStyle name="Monétaire" xfId="3" builtinId="4"/>
    <cellStyle name="Neutre 2" xfId="2" xr:uid="{00000000-0005-0000-0000-000001000000}"/>
    <cellStyle name="Normal" xfId="0" builtinId="0"/>
    <cellStyle name="Normal 2" xfId="1" xr:uid="{00000000-0005-0000-0000-000003000000}"/>
  </cellStyles>
  <dxfs count="0"/>
  <tableStyles count="1" defaultTableStyle="TableStyleMedium2" defaultPivotStyle="PivotStyleLight16">
    <tableStyle name="Style de tableau 1" pivot="0" count="0" xr9:uid="{00000000-0011-0000-FFFF-FFFF00000000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7/relationships/slicerCache" Target="slicerCaches/slicerCache2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7/relationships/slicerCache" Target="slicerCaches/slicerCache1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connections" Target="connections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powerPivotData" Target="model/item.data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7/relationships/slicerCache" Target="slicerCaches/slicerCache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4233</xdr:colOff>
      <xdr:row>0</xdr:row>
      <xdr:rowOff>173568</xdr:rowOff>
    </xdr:from>
    <xdr:to>
      <xdr:col>7</xdr:col>
      <xdr:colOff>978659</xdr:colOff>
      <xdr:row>9</xdr:row>
      <xdr:rowOff>114301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mois">
              <a:extLst>
                <a:ext uri="{FF2B5EF4-FFF2-40B4-BE49-F238E27FC236}">
                  <a16:creationId xmlns:a16="http://schemas.microsoft.com/office/drawing/2014/main" id="{18E9E3F7-8B8F-4BA6-88C0-2936A0C4E55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644900" y="173568"/>
              <a:ext cx="1510696" cy="157359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9</xdr:col>
      <xdr:colOff>131231</xdr:colOff>
      <xdr:row>1</xdr:row>
      <xdr:rowOff>0</xdr:rowOff>
    </xdr:from>
    <xdr:to>
      <xdr:col>11</xdr:col>
      <xdr:colOff>400733</xdr:colOff>
      <xdr:row>9</xdr:row>
      <xdr:rowOff>171984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année">
              <a:extLst>
                <a:ext uri="{FF2B5EF4-FFF2-40B4-BE49-F238E27FC236}">
                  <a16:creationId xmlns:a16="http://schemas.microsoft.com/office/drawing/2014/main" id="{0354220E-D4FE-471C-B5E2-8AEBBE50EE4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190945" y="181429"/>
              <a:ext cx="1778607" cy="160806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</xdr:col>
      <xdr:colOff>338666</xdr:colOff>
      <xdr:row>0</xdr:row>
      <xdr:rowOff>102810</xdr:rowOff>
    </xdr:from>
    <xdr:to>
      <xdr:col>3</xdr:col>
      <xdr:colOff>210003</xdr:colOff>
      <xdr:row>9</xdr:row>
      <xdr:rowOff>36286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6" name="chantier">
              <a:extLst>
                <a:ext uri="{FF2B5EF4-FFF2-40B4-BE49-F238E27FC236}">
                  <a16:creationId xmlns:a16="http://schemas.microsoft.com/office/drawing/2014/main" id="{69A8AF7A-3F47-48B0-87DB-26CC7C8A90F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hantier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439333" y="102810"/>
              <a:ext cx="1805214" cy="156633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ortable" refreshedDate="44260.361404629628" createdVersion="6" refreshedVersion="6" minRefreshableVersion="3" recordCount="45" xr:uid="{00000000-000A-0000-FFFF-FFFF00000000}">
  <cacheSource type="worksheet">
    <worksheetSource name="Tableau19"/>
  </cacheSource>
  <cacheFields count="14">
    <cacheField name="chantier" numFmtId="0">
      <sharedItems containsBlank="1" count="9">
        <s v="Neufchâteau - Quartier du Terme"/>
        <s v="TP  terrassemen Idelux"/>
        <s v="Neufchateau PUC 2019-2020"/>
        <s v="Bassin d'orage Tellin"/>
        <m u="1"/>
        <s v="arlon" u="1"/>
        <s v="baillonville" u="1"/>
        <s v="lierneux" u="1"/>
        <s v="neufchateau" u="1"/>
      </sharedItems>
    </cacheField>
    <cacheField name="mois" numFmtId="0">
      <sharedItems containsSemiMixedTypes="0" containsString="0" containsNumber="1" containsInteger="1" minValue="1" maxValue="5" count="5">
        <n v="3"/>
        <n v="2"/>
        <n v="4"/>
        <n v="5"/>
        <n v="1" u="1"/>
      </sharedItems>
    </cacheField>
    <cacheField name="jour" numFmtId="0">
      <sharedItems containsSemiMixedTypes="0" containsString="0" containsNumber="1" containsInteger="1" minValue="1" maxValue="26" count="13">
        <n v="2"/>
        <n v="3"/>
        <n v="26"/>
        <n v="25"/>
        <n v="23"/>
        <n v="24"/>
        <n v="1"/>
        <n v="4"/>
        <n v="12" u="1"/>
        <n v="13" u="1"/>
        <n v="14" u="1"/>
        <n v="15" u="1"/>
        <n v="21" u="1"/>
      </sharedItems>
    </cacheField>
    <cacheField name="année" numFmtId="0">
      <sharedItems containsSemiMixedTypes="0" containsString="0" containsNumber="1" containsInteger="1" minValue="2020" maxValue="2021" count="2">
        <n v="2021"/>
        <n v="2020" u="1"/>
      </sharedItems>
    </cacheField>
    <cacheField name="fournisseur" numFmtId="0">
      <sharedItems containsBlank="1" count="9">
        <m/>
        <s v="Ardennes Béton"/>
        <s v="Interblocs"/>
        <s v="Enrobage Stockem"/>
        <s v="sodelux" u="1"/>
        <s v="beton lomme" u="1"/>
        <s v="interbeton" u="1"/>
        <s v="interbloc" u="1"/>
        <s v="cowalca" u="1"/>
      </sharedItems>
    </cacheField>
    <cacheField name="montant" numFmtId="0">
      <sharedItems containsString="0" containsBlank="1" containsNumber="1" minValue="40.799999999999997" maxValue="4928"/>
    </cacheField>
    <cacheField name="MO" numFmtId="0">
      <sharedItems containsBlank="1" count="12">
        <s v="Jacques CLETTE"/>
        <s v="Jean-Pierre GRUSLIN"/>
        <s v="Alfred Focan"/>
        <m/>
        <s v="François GOFFIN"/>
        <s v="Jean-Pierre WULLEPUT"/>
        <s v="aucun" u="1"/>
        <s v="gael" u="1"/>
        <s v="paul" u="1"/>
        <s v="jacques" u="1"/>
        <s v="jean pierre" u="1"/>
        <s v="Alain DESTINE" u="1"/>
      </sharedItems>
    </cacheField>
    <cacheField name="montant MO" numFmtId="0">
      <sharedItems containsString="0" containsBlank="1" containsNumber="1" minValue="230.76" maxValue="290.32"/>
    </cacheField>
    <cacheField name="ST" numFmtId="0">
      <sharedItems containsBlank="1" count="4">
        <m/>
        <s v="ST - LAMBERT"/>
        <s v="C CALAY"/>
        <s v="ST - DESOILLE" u="1"/>
      </sharedItems>
    </cacheField>
    <cacheField name="montant st" numFmtId="0">
      <sharedItems containsString="0" containsBlank="1" containsNumber="1" containsInteger="1" minValue="480" maxValue="520"/>
    </cacheField>
    <cacheField name="materiel" numFmtId="0">
      <sharedItems containsBlank="1" count="9">
        <m/>
        <s v="P49 Liebherr 918"/>
        <s v="P48 Liebherr 918"/>
        <s v="Rouleaux"/>
        <s v="P51 Bobcat 8T"/>
        <s v="P37 Liebherr A311"/>
        <s v="R4T-BW138" u="1"/>
        <s v="Rpneus Hamm" u="1"/>
        <s v="R2T-BW100" u="1"/>
      </sharedItems>
    </cacheField>
    <cacheField name="montant materiel" numFmtId="0">
      <sharedItems containsString="0" containsBlank="1" containsNumber="1" containsInteger="1" minValue="100" maxValue="140"/>
    </cacheField>
    <cacheField name="encadrement" numFmtId="0">
      <sharedItems containsBlank="1" count="5">
        <m/>
        <s v="Total"/>
        <s v="bruno" u="1"/>
        <s v="Serge Lanners" u="1"/>
        <s v="serge" u="1"/>
      </sharedItems>
    </cacheField>
    <cacheField name="montant encadrement" numFmtId="0">
      <sharedItems containsString="0" containsBlank="1" containsNumber="1" containsInteger="1" minValue="460" maxValue="460"/>
    </cacheField>
  </cacheFields>
  <extLst>
    <ext xmlns:x14="http://schemas.microsoft.com/office/spreadsheetml/2009/9/main" uri="{725AE2AE-9491-48be-B2B4-4EB974FC3084}">
      <x14:pivotCacheDefinition pivotCacheId="117101528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5">
  <r>
    <x v="0"/>
    <x v="0"/>
    <x v="0"/>
    <x v="0"/>
    <x v="0"/>
    <m/>
    <x v="0"/>
    <n v="230.76"/>
    <x v="0"/>
    <m/>
    <x v="0"/>
    <m/>
    <x v="0"/>
    <m/>
  </r>
  <r>
    <x v="0"/>
    <x v="0"/>
    <x v="0"/>
    <x v="0"/>
    <x v="0"/>
    <m/>
    <x v="1"/>
    <n v="266.95999999999998"/>
    <x v="0"/>
    <m/>
    <x v="0"/>
    <m/>
    <x v="0"/>
    <m/>
  </r>
  <r>
    <x v="0"/>
    <x v="0"/>
    <x v="0"/>
    <x v="0"/>
    <x v="0"/>
    <m/>
    <x v="2"/>
    <n v="290.32"/>
    <x v="0"/>
    <m/>
    <x v="0"/>
    <m/>
    <x v="0"/>
    <m/>
  </r>
  <r>
    <x v="0"/>
    <x v="0"/>
    <x v="0"/>
    <x v="0"/>
    <x v="0"/>
    <m/>
    <x v="3"/>
    <m/>
    <x v="0"/>
    <m/>
    <x v="1"/>
    <n v="140"/>
    <x v="0"/>
    <m/>
  </r>
  <r>
    <x v="0"/>
    <x v="0"/>
    <x v="0"/>
    <x v="0"/>
    <x v="0"/>
    <m/>
    <x v="3"/>
    <m/>
    <x v="0"/>
    <m/>
    <x v="0"/>
    <m/>
    <x v="1"/>
    <n v="460"/>
  </r>
  <r>
    <x v="1"/>
    <x v="0"/>
    <x v="0"/>
    <x v="0"/>
    <x v="0"/>
    <m/>
    <x v="4"/>
    <n v="233.76"/>
    <x v="0"/>
    <m/>
    <x v="0"/>
    <m/>
    <x v="0"/>
    <m/>
  </r>
  <r>
    <x v="1"/>
    <x v="0"/>
    <x v="0"/>
    <x v="0"/>
    <x v="0"/>
    <m/>
    <x v="5"/>
    <n v="280.95999999999998"/>
    <x v="0"/>
    <m/>
    <x v="0"/>
    <m/>
    <x v="0"/>
    <m/>
  </r>
  <r>
    <x v="1"/>
    <x v="0"/>
    <x v="0"/>
    <x v="0"/>
    <x v="0"/>
    <m/>
    <x v="3"/>
    <m/>
    <x v="0"/>
    <m/>
    <x v="2"/>
    <n v="140"/>
    <x v="0"/>
    <m/>
  </r>
  <r>
    <x v="1"/>
    <x v="0"/>
    <x v="0"/>
    <x v="0"/>
    <x v="0"/>
    <m/>
    <x v="3"/>
    <m/>
    <x v="0"/>
    <m/>
    <x v="3"/>
    <n v="100"/>
    <x v="0"/>
    <m/>
  </r>
  <r>
    <x v="1"/>
    <x v="0"/>
    <x v="0"/>
    <x v="0"/>
    <x v="0"/>
    <m/>
    <x v="3"/>
    <m/>
    <x v="0"/>
    <m/>
    <x v="0"/>
    <m/>
    <x v="1"/>
    <n v="460"/>
  </r>
  <r>
    <x v="0"/>
    <x v="0"/>
    <x v="1"/>
    <x v="0"/>
    <x v="0"/>
    <m/>
    <x v="2"/>
    <n v="290.32"/>
    <x v="0"/>
    <m/>
    <x v="0"/>
    <m/>
    <x v="0"/>
    <m/>
  </r>
  <r>
    <x v="0"/>
    <x v="0"/>
    <x v="1"/>
    <x v="0"/>
    <x v="0"/>
    <m/>
    <x v="0"/>
    <n v="230.76"/>
    <x v="0"/>
    <m/>
    <x v="0"/>
    <m/>
    <x v="0"/>
    <m/>
  </r>
  <r>
    <x v="0"/>
    <x v="0"/>
    <x v="1"/>
    <x v="0"/>
    <x v="0"/>
    <m/>
    <x v="1"/>
    <n v="266.95999999999998"/>
    <x v="0"/>
    <m/>
    <x v="0"/>
    <m/>
    <x v="0"/>
    <m/>
  </r>
  <r>
    <x v="0"/>
    <x v="0"/>
    <x v="1"/>
    <x v="0"/>
    <x v="0"/>
    <m/>
    <x v="3"/>
    <m/>
    <x v="0"/>
    <m/>
    <x v="1"/>
    <n v="140"/>
    <x v="0"/>
    <m/>
  </r>
  <r>
    <x v="0"/>
    <x v="0"/>
    <x v="1"/>
    <x v="0"/>
    <x v="0"/>
    <m/>
    <x v="3"/>
    <m/>
    <x v="0"/>
    <m/>
    <x v="0"/>
    <m/>
    <x v="1"/>
    <n v="460"/>
  </r>
  <r>
    <x v="1"/>
    <x v="0"/>
    <x v="1"/>
    <x v="0"/>
    <x v="0"/>
    <m/>
    <x v="5"/>
    <n v="280.95999999999998"/>
    <x v="0"/>
    <m/>
    <x v="0"/>
    <m/>
    <x v="0"/>
    <m/>
  </r>
  <r>
    <x v="1"/>
    <x v="0"/>
    <x v="1"/>
    <x v="0"/>
    <x v="0"/>
    <m/>
    <x v="4"/>
    <n v="233.76"/>
    <x v="0"/>
    <m/>
    <x v="0"/>
    <m/>
    <x v="0"/>
    <m/>
  </r>
  <r>
    <x v="1"/>
    <x v="0"/>
    <x v="1"/>
    <x v="0"/>
    <x v="0"/>
    <m/>
    <x v="3"/>
    <m/>
    <x v="0"/>
    <m/>
    <x v="2"/>
    <n v="140"/>
    <x v="0"/>
    <m/>
  </r>
  <r>
    <x v="1"/>
    <x v="0"/>
    <x v="1"/>
    <x v="0"/>
    <x v="0"/>
    <m/>
    <x v="3"/>
    <m/>
    <x v="0"/>
    <m/>
    <x v="0"/>
    <m/>
    <x v="1"/>
    <n v="460"/>
  </r>
  <r>
    <x v="1"/>
    <x v="0"/>
    <x v="1"/>
    <x v="0"/>
    <x v="0"/>
    <m/>
    <x v="3"/>
    <m/>
    <x v="0"/>
    <m/>
    <x v="3"/>
    <n v="100"/>
    <x v="0"/>
    <m/>
  </r>
  <r>
    <x v="1"/>
    <x v="0"/>
    <x v="1"/>
    <x v="0"/>
    <x v="0"/>
    <m/>
    <x v="3"/>
    <m/>
    <x v="1"/>
    <n v="520"/>
    <x v="0"/>
    <m/>
    <x v="0"/>
    <m/>
  </r>
  <r>
    <x v="0"/>
    <x v="1"/>
    <x v="2"/>
    <x v="0"/>
    <x v="1"/>
    <n v="168.39"/>
    <x v="3"/>
    <m/>
    <x v="0"/>
    <m/>
    <x v="0"/>
    <m/>
    <x v="0"/>
    <m/>
  </r>
  <r>
    <x v="0"/>
    <x v="1"/>
    <x v="3"/>
    <x v="0"/>
    <x v="1"/>
    <n v="149.61000000000001"/>
    <x v="3"/>
    <m/>
    <x v="0"/>
    <m/>
    <x v="0"/>
    <m/>
    <x v="0"/>
    <m/>
  </r>
  <r>
    <x v="0"/>
    <x v="1"/>
    <x v="4"/>
    <x v="0"/>
    <x v="2"/>
    <n v="1600"/>
    <x v="3"/>
    <m/>
    <x v="0"/>
    <m/>
    <x v="0"/>
    <m/>
    <x v="0"/>
    <m/>
  </r>
  <r>
    <x v="0"/>
    <x v="1"/>
    <x v="4"/>
    <x v="0"/>
    <x v="2"/>
    <n v="4928"/>
    <x v="3"/>
    <m/>
    <x v="0"/>
    <m/>
    <x v="0"/>
    <m/>
    <x v="0"/>
    <m/>
  </r>
  <r>
    <x v="0"/>
    <x v="1"/>
    <x v="4"/>
    <x v="0"/>
    <x v="2"/>
    <m/>
    <x v="3"/>
    <m/>
    <x v="0"/>
    <m/>
    <x v="0"/>
    <m/>
    <x v="0"/>
    <m/>
  </r>
  <r>
    <x v="0"/>
    <x v="1"/>
    <x v="5"/>
    <x v="0"/>
    <x v="3"/>
    <n v="159"/>
    <x v="3"/>
    <m/>
    <x v="0"/>
    <m/>
    <x v="0"/>
    <m/>
    <x v="0"/>
    <m/>
  </r>
  <r>
    <x v="0"/>
    <x v="1"/>
    <x v="0"/>
    <x v="0"/>
    <x v="3"/>
    <n v="144"/>
    <x v="3"/>
    <m/>
    <x v="0"/>
    <m/>
    <x v="0"/>
    <m/>
    <x v="0"/>
    <m/>
  </r>
  <r>
    <x v="0"/>
    <x v="1"/>
    <x v="0"/>
    <x v="0"/>
    <x v="3"/>
    <n v="155"/>
    <x v="3"/>
    <m/>
    <x v="0"/>
    <m/>
    <x v="0"/>
    <m/>
    <x v="0"/>
    <m/>
  </r>
  <r>
    <x v="0"/>
    <x v="1"/>
    <x v="0"/>
    <x v="0"/>
    <x v="3"/>
    <n v="121"/>
    <x v="3"/>
    <m/>
    <x v="0"/>
    <m/>
    <x v="0"/>
    <m/>
    <x v="0"/>
    <m/>
  </r>
  <r>
    <x v="0"/>
    <x v="1"/>
    <x v="0"/>
    <x v="0"/>
    <x v="3"/>
    <n v="46.8"/>
    <x v="3"/>
    <m/>
    <x v="0"/>
    <m/>
    <x v="0"/>
    <m/>
    <x v="0"/>
    <m/>
  </r>
  <r>
    <x v="0"/>
    <x v="1"/>
    <x v="6"/>
    <x v="0"/>
    <x v="3"/>
    <n v="40.799999999999997"/>
    <x v="3"/>
    <m/>
    <x v="0"/>
    <m/>
    <x v="0"/>
    <m/>
    <x v="0"/>
    <m/>
  </r>
  <r>
    <x v="0"/>
    <x v="1"/>
    <x v="0"/>
    <x v="0"/>
    <x v="3"/>
    <n v="71.099999999999994"/>
    <x v="3"/>
    <m/>
    <x v="0"/>
    <m/>
    <x v="0"/>
    <m/>
    <x v="0"/>
    <m/>
  </r>
  <r>
    <x v="2"/>
    <x v="2"/>
    <x v="7"/>
    <x v="0"/>
    <x v="0"/>
    <m/>
    <x v="3"/>
    <m/>
    <x v="0"/>
    <m/>
    <x v="0"/>
    <m/>
    <x v="1"/>
    <n v="460"/>
  </r>
  <r>
    <x v="1"/>
    <x v="2"/>
    <x v="7"/>
    <x v="0"/>
    <x v="0"/>
    <m/>
    <x v="3"/>
    <m/>
    <x v="0"/>
    <m/>
    <x v="0"/>
    <m/>
    <x v="1"/>
    <n v="460"/>
  </r>
  <r>
    <x v="3"/>
    <x v="2"/>
    <x v="7"/>
    <x v="0"/>
    <x v="0"/>
    <m/>
    <x v="3"/>
    <m/>
    <x v="0"/>
    <m/>
    <x v="0"/>
    <m/>
    <x v="1"/>
    <n v="460"/>
  </r>
  <r>
    <x v="3"/>
    <x v="2"/>
    <x v="7"/>
    <x v="0"/>
    <x v="0"/>
    <m/>
    <x v="3"/>
    <m/>
    <x v="0"/>
    <m/>
    <x v="4"/>
    <n v="100"/>
    <x v="0"/>
    <m/>
  </r>
  <r>
    <x v="3"/>
    <x v="2"/>
    <x v="7"/>
    <x v="0"/>
    <x v="0"/>
    <m/>
    <x v="3"/>
    <m/>
    <x v="0"/>
    <m/>
    <x v="5"/>
    <n v="100"/>
    <x v="0"/>
    <m/>
  </r>
  <r>
    <x v="0"/>
    <x v="2"/>
    <x v="7"/>
    <x v="0"/>
    <x v="0"/>
    <m/>
    <x v="3"/>
    <m/>
    <x v="0"/>
    <m/>
    <x v="1"/>
    <n v="140"/>
    <x v="0"/>
    <m/>
  </r>
  <r>
    <x v="0"/>
    <x v="3"/>
    <x v="7"/>
    <x v="0"/>
    <x v="0"/>
    <m/>
    <x v="3"/>
    <m/>
    <x v="2"/>
    <n v="480"/>
    <x v="0"/>
    <m/>
    <x v="0"/>
    <m/>
  </r>
  <r>
    <x v="0"/>
    <x v="3"/>
    <x v="7"/>
    <x v="0"/>
    <x v="0"/>
    <m/>
    <x v="3"/>
    <m/>
    <x v="0"/>
    <m/>
    <x v="1"/>
    <n v="140"/>
    <x v="0"/>
    <m/>
  </r>
  <r>
    <x v="0"/>
    <x v="3"/>
    <x v="7"/>
    <x v="0"/>
    <x v="0"/>
    <m/>
    <x v="3"/>
    <m/>
    <x v="0"/>
    <m/>
    <x v="0"/>
    <m/>
    <x v="1"/>
    <n v="460"/>
  </r>
  <r>
    <x v="3"/>
    <x v="3"/>
    <x v="7"/>
    <x v="0"/>
    <x v="0"/>
    <m/>
    <x v="3"/>
    <m/>
    <x v="0"/>
    <m/>
    <x v="4"/>
    <n v="100"/>
    <x v="0"/>
    <m/>
  </r>
  <r>
    <x v="3"/>
    <x v="3"/>
    <x v="7"/>
    <x v="0"/>
    <x v="0"/>
    <m/>
    <x v="3"/>
    <m/>
    <x v="0"/>
    <m/>
    <x v="5"/>
    <n v="100"/>
    <x v="0"/>
    <m/>
  </r>
  <r>
    <x v="3"/>
    <x v="3"/>
    <x v="7"/>
    <x v="0"/>
    <x v="0"/>
    <m/>
    <x v="3"/>
    <m/>
    <x v="0"/>
    <m/>
    <x v="0"/>
    <m/>
    <x v="1"/>
    <n v="46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1000000}" name="Tableau croisé dynamique2" cacheId="1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outline="1" outlineData="1" compactData="0" multipleFieldFilters="0">
  <location ref="F13:H16" firstHeaderRow="1" firstDataRow="1" firstDataCol="2"/>
  <pivotFields count="14">
    <pivotField compact="0" showAll="0">
      <items count="10">
        <item h="1" m="1" x="5"/>
        <item h="1" m="1" x="6"/>
        <item x="3"/>
        <item h="1" m="1" x="7"/>
        <item h="1" m="1" x="8"/>
        <item h="1" x="0"/>
        <item h="1" x="2"/>
        <item h="1" x="1"/>
        <item h="1" m="1" x="4"/>
        <item t="default"/>
      </items>
    </pivotField>
    <pivotField compact="0" showAll="0">
      <items count="6">
        <item h="1" m="1" x="4"/>
        <item h="1" x="1"/>
        <item x="0"/>
        <item x="2"/>
        <item h="1" x="3"/>
        <item t="default"/>
      </items>
    </pivotField>
    <pivotField axis="axisRow" compact="0" showAll="0">
      <items count="14">
        <item m="1" x="8"/>
        <item m="1" x="9"/>
        <item m="1" x="10"/>
        <item m="1" x="11"/>
        <item m="1" x="12"/>
        <item x="0"/>
        <item x="1"/>
        <item x="2"/>
        <item x="3"/>
        <item x="4"/>
        <item x="5"/>
        <item x="6"/>
        <item x="7"/>
        <item t="default"/>
      </items>
    </pivotField>
    <pivotField compact="0" showAll="0">
      <items count="3">
        <item h="1" m="1" x="1"/>
        <item x="0"/>
        <item t="default"/>
      </items>
    </pivotField>
    <pivotField compact="0" showAll="0"/>
    <pivotField compact="0" showAll="0"/>
    <pivotField axis="axisRow" compact="0" showAll="0">
      <items count="13">
        <item m="1" x="6"/>
        <item m="1" x="7"/>
        <item m="1" x="9"/>
        <item m="1" x="10"/>
        <item m="1" x="8"/>
        <item m="1" x="11"/>
        <item x="3"/>
        <item x="0"/>
        <item x="1"/>
        <item x="2"/>
        <item x="4"/>
        <item x="5"/>
        <item t="default"/>
      </items>
    </pivotField>
    <pivotField dataField="1"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</pivotFields>
  <rowFields count="2">
    <field x="6"/>
    <field x="2"/>
  </rowFields>
  <rowItems count="3">
    <i>
      <x v="6"/>
    </i>
    <i r="1">
      <x v="12"/>
    </i>
    <i t="grand">
      <x/>
    </i>
  </rowItems>
  <colItems count="1">
    <i/>
  </colItems>
  <dataFields count="1">
    <dataField name="Somme de montant MO" fld="7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0000000}" name="Tableau croisé dynamique1" cacheId="1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outline="1" outlineData="1" compactData="0" multipleFieldFilters="0">
  <location ref="A13:C16" firstHeaderRow="1" firstDataRow="1" firstDataCol="2"/>
  <pivotFields count="14">
    <pivotField compact="0" showAll="0">
      <items count="10">
        <item h="1" m="1" x="5"/>
        <item h="1" m="1" x="6"/>
        <item x="3"/>
        <item h="1" m="1" x="7"/>
        <item h="1" m="1" x="8"/>
        <item h="1" x="0"/>
        <item h="1" x="2"/>
        <item h="1" x="1"/>
        <item h="1" m="1" x="4"/>
        <item t="default"/>
      </items>
    </pivotField>
    <pivotField compact="0" showAll="0">
      <items count="6">
        <item h="1" m="1" x="4"/>
        <item h="1" x="1"/>
        <item x="0"/>
        <item x="2"/>
        <item h="1" x="3"/>
        <item t="default"/>
      </items>
    </pivotField>
    <pivotField axis="axisRow" compact="0" showAll="0">
      <items count="14">
        <item m="1" x="8"/>
        <item m="1" x="9"/>
        <item m="1" x="10"/>
        <item m="1" x="11"/>
        <item m="1" x="12"/>
        <item x="0"/>
        <item x="1"/>
        <item x="2"/>
        <item x="3"/>
        <item x="4"/>
        <item x="5"/>
        <item x="6"/>
        <item x="7"/>
        <item t="default"/>
      </items>
    </pivotField>
    <pivotField compact="0" showAll="0">
      <items count="3">
        <item h="1" m="1" x="1"/>
        <item x="0"/>
        <item t="default"/>
      </items>
    </pivotField>
    <pivotField axis="axisRow" compact="0" showAll="0">
      <items count="10">
        <item m="1" x="5"/>
        <item m="1" x="8"/>
        <item m="1" x="6"/>
        <item m="1" x="7"/>
        <item m="1" x="4"/>
        <item x="0"/>
        <item x="1"/>
        <item x="2"/>
        <item x="3"/>
        <item t="default"/>
      </items>
    </pivotField>
    <pivotField dataField="1"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</pivotFields>
  <rowFields count="2">
    <field x="4"/>
    <field x="2"/>
  </rowFields>
  <rowItems count="3">
    <i>
      <x v="5"/>
    </i>
    <i r="1">
      <x v="12"/>
    </i>
    <i t="grand">
      <x/>
    </i>
  </rowItems>
  <colItems count="1">
    <i/>
  </colItems>
  <dataFields count="1">
    <dataField name="Somme de montant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2000000}" name="Tableau croisé dynamique3" cacheId="1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outline="1" outlineData="1" compactData="0" multipleFieldFilters="0">
  <location ref="K13:M18" firstHeaderRow="1" firstDataRow="1" firstDataCol="2"/>
  <pivotFields count="14">
    <pivotField compact="0" showAll="0">
      <items count="10">
        <item h="1" m="1" x="5"/>
        <item h="1" m="1" x="6"/>
        <item x="3"/>
        <item h="1" m="1" x="7"/>
        <item h="1" m="1" x="8"/>
        <item h="1" x="0"/>
        <item h="1" x="2"/>
        <item h="1" x="1"/>
        <item h="1" m="1" x="4"/>
        <item t="default"/>
      </items>
    </pivotField>
    <pivotField compact="0" showAll="0">
      <items count="6">
        <item h="1" m="1" x="4"/>
        <item h="1" x="1"/>
        <item x="0"/>
        <item x="2"/>
        <item h="1" x="3"/>
        <item t="default"/>
      </items>
    </pivotField>
    <pivotField axis="axisRow" compact="0" showAll="0">
      <items count="14">
        <item m="1" x="8"/>
        <item m="1" x="9"/>
        <item m="1" x="10"/>
        <item m="1" x="11"/>
        <item m="1" x="12"/>
        <item x="0"/>
        <item x="1"/>
        <item x="2"/>
        <item x="3"/>
        <item x="4"/>
        <item x="5"/>
        <item x="6"/>
        <item x="7"/>
        <item t="default"/>
      </items>
    </pivotField>
    <pivotField compact="0" showAll="0">
      <items count="3">
        <item h="1" m="1" x="1"/>
        <item x="0"/>
        <item t="default"/>
      </items>
    </pivotField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axis="axisRow" compact="0" showAll="0">
      <items count="6">
        <item m="1" x="2"/>
        <item m="1" x="4"/>
        <item m="1" x="3"/>
        <item x="0"/>
        <item x="1"/>
        <item t="default"/>
      </items>
    </pivotField>
    <pivotField dataField="1" compact="0" showAll="0"/>
  </pivotFields>
  <rowFields count="2">
    <field x="12"/>
    <field x="2"/>
  </rowFields>
  <rowItems count="5">
    <i>
      <x v="3"/>
    </i>
    <i r="1">
      <x v="12"/>
    </i>
    <i>
      <x v="4"/>
    </i>
    <i r="1">
      <x v="12"/>
    </i>
    <i t="grand">
      <x/>
    </i>
  </rowItems>
  <colItems count="1">
    <i/>
  </colItems>
  <dataFields count="1">
    <dataField name="Somme de montant encadrement" fld="1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4000000}" name="Tableau croisé dynamique6" cacheId="1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outline="1" outlineData="1" compactData="0" multipleFieldFilters="0">
  <location ref="U13:W14" firstHeaderRow="1" firstDataRow="1" firstDataCol="2"/>
  <pivotFields count="14">
    <pivotField compact="0" showAll="0">
      <items count="10">
        <item h="1" m="1" x="5"/>
        <item h="1" m="1" x="6"/>
        <item x="3"/>
        <item h="1" m="1" x="7"/>
        <item h="1" m="1" x="8"/>
        <item h="1" x="0"/>
        <item h="1" x="2"/>
        <item h="1" x="1"/>
        <item h="1" m="1" x="4"/>
        <item t="default"/>
      </items>
    </pivotField>
    <pivotField compact="0" showAll="0">
      <items count="6">
        <item h="1" m="1" x="4"/>
        <item h="1" x="1"/>
        <item x="0"/>
        <item x="2"/>
        <item h="1" x="3"/>
        <item t="default"/>
      </items>
    </pivotField>
    <pivotField axis="axisRow" compact="0" showAll="0">
      <items count="14">
        <item m="1" x="8"/>
        <item m="1" x="9"/>
        <item m="1" x="10"/>
        <item m="1" x="11"/>
        <item m="1" x="12"/>
        <item x="0"/>
        <item x="1"/>
        <item x="2"/>
        <item x="3"/>
        <item x="4"/>
        <item x="5"/>
        <item x="6"/>
        <item x="7"/>
        <item t="default"/>
      </items>
    </pivotField>
    <pivotField compact="0" showAll="0">
      <items count="3">
        <item h="1" m="1" x="1"/>
        <item x="0"/>
        <item t="default"/>
      </items>
    </pivotField>
    <pivotField compact="0" showAll="0"/>
    <pivotField compact="0" showAll="0"/>
    <pivotField compact="0" showAll="0"/>
    <pivotField compact="0" showAll="0"/>
    <pivotField compact="0" showAll="0"/>
    <pivotField compact="0" showAll="0"/>
    <pivotField axis="axisRow" compact="0" showAll="0">
      <items count="10">
        <item m="1" x="8"/>
        <item m="1" x="6"/>
        <item m="1" x="7"/>
        <item h="1" x="0"/>
        <item h="1" x="1"/>
        <item h="1" x="2"/>
        <item h="1" x="3"/>
        <item h="1" x="4"/>
        <item h="1" x="5"/>
        <item t="default"/>
      </items>
    </pivotField>
    <pivotField dataField="1" compact="0" showAll="0"/>
    <pivotField compact="0" showAll="0"/>
    <pivotField compact="0" showAll="0"/>
  </pivotFields>
  <rowFields count="2">
    <field x="10"/>
    <field x="2"/>
  </rowFields>
  <rowItems count="1">
    <i t="grand">
      <x/>
    </i>
  </rowItems>
  <colItems count="1">
    <i/>
  </colItems>
  <dataFields count="1">
    <dataField name="Somme de montant materiel" fld="1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3000000}" name="Tableau croisé dynamique5" cacheId="1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outline="1" outlineData="1" compactData="0" multipleFieldFilters="0">
  <location ref="P13:R14" firstHeaderRow="1" firstDataRow="1" firstDataCol="2"/>
  <pivotFields count="14">
    <pivotField compact="0" showAll="0">
      <items count="10">
        <item h="1" m="1" x="5"/>
        <item h="1" m="1" x="6"/>
        <item x="3"/>
        <item h="1" m="1" x="7"/>
        <item h="1" m="1" x="8"/>
        <item h="1" x="0"/>
        <item h="1" x="2"/>
        <item h="1" x="1"/>
        <item h="1" m="1" x="4"/>
        <item t="default"/>
      </items>
    </pivotField>
    <pivotField compact="0" showAll="0">
      <items count="6">
        <item h="1" m="1" x="4"/>
        <item h="1" x="1"/>
        <item x="0"/>
        <item x="2"/>
        <item h="1" x="3"/>
        <item t="default"/>
      </items>
    </pivotField>
    <pivotField axis="axisRow" compact="0" showAll="0">
      <items count="14">
        <item m="1" x="8"/>
        <item m="1" x="9"/>
        <item m="1" x="10"/>
        <item m="1" x="11"/>
        <item m="1" x="12"/>
        <item x="0"/>
        <item x="1"/>
        <item x="2"/>
        <item x="3"/>
        <item x="4"/>
        <item x="5"/>
        <item x="6"/>
        <item x="7"/>
        <item t="default"/>
      </items>
    </pivotField>
    <pivotField compact="0" showAll="0">
      <items count="3">
        <item h="1" m="1" x="1"/>
        <item x="0"/>
        <item t="default"/>
      </items>
    </pivotField>
    <pivotField compact="0" showAll="0"/>
    <pivotField compact="0" showAll="0"/>
    <pivotField compact="0" showAll="0"/>
    <pivotField compact="0" showAll="0"/>
    <pivotField axis="axisRow" compact="0" showAll="0">
      <items count="5">
        <item m="1" x="3"/>
        <item x="1"/>
        <item h="1" x="0"/>
        <item h="1" x="2"/>
        <item t="default"/>
      </items>
    </pivotField>
    <pivotField dataField="1" compact="0" showAll="0"/>
    <pivotField compact="0" showAll="0"/>
    <pivotField compact="0" showAll="0"/>
    <pivotField compact="0" showAll="0"/>
    <pivotField compact="0" showAll="0"/>
  </pivotFields>
  <rowFields count="2">
    <field x="8"/>
    <field x="2"/>
  </rowFields>
  <rowItems count="1">
    <i t="grand">
      <x/>
    </i>
  </rowItems>
  <colItems count="1">
    <i/>
  </colItems>
  <dataFields count="1">
    <dataField name="Somme de montant st" fld="9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00000000-0013-0000-FFFF-FFFF01000000}" sourceName="mois">
  <pivotTables>
    <pivotTable tabId="30" name="Tableau croisé dynamique1"/>
    <pivotTable tabId="30" name="Tableau croisé dynamique2"/>
    <pivotTable tabId="30" name="Tableau croisé dynamique3"/>
    <pivotTable tabId="30" name="Tableau croisé dynamique5"/>
    <pivotTable tabId="30" name="Tableau croisé dynamique6"/>
  </pivotTables>
  <data>
    <tabular pivotCacheId="117101528">
      <items count="5">
        <i x="2" s="1"/>
        <i x="3"/>
        <i x="4" nd="1"/>
        <i x="1" nd="1"/>
        <i x="0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" xr10:uid="{00000000-0013-0000-FFFF-FFFF02000000}" sourceName="année">
  <pivotTables>
    <pivotTable tabId="30" name="Tableau croisé dynamique2"/>
    <pivotTable tabId="30" name="Tableau croisé dynamique1"/>
    <pivotTable tabId="30" name="Tableau croisé dynamique3"/>
    <pivotTable tabId="30" name="Tableau croisé dynamique5"/>
    <pivotTable tabId="30" name="Tableau croisé dynamique6"/>
  </pivotTables>
  <data>
    <tabular pivotCacheId="117101528">
      <items count="2">
        <i x="0" s="1"/>
        <i x="1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hantier" xr10:uid="{00000000-0013-0000-FFFF-FFFF03000000}" sourceName="chantier">
  <pivotTables>
    <pivotTable tabId="30" name="Tableau croisé dynamique3"/>
    <pivotTable tabId="30" name="Tableau croisé dynamique5"/>
    <pivotTable tabId="30" name="Tableau croisé dynamique6"/>
    <pivotTable tabId="30" name="Tableau croisé dynamique1"/>
    <pivotTable tabId="30" name="Tableau croisé dynamique2"/>
  </pivotTables>
  <data>
    <tabular pivotCacheId="117101528">
      <items count="9">
        <i x="3" s="1"/>
        <i x="0"/>
        <i x="2"/>
        <i x="1"/>
        <i x="5" nd="1"/>
        <i x="6" nd="1"/>
        <i x="7" nd="1"/>
        <i x="8" nd="1"/>
        <i x="4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ois" xr10:uid="{00000000-0014-0000-FFFF-FFFF01000000}" cache="Segment_mois" caption="mois" startItem="1" rowHeight="241300"/>
  <slicer name="année" xr10:uid="{00000000-0014-0000-FFFF-FFFF02000000}" cache="Segment_année" caption="année" rowHeight="237771"/>
  <slicer name="chantier" xr10:uid="{00000000-0014-0000-FFFF-FFFF03000000}" cache="Segment_chantier" caption="chantier" rowHeight="237771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00000000-000C-0000-FFFF-FFFF00000000}" name="Tableau19" displayName="Tableau19" ref="A1:N46" totalsRowShown="0">
  <autoFilter ref="A1:N46" xr:uid="{00000000-0009-0000-0100-000013000000}"/>
  <tableColumns count="14">
    <tableColumn id="1" xr3:uid="{00000000-0010-0000-0000-000001000000}" name="chantier"/>
    <tableColumn id="7" xr3:uid="{00000000-0010-0000-0000-000007000000}" name="mois"/>
    <tableColumn id="9" xr3:uid="{00000000-0010-0000-0000-000009000000}" name="jour"/>
    <tableColumn id="10" xr3:uid="{00000000-0010-0000-0000-00000A000000}" name="année"/>
    <tableColumn id="3" xr3:uid="{00000000-0010-0000-0000-000003000000}" name="fournisseur"/>
    <tableColumn id="11" xr3:uid="{00000000-0010-0000-0000-00000B000000}" name="montant"/>
    <tableColumn id="4" xr3:uid="{00000000-0010-0000-0000-000004000000}" name="MO"/>
    <tableColumn id="12" xr3:uid="{00000000-0010-0000-0000-00000C000000}" name="montant MO"/>
    <tableColumn id="5" xr3:uid="{00000000-0010-0000-0000-000005000000}" name="ST"/>
    <tableColumn id="13" xr3:uid="{00000000-0010-0000-0000-00000D000000}" name="montant st"/>
    <tableColumn id="16" xr3:uid="{00000000-0010-0000-0000-000010000000}" name="materiel"/>
    <tableColumn id="17" xr3:uid="{00000000-0010-0000-0000-000011000000}" name="montant materiel"/>
    <tableColumn id="6" xr3:uid="{00000000-0010-0000-0000-000006000000}" name="encadrement"/>
    <tableColumn id="14" xr3:uid="{00000000-0010-0000-0000-00000E000000}" name="montant encadrement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7" Type="http://schemas.microsoft.com/office/2007/relationships/slicer" Target="../slicers/slicer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drawing" Target="../drawings/drawing1.xml"/><Relationship Id="rId5" Type="http://schemas.openxmlformats.org/officeDocument/2006/relationships/pivotTable" Target="../pivotTables/pivotTable5.xml"/><Relationship Id="rId4" Type="http://schemas.openxmlformats.org/officeDocument/2006/relationships/pivotTable" Target="../pivotTables/pivot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27"/>
  <sheetViews>
    <sheetView workbookViewId="0">
      <selection activeCell="D21" sqref="D21"/>
    </sheetView>
  </sheetViews>
  <sheetFormatPr baseColWidth="10" defaultRowHeight="14.35" x14ac:dyDescent="0.5"/>
  <cols>
    <col min="1" max="1" width="38.703125" customWidth="1"/>
    <col min="2" max="2" width="21.5859375" customWidth="1"/>
  </cols>
  <sheetData>
    <row r="1" spans="1:3" s="4" customFormat="1" x14ac:dyDescent="0.5">
      <c r="B1" s="4" t="s">
        <v>188</v>
      </c>
    </row>
    <row r="2" spans="1:3" x14ac:dyDescent="0.5">
      <c r="A2" t="s">
        <v>179</v>
      </c>
      <c r="B2" s="7">
        <v>780000</v>
      </c>
      <c r="C2" s="4" t="s">
        <v>192</v>
      </c>
    </row>
    <row r="3" spans="1:3" x14ac:dyDescent="0.5">
      <c r="A3" t="s">
        <v>180</v>
      </c>
      <c r="B3" s="7">
        <v>220267</v>
      </c>
      <c r="C3" s="4" t="s">
        <v>192</v>
      </c>
    </row>
    <row r="4" spans="1:3" x14ac:dyDescent="0.5">
      <c r="A4" t="s">
        <v>181</v>
      </c>
      <c r="B4" s="7">
        <v>340000</v>
      </c>
      <c r="C4" s="4" t="s">
        <v>192</v>
      </c>
    </row>
    <row r="5" spans="1:3" x14ac:dyDescent="0.5">
      <c r="A5" t="s">
        <v>182</v>
      </c>
      <c r="B5" s="7">
        <v>10000</v>
      </c>
      <c r="C5" s="4" t="s">
        <v>192</v>
      </c>
    </row>
    <row r="6" spans="1:3" x14ac:dyDescent="0.5">
      <c r="A6" t="s">
        <v>183</v>
      </c>
      <c r="B6" s="7">
        <v>136322</v>
      </c>
      <c r="C6" s="4" t="s">
        <v>192</v>
      </c>
    </row>
    <row r="7" spans="1:3" x14ac:dyDescent="0.5">
      <c r="A7" t="s">
        <v>184</v>
      </c>
      <c r="B7" s="7">
        <v>149224</v>
      </c>
      <c r="C7" s="4" t="s">
        <v>192</v>
      </c>
    </row>
    <row r="8" spans="1:3" x14ac:dyDescent="0.5">
      <c r="A8" t="s">
        <v>187</v>
      </c>
      <c r="B8" s="7">
        <v>122601</v>
      </c>
      <c r="C8" s="4" t="s">
        <v>192</v>
      </c>
    </row>
    <row r="9" spans="1:3" x14ac:dyDescent="0.5">
      <c r="A9" t="s">
        <v>189</v>
      </c>
      <c r="B9" s="7">
        <v>15000</v>
      </c>
      <c r="C9" s="4" t="s">
        <v>192</v>
      </c>
    </row>
    <row r="10" spans="1:3" s="4" customFormat="1" x14ac:dyDescent="0.5">
      <c r="B10" s="7"/>
    </row>
    <row r="11" spans="1:3" s="4" customFormat="1" x14ac:dyDescent="0.5">
      <c r="A11" s="4" t="s">
        <v>190</v>
      </c>
      <c r="B11" s="7">
        <v>741402.45</v>
      </c>
    </row>
    <row r="12" spans="1:3" s="4" customFormat="1" x14ac:dyDescent="0.5">
      <c r="A12" s="4" t="s">
        <v>191</v>
      </c>
      <c r="B12" s="7">
        <v>237714</v>
      </c>
      <c r="C12" s="4" t="s">
        <v>192</v>
      </c>
    </row>
    <row r="13" spans="1:3" s="4" customFormat="1" x14ac:dyDescent="0.5">
      <c r="A13" s="4" t="s">
        <v>193</v>
      </c>
      <c r="B13" s="7">
        <v>162839</v>
      </c>
    </row>
    <row r="14" spans="1:3" x14ac:dyDescent="0.5">
      <c r="A14" t="s">
        <v>194</v>
      </c>
      <c r="B14" s="7">
        <v>334955.2</v>
      </c>
      <c r="C14" t="s">
        <v>192</v>
      </c>
    </row>
    <row r="15" spans="1:3" s="4" customFormat="1" x14ac:dyDescent="0.5">
      <c r="A15" s="4" t="s">
        <v>259</v>
      </c>
      <c r="B15" s="7">
        <v>365215</v>
      </c>
      <c r="C15" s="4" t="s">
        <v>192</v>
      </c>
    </row>
    <row r="16" spans="1:3" s="4" customFormat="1" x14ac:dyDescent="0.5">
      <c r="A16" s="4" t="s">
        <v>320</v>
      </c>
      <c r="B16" s="7">
        <v>175000</v>
      </c>
    </row>
    <row r="17" spans="2:2" s="4" customFormat="1" x14ac:dyDescent="0.5">
      <c r="B17" s="7"/>
    </row>
    <row r="18" spans="2:2" s="4" customFormat="1" x14ac:dyDescent="0.5">
      <c r="B18" s="7"/>
    </row>
    <row r="19" spans="2:2" s="4" customFormat="1" x14ac:dyDescent="0.5">
      <c r="B19" s="7"/>
    </row>
    <row r="20" spans="2:2" x14ac:dyDescent="0.5">
      <c r="B20" s="7"/>
    </row>
    <row r="21" spans="2:2" x14ac:dyDescent="0.5">
      <c r="B21" s="7">
        <f>SUM(B2:B20)</f>
        <v>3790539.6500000004</v>
      </c>
    </row>
    <row r="22" spans="2:2" x14ac:dyDescent="0.5">
      <c r="B22" s="7"/>
    </row>
    <row r="23" spans="2:2" x14ac:dyDescent="0.5">
      <c r="B23" s="7"/>
    </row>
    <row r="24" spans="2:2" x14ac:dyDescent="0.5">
      <c r="B24" s="7"/>
    </row>
    <row r="25" spans="2:2" x14ac:dyDescent="0.5">
      <c r="B25" s="7"/>
    </row>
    <row r="26" spans="2:2" x14ac:dyDescent="0.5">
      <c r="B26" s="7"/>
    </row>
    <row r="27" spans="2:2" x14ac:dyDescent="0.5">
      <c r="B27" s="7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31"/>
  <sheetViews>
    <sheetView workbookViewId="0">
      <selection activeCell="H11" sqref="H11"/>
    </sheetView>
  </sheetViews>
  <sheetFormatPr baseColWidth="10" defaultRowHeight="14.35" x14ac:dyDescent="0.5"/>
  <cols>
    <col min="1" max="1" width="11.5859375" style="2"/>
  </cols>
  <sheetData>
    <row r="1" spans="1:3" x14ac:dyDescent="0.5">
      <c r="A1" s="2">
        <v>1</v>
      </c>
      <c r="B1">
        <v>1</v>
      </c>
      <c r="C1">
        <v>2021</v>
      </c>
    </row>
    <row r="2" spans="1:3" x14ac:dyDescent="0.5">
      <c r="A2" s="2">
        <v>2</v>
      </c>
      <c r="B2">
        <v>2</v>
      </c>
      <c r="C2">
        <v>2022</v>
      </c>
    </row>
    <row r="3" spans="1:3" x14ac:dyDescent="0.5">
      <c r="A3" s="2">
        <v>3</v>
      </c>
      <c r="B3" s="4">
        <v>3</v>
      </c>
      <c r="C3" s="4">
        <v>2023</v>
      </c>
    </row>
    <row r="4" spans="1:3" x14ac:dyDescent="0.5">
      <c r="A4" s="2">
        <v>4</v>
      </c>
      <c r="B4" s="4">
        <v>4</v>
      </c>
      <c r="C4" s="4">
        <v>2024</v>
      </c>
    </row>
    <row r="5" spans="1:3" x14ac:dyDescent="0.5">
      <c r="A5" s="2">
        <v>5</v>
      </c>
      <c r="B5" s="4">
        <v>5</v>
      </c>
      <c r="C5" s="4">
        <v>2025</v>
      </c>
    </row>
    <row r="6" spans="1:3" x14ac:dyDescent="0.5">
      <c r="A6" s="2">
        <v>6</v>
      </c>
      <c r="B6" s="4">
        <v>6</v>
      </c>
      <c r="C6" s="4">
        <v>2026</v>
      </c>
    </row>
    <row r="7" spans="1:3" x14ac:dyDescent="0.5">
      <c r="A7" s="2">
        <v>7</v>
      </c>
      <c r="B7" s="4">
        <v>7</v>
      </c>
      <c r="C7" s="4">
        <v>2027</v>
      </c>
    </row>
    <row r="8" spans="1:3" x14ac:dyDescent="0.5">
      <c r="A8" s="2">
        <v>8</v>
      </c>
      <c r="B8" s="4">
        <v>8</v>
      </c>
      <c r="C8" s="4">
        <v>2028</v>
      </c>
    </row>
    <row r="9" spans="1:3" x14ac:dyDescent="0.5">
      <c r="A9" s="2">
        <v>9</v>
      </c>
      <c r="B9" s="4">
        <v>9</v>
      </c>
      <c r="C9" s="4">
        <v>2029</v>
      </c>
    </row>
    <row r="10" spans="1:3" x14ac:dyDescent="0.5">
      <c r="A10" s="2">
        <v>10</v>
      </c>
      <c r="B10" s="4">
        <v>10</v>
      </c>
      <c r="C10" s="4">
        <v>2030</v>
      </c>
    </row>
    <row r="11" spans="1:3" x14ac:dyDescent="0.5">
      <c r="A11" s="2">
        <v>11</v>
      </c>
      <c r="B11" s="4">
        <v>11</v>
      </c>
      <c r="C11" s="4">
        <v>2031</v>
      </c>
    </row>
    <row r="12" spans="1:3" x14ac:dyDescent="0.5">
      <c r="A12" s="2">
        <v>12</v>
      </c>
      <c r="B12" s="4">
        <v>12</v>
      </c>
      <c r="C12" s="4">
        <v>2032</v>
      </c>
    </row>
    <row r="13" spans="1:3" x14ac:dyDescent="0.5">
      <c r="B13" s="4">
        <v>13</v>
      </c>
      <c r="C13" s="4">
        <v>2033</v>
      </c>
    </row>
    <row r="14" spans="1:3" x14ac:dyDescent="0.5">
      <c r="B14" s="4">
        <v>14</v>
      </c>
      <c r="C14" s="4">
        <v>2034</v>
      </c>
    </row>
    <row r="15" spans="1:3" x14ac:dyDescent="0.5">
      <c r="B15" s="4">
        <v>15</v>
      </c>
      <c r="C15" s="4">
        <v>2035</v>
      </c>
    </row>
    <row r="16" spans="1:3" x14ac:dyDescent="0.5">
      <c r="B16" s="4">
        <v>16</v>
      </c>
      <c r="C16" s="4">
        <v>2036</v>
      </c>
    </row>
    <row r="17" spans="2:3" x14ac:dyDescent="0.5">
      <c r="B17" s="4">
        <v>17</v>
      </c>
      <c r="C17" s="4">
        <v>2037</v>
      </c>
    </row>
    <row r="18" spans="2:3" x14ac:dyDescent="0.5">
      <c r="B18" s="4">
        <v>18</v>
      </c>
      <c r="C18" s="4">
        <v>2038</v>
      </c>
    </row>
    <row r="19" spans="2:3" x14ac:dyDescent="0.5">
      <c r="B19" s="4">
        <v>19</v>
      </c>
      <c r="C19" s="4">
        <v>2039</v>
      </c>
    </row>
    <row r="20" spans="2:3" x14ac:dyDescent="0.5">
      <c r="B20" s="4">
        <v>20</v>
      </c>
      <c r="C20" s="4">
        <v>2040</v>
      </c>
    </row>
    <row r="21" spans="2:3" x14ac:dyDescent="0.5">
      <c r="B21" s="4">
        <v>21</v>
      </c>
      <c r="C21" s="4">
        <v>2041</v>
      </c>
    </row>
    <row r="22" spans="2:3" x14ac:dyDescent="0.5">
      <c r="B22" s="4">
        <v>22</v>
      </c>
      <c r="C22" s="4">
        <v>2042</v>
      </c>
    </row>
    <row r="23" spans="2:3" x14ac:dyDescent="0.5">
      <c r="B23" s="4">
        <v>23</v>
      </c>
      <c r="C23" s="4">
        <v>2043</v>
      </c>
    </row>
    <row r="24" spans="2:3" x14ac:dyDescent="0.5">
      <c r="B24" s="4">
        <v>24</v>
      </c>
      <c r="C24" s="4">
        <v>2044</v>
      </c>
    </row>
    <row r="25" spans="2:3" x14ac:dyDescent="0.5">
      <c r="B25" s="4">
        <v>25</v>
      </c>
      <c r="C25" s="4">
        <v>2045</v>
      </c>
    </row>
    <row r="26" spans="2:3" x14ac:dyDescent="0.5">
      <c r="B26" s="4">
        <v>26</v>
      </c>
      <c r="C26" s="4">
        <v>2046</v>
      </c>
    </row>
    <row r="27" spans="2:3" x14ac:dyDescent="0.5">
      <c r="B27" s="4">
        <v>27</v>
      </c>
      <c r="C27" s="4">
        <v>2047</v>
      </c>
    </row>
    <row r="28" spans="2:3" x14ac:dyDescent="0.5">
      <c r="B28" s="4">
        <v>28</v>
      </c>
      <c r="C28" s="4">
        <v>2048</v>
      </c>
    </row>
    <row r="29" spans="2:3" x14ac:dyDescent="0.5">
      <c r="B29" s="4">
        <v>29</v>
      </c>
      <c r="C29" s="4">
        <v>2049</v>
      </c>
    </row>
    <row r="30" spans="2:3" x14ac:dyDescent="0.5">
      <c r="B30" s="4">
        <v>30</v>
      </c>
      <c r="C30" s="4">
        <v>2050</v>
      </c>
    </row>
    <row r="31" spans="2:3" x14ac:dyDescent="0.5">
      <c r="B31" s="4">
        <v>31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theme="8"/>
  </sheetPr>
  <dimension ref="A1:W47"/>
  <sheetViews>
    <sheetView topLeftCell="I1" zoomScale="70" zoomScaleNormal="70" workbookViewId="0">
      <selection activeCell="P6" sqref="P6"/>
    </sheetView>
  </sheetViews>
  <sheetFormatPr baseColWidth="10" defaultRowHeight="14.35" x14ac:dyDescent="0.5"/>
  <cols>
    <col min="1" max="1" width="22" bestFit="1" customWidth="1"/>
    <col min="2" max="2" width="7.05859375" bestFit="1" customWidth="1"/>
    <col min="3" max="3" width="16.87890625" bestFit="1" customWidth="1"/>
    <col min="4" max="5" width="10.5859375" customWidth="1"/>
    <col min="6" max="6" width="9.29296875" bestFit="1" customWidth="1"/>
    <col min="7" max="7" width="7.05859375" bestFit="1" customWidth="1"/>
    <col min="8" max="8" width="20.29296875" bestFit="1" customWidth="1"/>
    <col min="9" max="10" width="10.5859375" customWidth="1"/>
    <col min="12" max="12" width="7.05859375" bestFit="1" customWidth="1"/>
    <col min="13" max="13" width="28.29296875" bestFit="1" customWidth="1"/>
    <col min="14" max="15" width="10.5859375" customWidth="1"/>
    <col min="16" max="16" width="11.29296875" bestFit="1" customWidth="1"/>
    <col min="17" max="17" width="7.05859375" bestFit="1" customWidth="1"/>
    <col min="18" max="18" width="18.703125" bestFit="1" customWidth="1"/>
    <col min="19" max="19" width="14.1171875" customWidth="1"/>
    <col min="20" max="20" width="10.703125" customWidth="1"/>
    <col min="21" max="21" width="11.29296875" bestFit="1" customWidth="1"/>
    <col min="22" max="22" width="7.05859375" bestFit="1" customWidth="1"/>
    <col min="23" max="23" width="24.17578125" bestFit="1" customWidth="1"/>
    <col min="24" max="25" width="11.29296875" bestFit="1" customWidth="1"/>
  </cols>
  <sheetData>
    <row r="1" spans="1:23" s="3" customFormat="1" x14ac:dyDescent="0.5"/>
    <row r="2" spans="1:23" s="3" customFormat="1" x14ac:dyDescent="0.5"/>
    <row r="3" spans="1:23" s="3" customFormat="1" x14ac:dyDescent="0.5"/>
    <row r="4" spans="1:23" s="3" customFormat="1" x14ac:dyDescent="0.5"/>
    <row r="5" spans="1:23" s="3" customFormat="1" x14ac:dyDescent="0.5"/>
    <row r="6" spans="1:23" s="3" customFormat="1" x14ac:dyDescent="0.5"/>
    <row r="7" spans="1:23" s="3" customFormat="1" x14ac:dyDescent="0.5"/>
    <row r="8" spans="1:23" s="3" customFormat="1" x14ac:dyDescent="0.5"/>
    <row r="9" spans="1:23" s="3" customFormat="1" x14ac:dyDescent="0.5"/>
    <row r="10" spans="1:23" s="3" customFormat="1" x14ac:dyDescent="0.5"/>
    <row r="13" spans="1:23" x14ac:dyDescent="0.5">
      <c r="A13" s="1" t="s">
        <v>4</v>
      </c>
      <c r="B13" s="1" t="s">
        <v>1</v>
      </c>
      <c r="C13" t="s">
        <v>96</v>
      </c>
      <c r="F13" s="1" t="s">
        <v>6</v>
      </c>
      <c r="G13" s="1" t="s">
        <v>1</v>
      </c>
      <c r="H13" t="s">
        <v>95</v>
      </c>
      <c r="K13" s="1" t="s">
        <v>5</v>
      </c>
      <c r="L13" s="1" t="s">
        <v>1</v>
      </c>
      <c r="M13" t="s">
        <v>94</v>
      </c>
      <c r="P13" s="1" t="s">
        <v>7</v>
      </c>
      <c r="Q13" s="1" t="s">
        <v>1</v>
      </c>
      <c r="R13" t="s">
        <v>93</v>
      </c>
      <c r="S13" s="1"/>
      <c r="T13" s="1"/>
      <c r="U13" s="1" t="s">
        <v>82</v>
      </c>
      <c r="V13" s="1" t="s">
        <v>1</v>
      </c>
      <c r="W13" t="s">
        <v>92</v>
      </c>
    </row>
    <row r="14" spans="1:23" x14ac:dyDescent="0.5">
      <c r="A14" s="4" t="s">
        <v>322</v>
      </c>
      <c r="C14" s="2"/>
      <c r="F14" s="4" t="s">
        <v>322</v>
      </c>
      <c r="H14" s="2"/>
      <c r="K14" s="4" t="s">
        <v>322</v>
      </c>
      <c r="M14" s="2"/>
      <c r="P14" s="4" t="s">
        <v>34</v>
      </c>
      <c r="R14" s="2"/>
      <c r="U14" s="4" t="s">
        <v>34</v>
      </c>
      <c r="W14" s="2"/>
    </row>
    <row r="15" spans="1:23" x14ac:dyDescent="0.5">
      <c r="B15" s="4">
        <v>4</v>
      </c>
      <c r="C15" s="2"/>
      <c r="G15" s="4">
        <v>4</v>
      </c>
      <c r="H15" s="2"/>
      <c r="L15" s="4">
        <v>4</v>
      </c>
      <c r="M15" s="2"/>
    </row>
    <row r="16" spans="1:23" x14ac:dyDescent="0.5">
      <c r="A16" s="4" t="s">
        <v>34</v>
      </c>
      <c r="C16" s="2"/>
      <c r="F16" s="4" t="s">
        <v>34</v>
      </c>
      <c r="H16" s="2"/>
      <c r="K16" s="4" t="s">
        <v>321</v>
      </c>
      <c r="M16" s="2">
        <v>460</v>
      </c>
    </row>
    <row r="17" spans="1:23" x14ac:dyDescent="0.5">
      <c r="L17" s="4">
        <v>4</v>
      </c>
      <c r="M17" s="2">
        <v>460</v>
      </c>
    </row>
    <row r="18" spans="1:23" x14ac:dyDescent="0.5">
      <c r="K18" s="4" t="s">
        <v>34</v>
      </c>
      <c r="M18" s="2">
        <v>460</v>
      </c>
    </row>
    <row r="22" spans="1:23" s="4" customFormat="1" x14ac:dyDescent="0.5">
      <c r="A22"/>
      <c r="B22"/>
      <c r="C22"/>
      <c r="F22"/>
      <c r="G22"/>
      <c r="H22"/>
      <c r="K22"/>
      <c r="L22"/>
      <c r="M22"/>
      <c r="P22"/>
      <c r="Q22"/>
      <c r="R22"/>
      <c r="U22"/>
      <c r="V22"/>
      <c r="W22"/>
    </row>
    <row r="23" spans="1:23" s="4" customFormat="1" x14ac:dyDescent="0.5">
      <c r="A23"/>
      <c r="B23"/>
      <c r="C23"/>
      <c r="F23"/>
      <c r="G23"/>
      <c r="H23"/>
      <c r="K23"/>
      <c r="L23"/>
      <c r="M23"/>
      <c r="P23"/>
      <c r="Q23"/>
      <c r="R23"/>
      <c r="S23"/>
      <c r="T23"/>
      <c r="U23"/>
      <c r="V23"/>
      <c r="W23"/>
    </row>
    <row r="25" spans="1:23" x14ac:dyDescent="0.5">
      <c r="P25" s="4"/>
      <c r="Q25" s="4"/>
      <c r="R25" s="4"/>
    </row>
    <row r="35" spans="2:7" s="4" customFormat="1" x14ac:dyDescent="0.5">
      <c r="B35" s="2"/>
      <c r="C35" s="2"/>
      <c r="D35" s="2"/>
      <c r="E35" s="2"/>
      <c r="F35" s="2"/>
      <c r="G35" s="2"/>
    </row>
    <row r="36" spans="2:7" s="4" customFormat="1" x14ac:dyDescent="0.5">
      <c r="B36" s="2"/>
      <c r="C36" s="2"/>
      <c r="D36" s="2"/>
      <c r="E36" s="2"/>
      <c r="F36" s="2"/>
      <c r="G36" s="2"/>
    </row>
    <row r="45" spans="2:7" s="4" customFormat="1" x14ac:dyDescent="0.5">
      <c r="B45" s="2"/>
      <c r="C45" s="2"/>
      <c r="D45" s="2"/>
      <c r="E45" s="2"/>
      <c r="F45" s="2"/>
      <c r="G45" s="2"/>
    </row>
    <row r="46" spans="2:7" s="4" customFormat="1" x14ac:dyDescent="0.5">
      <c r="B46" s="2"/>
      <c r="C46" s="2"/>
      <c r="D46" s="2"/>
      <c r="E46" s="2"/>
      <c r="F46" s="2"/>
      <c r="G46" s="2"/>
    </row>
    <row r="47" spans="2:7" s="4" customFormat="1" x14ac:dyDescent="0.5">
      <c r="B47" s="2"/>
      <c r="C47" s="2"/>
      <c r="D47" s="2"/>
      <c r="E47" s="2"/>
      <c r="F47" s="2"/>
      <c r="G47" s="2"/>
    </row>
  </sheetData>
  <pageMargins left="0.7" right="0.7" top="0.75" bottom="0.75" header="0.3" footer="0.3"/>
  <drawing r:id="rId6"/>
  <extLst>
    <ext xmlns:x14="http://schemas.microsoft.com/office/spreadsheetml/2009/9/main" uri="{A8765BA9-456A-4dab-B4F3-ACF838C121DE}">
      <x14:slicerList>
        <x14:slicer r:id="rId7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C52"/>
  <sheetViews>
    <sheetView workbookViewId="0">
      <selection activeCell="F13" sqref="F13"/>
    </sheetView>
  </sheetViews>
  <sheetFormatPr baseColWidth="10" defaultRowHeight="14.35" x14ac:dyDescent="0.5"/>
  <cols>
    <col min="1" max="1" width="18.1171875" bestFit="1" customWidth="1"/>
  </cols>
  <sheetData>
    <row r="1" spans="1:3" x14ac:dyDescent="0.5">
      <c r="A1" s="3" t="s">
        <v>35</v>
      </c>
      <c r="C1">
        <v>100</v>
      </c>
    </row>
    <row r="2" spans="1:3" x14ac:dyDescent="0.5">
      <c r="A2" s="3" t="s">
        <v>36</v>
      </c>
      <c r="C2">
        <v>100</v>
      </c>
    </row>
    <row r="3" spans="1:3" x14ac:dyDescent="0.5">
      <c r="A3" s="3" t="s">
        <v>37</v>
      </c>
    </row>
    <row r="4" spans="1:3" x14ac:dyDescent="0.5">
      <c r="A4" s="3" t="s">
        <v>38</v>
      </c>
      <c r="C4">
        <v>100</v>
      </c>
    </row>
    <row r="5" spans="1:3" x14ac:dyDescent="0.5">
      <c r="A5" s="3" t="s">
        <v>39</v>
      </c>
    </row>
    <row r="6" spans="1:3" x14ac:dyDescent="0.5">
      <c r="A6" s="3" t="s">
        <v>40</v>
      </c>
      <c r="C6">
        <v>100</v>
      </c>
    </row>
    <row r="7" spans="1:3" x14ac:dyDescent="0.5">
      <c r="A7" s="3" t="s">
        <v>41</v>
      </c>
    </row>
    <row r="8" spans="1:3" x14ac:dyDescent="0.5">
      <c r="A8" s="3" t="s">
        <v>42</v>
      </c>
    </row>
    <row r="9" spans="1:3" x14ac:dyDescent="0.5">
      <c r="A9" s="3" t="s">
        <v>43</v>
      </c>
    </row>
    <row r="10" spans="1:3" x14ac:dyDescent="0.5">
      <c r="A10" s="3" t="s">
        <v>44</v>
      </c>
    </row>
    <row r="11" spans="1:3" x14ac:dyDescent="0.5">
      <c r="A11" s="3" t="s">
        <v>45</v>
      </c>
      <c r="C11">
        <v>100</v>
      </c>
    </row>
    <row r="12" spans="1:3" x14ac:dyDescent="0.5">
      <c r="A12" s="3" t="s">
        <v>46</v>
      </c>
      <c r="C12">
        <v>160</v>
      </c>
    </row>
    <row r="13" spans="1:3" x14ac:dyDescent="0.5">
      <c r="A13" s="3" t="s">
        <v>47</v>
      </c>
      <c r="C13">
        <v>100</v>
      </c>
    </row>
    <row r="14" spans="1:3" x14ac:dyDescent="0.5">
      <c r="A14" s="3" t="s">
        <v>48</v>
      </c>
      <c r="C14">
        <v>75</v>
      </c>
    </row>
    <row r="15" spans="1:3" x14ac:dyDescent="0.5">
      <c r="A15" s="3" t="s">
        <v>49</v>
      </c>
      <c r="C15">
        <v>100</v>
      </c>
    </row>
    <row r="16" spans="1:3" x14ac:dyDescent="0.5">
      <c r="A16" s="3" t="s">
        <v>50</v>
      </c>
      <c r="C16">
        <v>140</v>
      </c>
    </row>
    <row r="17" spans="1:3" x14ac:dyDescent="0.5">
      <c r="A17" s="3" t="s">
        <v>51</v>
      </c>
      <c r="C17">
        <v>140</v>
      </c>
    </row>
    <row r="18" spans="1:3" x14ac:dyDescent="0.5">
      <c r="A18" s="3" t="s">
        <v>52</v>
      </c>
      <c r="C18">
        <v>140</v>
      </c>
    </row>
    <row r="19" spans="1:3" x14ac:dyDescent="0.5">
      <c r="A19" s="3" t="s">
        <v>53</v>
      </c>
      <c r="C19">
        <v>90</v>
      </c>
    </row>
    <row r="20" spans="1:3" x14ac:dyDescent="0.5">
      <c r="A20" s="3" t="s">
        <v>54</v>
      </c>
    </row>
    <row r="21" spans="1:3" x14ac:dyDescent="0.5">
      <c r="A21" s="3" t="s">
        <v>55</v>
      </c>
      <c r="C21">
        <v>40</v>
      </c>
    </row>
    <row r="22" spans="1:3" x14ac:dyDescent="0.5">
      <c r="A22" s="3" t="s">
        <v>56</v>
      </c>
      <c r="C22">
        <v>50</v>
      </c>
    </row>
    <row r="23" spans="1:3" x14ac:dyDescent="0.5">
      <c r="A23" s="3" t="s">
        <v>57</v>
      </c>
      <c r="C23">
        <v>50</v>
      </c>
    </row>
    <row r="24" spans="1:3" x14ac:dyDescent="0.5">
      <c r="A24" s="3" t="s">
        <v>58</v>
      </c>
      <c r="C24">
        <v>50</v>
      </c>
    </row>
    <row r="25" spans="1:3" x14ac:dyDescent="0.5">
      <c r="A25" s="3" t="s">
        <v>59</v>
      </c>
      <c r="C25">
        <v>60</v>
      </c>
    </row>
    <row r="26" spans="1:3" x14ac:dyDescent="0.5">
      <c r="A26" s="3" t="s">
        <v>60</v>
      </c>
      <c r="C26">
        <v>150</v>
      </c>
    </row>
    <row r="28" spans="1:3" x14ac:dyDescent="0.5">
      <c r="A28" s="3" t="s">
        <v>61</v>
      </c>
      <c r="C28">
        <v>100</v>
      </c>
    </row>
    <row r="29" spans="1:3" x14ac:dyDescent="0.5">
      <c r="A29" s="3" t="s">
        <v>62</v>
      </c>
    </row>
    <row r="30" spans="1:3" x14ac:dyDescent="0.5">
      <c r="A30" s="3" t="s">
        <v>63</v>
      </c>
    </row>
    <row r="31" spans="1:3" x14ac:dyDescent="0.5">
      <c r="A31" s="3" t="s">
        <v>64</v>
      </c>
    </row>
    <row r="32" spans="1:3" x14ac:dyDescent="0.5">
      <c r="A32" s="3" t="s">
        <v>65</v>
      </c>
    </row>
    <row r="33" spans="1:3" x14ac:dyDescent="0.5">
      <c r="A33" s="3" t="s">
        <v>66</v>
      </c>
    </row>
    <row r="34" spans="1:3" x14ac:dyDescent="0.5">
      <c r="A34" s="3" t="s">
        <v>67</v>
      </c>
    </row>
    <row r="35" spans="1:3" x14ac:dyDescent="0.5">
      <c r="A35" s="3" t="s">
        <v>68</v>
      </c>
      <c r="C35">
        <v>40</v>
      </c>
    </row>
    <row r="36" spans="1:3" x14ac:dyDescent="0.5">
      <c r="A36" s="3" t="s">
        <v>69</v>
      </c>
      <c r="C36">
        <v>65</v>
      </c>
    </row>
    <row r="38" spans="1:3" x14ac:dyDescent="0.5">
      <c r="A38" s="3" t="s">
        <v>70</v>
      </c>
    </row>
    <row r="39" spans="1:3" x14ac:dyDescent="0.5">
      <c r="A39" s="3" t="s">
        <v>71</v>
      </c>
      <c r="C39">
        <v>180</v>
      </c>
    </row>
    <row r="40" spans="1:3" x14ac:dyDescent="0.5">
      <c r="A40" s="3" t="s">
        <v>72</v>
      </c>
      <c r="C40">
        <v>180</v>
      </c>
    </row>
    <row r="42" spans="1:3" x14ac:dyDescent="0.5">
      <c r="A42" s="3" t="s">
        <v>73</v>
      </c>
    </row>
    <row r="43" spans="1:3" x14ac:dyDescent="0.5">
      <c r="A43" s="3"/>
    </row>
    <row r="44" spans="1:3" x14ac:dyDescent="0.5">
      <c r="A44" s="3" t="s">
        <v>74</v>
      </c>
      <c r="C44">
        <v>200</v>
      </c>
    </row>
    <row r="46" spans="1:3" x14ac:dyDescent="0.5">
      <c r="A46" s="3" t="s">
        <v>75</v>
      </c>
      <c r="C46">
        <v>100</v>
      </c>
    </row>
    <row r="47" spans="1:3" x14ac:dyDescent="0.5">
      <c r="A47" s="3" t="s">
        <v>76</v>
      </c>
      <c r="C47">
        <v>90</v>
      </c>
    </row>
    <row r="48" spans="1:3" x14ac:dyDescent="0.5">
      <c r="A48" s="3" t="s">
        <v>77</v>
      </c>
    </row>
    <row r="49" spans="1:3" x14ac:dyDescent="0.5">
      <c r="A49" s="3" t="s">
        <v>78</v>
      </c>
      <c r="C49">
        <v>50</v>
      </c>
    </row>
    <row r="50" spans="1:3" x14ac:dyDescent="0.5">
      <c r="A50" s="3" t="s">
        <v>79</v>
      </c>
      <c r="C50">
        <v>200</v>
      </c>
    </row>
    <row r="51" spans="1:3" x14ac:dyDescent="0.5">
      <c r="A51" s="3" t="s">
        <v>80</v>
      </c>
      <c r="C51">
        <v>180</v>
      </c>
    </row>
    <row r="52" spans="1:3" x14ac:dyDescent="0.5">
      <c r="A52" s="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FF0000"/>
  </sheetPr>
  <dimension ref="A1:P46"/>
  <sheetViews>
    <sheetView tabSelected="1" topLeftCell="A34" workbookViewId="0">
      <selection activeCell="D51" sqref="D51"/>
    </sheetView>
  </sheetViews>
  <sheetFormatPr baseColWidth="10" defaultRowHeight="14.35" x14ac:dyDescent="0.5"/>
  <cols>
    <col min="1" max="1" width="45.5859375" customWidth="1"/>
    <col min="4" max="4" width="16" customWidth="1"/>
    <col min="5" max="6" width="19.5859375" customWidth="1"/>
    <col min="7" max="7" width="18.87890625" bestFit="1" customWidth="1"/>
    <col min="11" max="11" width="14.1171875" style="3" bestFit="1" customWidth="1"/>
    <col min="12" max="12" width="10.87890625" style="3"/>
    <col min="15" max="16" width="10.87890625" style="3"/>
  </cols>
  <sheetData>
    <row r="1" spans="1:14" x14ac:dyDescent="0.5">
      <c r="A1" t="s">
        <v>0</v>
      </c>
      <c r="B1" t="s">
        <v>2</v>
      </c>
      <c r="C1" t="s">
        <v>1</v>
      </c>
      <c r="D1" t="s">
        <v>3</v>
      </c>
      <c r="E1" t="s">
        <v>4</v>
      </c>
      <c r="F1" t="s">
        <v>87</v>
      </c>
      <c r="G1" t="s">
        <v>6</v>
      </c>
      <c r="H1" t="s">
        <v>88</v>
      </c>
      <c r="I1" t="s">
        <v>7</v>
      </c>
      <c r="J1" t="s">
        <v>89</v>
      </c>
      <c r="K1" s="3" t="s">
        <v>82</v>
      </c>
      <c r="L1" s="3" t="s">
        <v>90</v>
      </c>
      <c r="M1" t="s">
        <v>5</v>
      </c>
      <c r="N1" t="s">
        <v>91</v>
      </c>
    </row>
    <row r="2" spans="1:14" x14ac:dyDescent="0.5">
      <c r="A2" t="s">
        <v>179</v>
      </c>
      <c r="B2">
        <v>3</v>
      </c>
      <c r="C2">
        <v>2</v>
      </c>
      <c r="D2">
        <v>2021</v>
      </c>
      <c r="G2" t="s">
        <v>18</v>
      </c>
      <c r="H2">
        <v>230.76</v>
      </c>
    </row>
    <row r="3" spans="1:14" x14ac:dyDescent="0.5">
      <c r="A3" t="s">
        <v>179</v>
      </c>
      <c r="B3">
        <v>3</v>
      </c>
      <c r="C3">
        <v>2</v>
      </c>
      <c r="D3">
        <v>2021</v>
      </c>
      <c r="G3" t="s">
        <v>19</v>
      </c>
      <c r="H3">
        <v>266.95999999999998</v>
      </c>
    </row>
    <row r="4" spans="1:14" x14ac:dyDescent="0.5">
      <c r="A4" t="s">
        <v>179</v>
      </c>
      <c r="B4">
        <v>3</v>
      </c>
      <c r="C4">
        <v>2</v>
      </c>
      <c r="D4">
        <v>2021</v>
      </c>
      <c r="G4" t="s">
        <v>26</v>
      </c>
      <c r="H4">
        <v>290.32</v>
      </c>
    </row>
    <row r="5" spans="1:14" x14ac:dyDescent="0.5">
      <c r="A5" t="s">
        <v>179</v>
      </c>
      <c r="B5">
        <v>3</v>
      </c>
      <c r="C5">
        <v>2</v>
      </c>
      <c r="D5">
        <v>2021</v>
      </c>
      <c r="K5" s="3" t="s">
        <v>51</v>
      </c>
      <c r="L5" s="3">
        <v>140</v>
      </c>
    </row>
    <row r="6" spans="1:14" x14ac:dyDescent="0.5">
      <c r="A6" t="s">
        <v>179</v>
      </c>
      <c r="B6">
        <v>3</v>
      </c>
      <c r="C6">
        <v>2</v>
      </c>
      <c r="D6">
        <v>2021</v>
      </c>
      <c r="M6" t="s">
        <v>321</v>
      </c>
      <c r="N6">
        <v>460</v>
      </c>
    </row>
    <row r="7" spans="1:14" x14ac:dyDescent="0.5">
      <c r="A7" t="s">
        <v>259</v>
      </c>
      <c r="B7">
        <v>3</v>
      </c>
      <c r="C7">
        <v>2</v>
      </c>
      <c r="D7">
        <v>2021</v>
      </c>
      <c r="G7" t="s">
        <v>16</v>
      </c>
      <c r="H7">
        <v>233.76</v>
      </c>
    </row>
    <row r="8" spans="1:14" x14ac:dyDescent="0.5">
      <c r="A8" t="s">
        <v>259</v>
      </c>
      <c r="B8">
        <v>3</v>
      </c>
      <c r="C8">
        <v>2</v>
      </c>
      <c r="D8">
        <v>2021</v>
      </c>
      <c r="G8" t="s">
        <v>20</v>
      </c>
      <c r="H8">
        <v>280.95999999999998</v>
      </c>
    </row>
    <row r="9" spans="1:14" x14ac:dyDescent="0.5">
      <c r="A9" t="s">
        <v>259</v>
      </c>
      <c r="B9">
        <v>3</v>
      </c>
      <c r="C9">
        <v>2</v>
      </c>
      <c r="D9">
        <v>2021</v>
      </c>
      <c r="K9" s="3" t="s">
        <v>50</v>
      </c>
      <c r="L9" s="3">
        <v>140</v>
      </c>
    </row>
    <row r="10" spans="1:14" x14ac:dyDescent="0.5">
      <c r="A10" t="s">
        <v>259</v>
      </c>
      <c r="B10">
        <v>3</v>
      </c>
      <c r="C10">
        <v>2</v>
      </c>
      <c r="D10">
        <v>2021</v>
      </c>
      <c r="K10" s="3" t="s">
        <v>61</v>
      </c>
      <c r="L10" s="3">
        <v>100</v>
      </c>
    </row>
    <row r="11" spans="1:14" x14ac:dyDescent="0.5">
      <c r="A11" t="s">
        <v>259</v>
      </c>
      <c r="B11">
        <v>3</v>
      </c>
      <c r="C11">
        <v>2</v>
      </c>
      <c r="D11">
        <v>2021</v>
      </c>
      <c r="M11" t="s">
        <v>321</v>
      </c>
      <c r="N11">
        <v>460</v>
      </c>
    </row>
    <row r="12" spans="1:14" x14ac:dyDescent="0.5">
      <c r="A12" t="s">
        <v>179</v>
      </c>
      <c r="B12">
        <v>3</v>
      </c>
      <c r="C12">
        <v>3</v>
      </c>
      <c r="D12">
        <v>2021</v>
      </c>
      <c r="G12" t="s">
        <v>26</v>
      </c>
      <c r="H12">
        <v>290.32</v>
      </c>
    </row>
    <row r="13" spans="1:14" x14ac:dyDescent="0.5">
      <c r="A13" t="s">
        <v>179</v>
      </c>
      <c r="B13">
        <v>3</v>
      </c>
      <c r="C13">
        <v>3</v>
      </c>
      <c r="D13">
        <v>2021</v>
      </c>
      <c r="G13" t="s">
        <v>18</v>
      </c>
      <c r="H13">
        <v>230.76</v>
      </c>
    </row>
    <row r="14" spans="1:14" x14ac:dyDescent="0.5">
      <c r="A14" t="s">
        <v>179</v>
      </c>
      <c r="B14">
        <v>3</v>
      </c>
      <c r="C14">
        <v>3</v>
      </c>
      <c r="D14">
        <v>2021</v>
      </c>
      <c r="G14" t="s">
        <v>19</v>
      </c>
      <c r="H14">
        <v>266.95999999999998</v>
      </c>
    </row>
    <row r="15" spans="1:14" x14ac:dyDescent="0.5">
      <c r="A15" t="s">
        <v>179</v>
      </c>
      <c r="B15">
        <v>3</v>
      </c>
      <c r="C15">
        <v>3</v>
      </c>
      <c r="D15">
        <v>2021</v>
      </c>
      <c r="K15" s="3" t="s">
        <v>51</v>
      </c>
      <c r="L15" s="3">
        <v>140</v>
      </c>
    </row>
    <row r="16" spans="1:14" x14ac:dyDescent="0.5">
      <c r="A16" t="s">
        <v>179</v>
      </c>
      <c r="B16">
        <v>3</v>
      </c>
      <c r="C16">
        <v>3</v>
      </c>
      <c r="D16">
        <v>2021</v>
      </c>
      <c r="M16" t="s">
        <v>321</v>
      </c>
      <c r="N16">
        <v>460</v>
      </c>
    </row>
    <row r="17" spans="1:14" x14ac:dyDescent="0.5">
      <c r="A17" t="s">
        <v>259</v>
      </c>
      <c r="B17">
        <v>3</v>
      </c>
      <c r="C17">
        <v>3</v>
      </c>
      <c r="D17">
        <v>2021</v>
      </c>
      <c r="G17" t="s">
        <v>20</v>
      </c>
      <c r="H17">
        <v>280.95999999999998</v>
      </c>
    </row>
    <row r="18" spans="1:14" x14ac:dyDescent="0.5">
      <c r="A18" t="s">
        <v>259</v>
      </c>
      <c r="B18">
        <v>3</v>
      </c>
      <c r="C18">
        <v>3</v>
      </c>
      <c r="D18">
        <v>2021</v>
      </c>
      <c r="G18" t="s">
        <v>16</v>
      </c>
      <c r="H18">
        <v>233.76</v>
      </c>
    </row>
    <row r="19" spans="1:14" x14ac:dyDescent="0.5">
      <c r="A19" t="s">
        <v>259</v>
      </c>
      <c r="B19">
        <v>3</v>
      </c>
      <c r="C19">
        <v>3</v>
      </c>
      <c r="D19">
        <v>2021</v>
      </c>
      <c r="K19" s="3" t="s">
        <v>50</v>
      </c>
      <c r="L19" s="3">
        <v>140</v>
      </c>
    </row>
    <row r="20" spans="1:14" x14ac:dyDescent="0.5">
      <c r="A20" t="s">
        <v>259</v>
      </c>
      <c r="B20">
        <v>3</v>
      </c>
      <c r="C20">
        <v>3</v>
      </c>
      <c r="D20">
        <v>2021</v>
      </c>
      <c r="M20" t="s">
        <v>321</v>
      </c>
      <c r="N20">
        <v>460</v>
      </c>
    </row>
    <row r="21" spans="1:14" x14ac:dyDescent="0.5">
      <c r="A21" t="s">
        <v>259</v>
      </c>
      <c r="B21">
        <v>3</v>
      </c>
      <c r="C21">
        <v>3</v>
      </c>
      <c r="D21">
        <v>2021</v>
      </c>
      <c r="K21" s="3" t="s">
        <v>61</v>
      </c>
      <c r="L21" s="3">
        <v>100</v>
      </c>
    </row>
    <row r="22" spans="1:14" x14ac:dyDescent="0.5">
      <c r="A22" t="s">
        <v>259</v>
      </c>
      <c r="B22">
        <v>3</v>
      </c>
      <c r="C22">
        <v>3</v>
      </c>
      <c r="D22">
        <v>2021</v>
      </c>
      <c r="I22" t="s">
        <v>28</v>
      </c>
      <c r="J22">
        <v>520</v>
      </c>
    </row>
    <row r="23" spans="1:14" x14ac:dyDescent="0.5">
      <c r="A23" t="s">
        <v>179</v>
      </c>
      <c r="B23">
        <v>2</v>
      </c>
      <c r="C23">
        <v>26</v>
      </c>
      <c r="D23">
        <v>2021</v>
      </c>
      <c r="E23" t="s">
        <v>114</v>
      </c>
      <c r="F23">
        <v>168.39</v>
      </c>
    </row>
    <row r="24" spans="1:14" x14ac:dyDescent="0.5">
      <c r="A24" t="s">
        <v>179</v>
      </c>
      <c r="B24">
        <v>2</v>
      </c>
      <c r="C24">
        <v>25</v>
      </c>
      <c r="D24">
        <v>2021</v>
      </c>
      <c r="E24" t="s">
        <v>114</v>
      </c>
      <c r="F24">
        <v>149.61000000000001</v>
      </c>
    </row>
    <row r="25" spans="1:14" x14ac:dyDescent="0.5">
      <c r="A25" t="s">
        <v>179</v>
      </c>
      <c r="B25">
        <v>2</v>
      </c>
      <c r="C25">
        <v>23</v>
      </c>
      <c r="D25">
        <v>2021</v>
      </c>
      <c r="E25" t="s">
        <v>127</v>
      </c>
      <c r="F25">
        <v>1600</v>
      </c>
    </row>
    <row r="26" spans="1:14" x14ac:dyDescent="0.5">
      <c r="A26" t="s">
        <v>179</v>
      </c>
      <c r="B26">
        <v>2</v>
      </c>
      <c r="C26">
        <v>23</v>
      </c>
      <c r="D26">
        <v>2021</v>
      </c>
      <c r="E26" t="s">
        <v>127</v>
      </c>
      <c r="F26">
        <v>4928</v>
      </c>
    </row>
    <row r="27" spans="1:14" x14ac:dyDescent="0.5">
      <c r="A27" t="s">
        <v>179</v>
      </c>
      <c r="B27">
        <v>2</v>
      </c>
      <c r="C27">
        <v>23</v>
      </c>
      <c r="D27">
        <v>2021</v>
      </c>
      <c r="E27" t="s">
        <v>127</v>
      </c>
    </row>
    <row r="28" spans="1:14" x14ac:dyDescent="0.5">
      <c r="A28" t="s">
        <v>179</v>
      </c>
      <c r="B28">
        <v>2</v>
      </c>
      <c r="C28">
        <v>24</v>
      </c>
      <c r="D28">
        <v>2021</v>
      </c>
      <c r="E28" t="s">
        <v>140</v>
      </c>
      <c r="F28">
        <v>159</v>
      </c>
    </row>
    <row r="29" spans="1:14" x14ac:dyDescent="0.5">
      <c r="A29" t="s">
        <v>179</v>
      </c>
      <c r="B29">
        <v>2</v>
      </c>
      <c r="C29">
        <v>2</v>
      </c>
      <c r="D29">
        <v>2021</v>
      </c>
      <c r="E29" t="s">
        <v>140</v>
      </c>
      <c r="F29">
        <v>144</v>
      </c>
    </row>
    <row r="30" spans="1:14" x14ac:dyDescent="0.5">
      <c r="A30" t="s">
        <v>179</v>
      </c>
      <c r="B30">
        <v>2</v>
      </c>
      <c r="C30">
        <v>2</v>
      </c>
      <c r="D30">
        <v>2021</v>
      </c>
      <c r="E30" t="s">
        <v>140</v>
      </c>
      <c r="F30">
        <v>155</v>
      </c>
    </row>
    <row r="31" spans="1:14" x14ac:dyDescent="0.5">
      <c r="A31" t="s">
        <v>179</v>
      </c>
      <c r="B31">
        <v>2</v>
      </c>
      <c r="C31">
        <v>2</v>
      </c>
      <c r="D31">
        <v>2021</v>
      </c>
      <c r="E31" t="s">
        <v>140</v>
      </c>
      <c r="F31">
        <v>121</v>
      </c>
    </row>
    <row r="32" spans="1:14" x14ac:dyDescent="0.5">
      <c r="A32" t="s">
        <v>179</v>
      </c>
      <c r="B32">
        <v>2</v>
      </c>
      <c r="C32">
        <v>2</v>
      </c>
      <c r="D32">
        <v>2021</v>
      </c>
      <c r="E32" t="s">
        <v>140</v>
      </c>
      <c r="F32">
        <v>46.8</v>
      </c>
    </row>
    <row r="33" spans="1:14" x14ac:dyDescent="0.5">
      <c r="A33" t="s">
        <v>179</v>
      </c>
      <c r="B33">
        <v>2</v>
      </c>
      <c r="C33">
        <v>1</v>
      </c>
      <c r="D33">
        <v>2021</v>
      </c>
      <c r="E33" t="s">
        <v>140</v>
      </c>
      <c r="F33">
        <v>40.799999999999997</v>
      </c>
    </row>
    <row r="34" spans="1:14" x14ac:dyDescent="0.5">
      <c r="A34" t="s">
        <v>179</v>
      </c>
      <c r="B34">
        <v>2</v>
      </c>
      <c r="C34">
        <v>2</v>
      </c>
      <c r="D34">
        <v>2021</v>
      </c>
      <c r="E34" t="s">
        <v>140</v>
      </c>
      <c r="F34">
        <v>71.099999999999994</v>
      </c>
    </row>
    <row r="35" spans="1:14" x14ac:dyDescent="0.5">
      <c r="A35" t="s">
        <v>179</v>
      </c>
      <c r="B35">
        <v>3</v>
      </c>
      <c r="C35">
        <v>4</v>
      </c>
      <c r="D35">
        <v>2021</v>
      </c>
      <c r="M35" t="s">
        <v>321</v>
      </c>
      <c r="N35">
        <v>460</v>
      </c>
    </row>
    <row r="36" spans="1:14" x14ac:dyDescent="0.5">
      <c r="A36" t="s">
        <v>259</v>
      </c>
      <c r="B36">
        <v>3</v>
      </c>
      <c r="C36">
        <v>4</v>
      </c>
      <c r="D36">
        <v>2021</v>
      </c>
      <c r="M36" t="s">
        <v>321</v>
      </c>
      <c r="N36">
        <v>460</v>
      </c>
    </row>
    <row r="37" spans="1:14" x14ac:dyDescent="0.5">
      <c r="A37" t="s">
        <v>184</v>
      </c>
      <c r="B37">
        <v>3</v>
      </c>
      <c r="C37">
        <v>4</v>
      </c>
      <c r="D37">
        <v>2021</v>
      </c>
      <c r="M37" t="s">
        <v>321</v>
      </c>
      <c r="N37">
        <v>460</v>
      </c>
    </row>
    <row r="38" spans="1:14" x14ac:dyDescent="0.5">
      <c r="A38" t="s">
        <v>184</v>
      </c>
      <c r="B38">
        <v>3</v>
      </c>
      <c r="C38">
        <v>4</v>
      </c>
      <c r="D38">
        <v>2021</v>
      </c>
      <c r="K38" s="3" t="s">
        <v>53</v>
      </c>
      <c r="L38" s="3">
        <v>100</v>
      </c>
    </row>
    <row r="39" spans="1:14" x14ac:dyDescent="0.5">
      <c r="A39" t="s">
        <v>184</v>
      </c>
      <c r="B39">
        <v>3</v>
      </c>
      <c r="C39">
        <v>4</v>
      </c>
      <c r="D39">
        <v>2021</v>
      </c>
      <c r="K39" s="3" t="s">
        <v>40</v>
      </c>
      <c r="L39" s="3">
        <v>100</v>
      </c>
    </row>
    <row r="40" spans="1:14" x14ac:dyDescent="0.5">
      <c r="A40" t="s">
        <v>179</v>
      </c>
      <c r="B40">
        <v>3</v>
      </c>
      <c r="C40">
        <v>4</v>
      </c>
      <c r="D40">
        <v>2021</v>
      </c>
      <c r="K40" s="3" t="s">
        <v>51</v>
      </c>
      <c r="L40" s="3">
        <v>140</v>
      </c>
    </row>
    <row r="41" spans="1:14" x14ac:dyDescent="0.5">
      <c r="A41" t="s">
        <v>179</v>
      </c>
      <c r="B41">
        <v>3</v>
      </c>
      <c r="C41">
        <v>5</v>
      </c>
      <c r="D41">
        <v>2021</v>
      </c>
      <c r="I41" t="s">
        <v>323</v>
      </c>
      <c r="J41">
        <v>480</v>
      </c>
    </row>
    <row r="42" spans="1:14" x14ac:dyDescent="0.5">
      <c r="A42" t="s">
        <v>179</v>
      </c>
      <c r="B42">
        <v>3</v>
      </c>
      <c r="C42">
        <v>5</v>
      </c>
      <c r="D42">
        <v>2021</v>
      </c>
      <c r="K42" s="3" t="s">
        <v>51</v>
      </c>
      <c r="L42" s="3">
        <v>140</v>
      </c>
    </row>
    <row r="43" spans="1:14" x14ac:dyDescent="0.5">
      <c r="A43" t="s">
        <v>179</v>
      </c>
      <c r="B43">
        <v>3</v>
      </c>
      <c r="C43">
        <v>5</v>
      </c>
      <c r="D43">
        <v>2021</v>
      </c>
      <c r="M43" t="s">
        <v>321</v>
      </c>
      <c r="N43">
        <v>460</v>
      </c>
    </row>
    <row r="44" spans="1:14" x14ac:dyDescent="0.5">
      <c r="A44" t="s">
        <v>184</v>
      </c>
      <c r="B44">
        <v>3</v>
      </c>
      <c r="C44">
        <v>5</v>
      </c>
      <c r="D44">
        <v>2021</v>
      </c>
      <c r="K44" s="3" t="s">
        <v>53</v>
      </c>
      <c r="L44" s="3">
        <v>100</v>
      </c>
    </row>
    <row r="45" spans="1:14" x14ac:dyDescent="0.5">
      <c r="A45" t="s">
        <v>184</v>
      </c>
      <c r="B45">
        <v>3</v>
      </c>
      <c r="C45">
        <v>5</v>
      </c>
      <c r="D45">
        <v>2021</v>
      </c>
      <c r="K45" s="3" t="s">
        <v>40</v>
      </c>
      <c r="L45" s="3">
        <v>100</v>
      </c>
    </row>
    <row r="46" spans="1:14" x14ac:dyDescent="0.5">
      <c r="A46" t="s">
        <v>184</v>
      </c>
      <c r="B46">
        <v>3</v>
      </c>
      <c r="C46">
        <v>5</v>
      </c>
      <c r="D46">
        <v>2021</v>
      </c>
      <c r="M46" t="s">
        <v>321</v>
      </c>
      <c r="N46">
        <v>460</v>
      </c>
    </row>
  </sheetData>
  <phoneticPr fontId="3" type="noConversion"/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9">
        <x14:dataValidation type="list" allowBlank="1" showInputMessage="1" showErrorMessage="1" xr:uid="{00000000-0002-0000-0400-000000000000}">
          <x14:formula1>
            <xm:f>chantier!$A$2:$A$34</xm:f>
          </x14:formula1>
          <xm:sqref>A1:A1048576</xm:sqref>
        </x14:dataValidation>
        <x14:dataValidation type="list" allowBlank="1" showInputMessage="1" showErrorMessage="1" xr:uid="{00000000-0002-0000-0400-000001000000}">
          <x14:formula1>
            <xm:f>encadrement!$A$1:$A$12</xm:f>
          </x14:formula1>
          <xm:sqref>M1:M1048576</xm:sqref>
        </x14:dataValidation>
        <x14:dataValidation type="list" allowBlank="1" showInputMessage="1" showErrorMessage="1" xr:uid="{00000000-0002-0000-0400-000002000000}">
          <x14:formula1>
            <xm:f>materiel!$A$1:$A$67</xm:f>
          </x14:formula1>
          <xm:sqref>K1:K1048576</xm:sqref>
        </x14:dataValidation>
        <x14:dataValidation type="list" allowBlank="1" showInputMessage="1" showErrorMessage="1" xr:uid="{00000000-0002-0000-0400-000003000000}">
          <x14:formula1>
            <xm:f>ST!$A$1:$A$28</xm:f>
          </x14:formula1>
          <xm:sqref>I1:I1048576</xm:sqref>
        </x14:dataValidation>
        <x14:dataValidation type="list" allowBlank="1" showInputMessage="1" showErrorMessage="1" xr:uid="{00000000-0002-0000-0400-000004000000}">
          <x14:formula1>
            <xm:f>date!$A$1:$A$12</xm:f>
          </x14:formula1>
          <xm:sqref>B1:B1048576</xm:sqref>
        </x14:dataValidation>
        <x14:dataValidation type="list" allowBlank="1" showInputMessage="1" showErrorMessage="1" xr:uid="{00000000-0002-0000-0400-000005000000}">
          <x14:formula1>
            <xm:f>date!$B$1:$B$31</xm:f>
          </x14:formula1>
          <xm:sqref>C1:C1048576</xm:sqref>
        </x14:dataValidation>
        <x14:dataValidation type="list" allowBlank="1" showInputMessage="1" showErrorMessage="1" xr:uid="{00000000-0002-0000-0400-000006000000}">
          <x14:formula1>
            <xm:f>date!$C$1:$C$30</xm:f>
          </x14:formula1>
          <xm:sqref>D1:D1048576</xm:sqref>
        </x14:dataValidation>
        <x14:dataValidation type="list" allowBlank="1" showInputMessage="1" showErrorMessage="1" xr:uid="{00000000-0002-0000-0400-000007000000}">
          <x14:formula1>
            <xm:f>MO!$A$1:$A$36</xm:f>
          </x14:formula1>
          <xm:sqref>G1:G1048576</xm:sqref>
        </x14:dataValidation>
        <x14:dataValidation type="list" allowBlank="1" showInputMessage="1" showErrorMessage="1" xr:uid="{00000000-0002-0000-0400-000008000000}">
          <x14:formula1>
            <xm:f>fournisseur!$A$1:$A$105</xm:f>
          </x14:formula1>
          <xm:sqref>E1:E1048576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94"/>
  <sheetViews>
    <sheetView topLeftCell="A49" workbookViewId="0">
      <selection activeCell="A85" sqref="A85"/>
    </sheetView>
  </sheetViews>
  <sheetFormatPr baseColWidth="10" defaultRowHeight="14.35" x14ac:dyDescent="0.5"/>
  <cols>
    <col min="1" max="1" width="32.5859375" customWidth="1"/>
    <col min="2" max="2" width="33.87890625" customWidth="1"/>
  </cols>
  <sheetData>
    <row r="1" spans="1:1" x14ac:dyDescent="0.5">
      <c r="A1" t="s">
        <v>175</v>
      </c>
    </row>
    <row r="2" spans="1:1" x14ac:dyDescent="0.5">
      <c r="A2" t="s">
        <v>110</v>
      </c>
    </row>
    <row r="3" spans="1:1" x14ac:dyDescent="0.5">
      <c r="A3" t="s">
        <v>178</v>
      </c>
    </row>
    <row r="4" spans="1:1" x14ac:dyDescent="0.5">
      <c r="A4" t="s">
        <v>164</v>
      </c>
    </row>
    <row r="5" spans="1:1" x14ac:dyDescent="0.5">
      <c r="A5" t="s">
        <v>111</v>
      </c>
    </row>
    <row r="6" spans="1:1" x14ac:dyDescent="0.5">
      <c r="A6" t="s">
        <v>114</v>
      </c>
    </row>
    <row r="7" spans="1:1" x14ac:dyDescent="0.5">
      <c r="A7" t="s">
        <v>177</v>
      </c>
    </row>
    <row r="8" spans="1:1" s="4" customFormat="1" x14ac:dyDescent="0.5">
      <c r="A8" s="4" t="s">
        <v>311</v>
      </c>
    </row>
    <row r="9" spans="1:1" x14ac:dyDescent="0.5">
      <c r="A9" t="s">
        <v>167</v>
      </c>
    </row>
    <row r="10" spans="1:1" ht="13.95" customHeight="1" x14ac:dyDescent="0.5">
      <c r="A10" t="s">
        <v>173</v>
      </c>
    </row>
    <row r="11" spans="1:1" s="4" customFormat="1" ht="13.95" customHeight="1" x14ac:dyDescent="0.5">
      <c r="A11" s="4" t="s">
        <v>286</v>
      </c>
    </row>
    <row r="12" spans="1:1" s="4" customFormat="1" ht="13.95" customHeight="1" x14ac:dyDescent="0.5">
      <c r="A12" s="4" t="s">
        <v>300</v>
      </c>
    </row>
    <row r="13" spans="1:1" x14ac:dyDescent="0.5">
      <c r="A13" t="s">
        <v>102</v>
      </c>
    </row>
    <row r="14" spans="1:1" x14ac:dyDescent="0.5">
      <c r="A14" t="s">
        <v>104</v>
      </c>
    </row>
    <row r="15" spans="1:1" x14ac:dyDescent="0.5">
      <c r="A15" t="s">
        <v>103</v>
      </c>
    </row>
    <row r="16" spans="1:1" s="4" customFormat="1" x14ac:dyDescent="0.5">
      <c r="A16" s="14" t="s">
        <v>291</v>
      </c>
    </row>
    <row r="17" spans="1:1" x14ac:dyDescent="0.5">
      <c r="A17" t="s">
        <v>115</v>
      </c>
    </row>
    <row r="18" spans="1:1" x14ac:dyDescent="0.5">
      <c r="A18" t="s">
        <v>128</v>
      </c>
    </row>
    <row r="19" spans="1:1" x14ac:dyDescent="0.5">
      <c r="A19" t="s">
        <v>105</v>
      </c>
    </row>
    <row r="20" spans="1:1" x14ac:dyDescent="0.5">
      <c r="A20" t="s">
        <v>116</v>
      </c>
    </row>
    <row r="21" spans="1:1" x14ac:dyDescent="0.5">
      <c r="A21" t="s">
        <v>134</v>
      </c>
    </row>
    <row r="22" spans="1:1" x14ac:dyDescent="0.5">
      <c r="A22" t="s">
        <v>275</v>
      </c>
    </row>
    <row r="23" spans="1:1" s="4" customFormat="1" x14ac:dyDescent="0.5">
      <c r="A23" t="s">
        <v>137</v>
      </c>
    </row>
    <row r="24" spans="1:1" x14ac:dyDescent="0.5">
      <c r="A24" t="s">
        <v>143</v>
      </c>
    </row>
    <row r="25" spans="1:1" x14ac:dyDescent="0.5">
      <c r="A25" t="s">
        <v>280</v>
      </c>
    </row>
    <row r="26" spans="1:1" x14ac:dyDescent="0.5">
      <c r="A26" t="s">
        <v>274</v>
      </c>
    </row>
    <row r="27" spans="1:1" x14ac:dyDescent="0.5">
      <c r="A27" t="s">
        <v>138</v>
      </c>
    </row>
    <row r="28" spans="1:1" x14ac:dyDescent="0.5">
      <c r="A28" t="s">
        <v>149</v>
      </c>
    </row>
    <row r="29" spans="1:1" x14ac:dyDescent="0.5">
      <c r="A29" t="s">
        <v>151</v>
      </c>
    </row>
    <row r="30" spans="1:1" x14ac:dyDescent="0.5">
      <c r="A30" t="s">
        <v>100</v>
      </c>
    </row>
    <row r="31" spans="1:1" x14ac:dyDescent="0.5">
      <c r="A31" t="s">
        <v>98</v>
      </c>
    </row>
    <row r="32" spans="1:1" x14ac:dyDescent="0.5">
      <c r="A32" t="s">
        <v>106</v>
      </c>
    </row>
    <row r="33" spans="1:1" x14ac:dyDescent="0.5">
      <c r="A33" t="s">
        <v>117</v>
      </c>
    </row>
    <row r="34" spans="1:1" x14ac:dyDescent="0.5">
      <c r="A34" t="s">
        <v>99</v>
      </c>
    </row>
    <row r="35" spans="1:1" x14ac:dyDescent="0.5">
      <c r="A35" t="s">
        <v>107</v>
      </c>
    </row>
    <row r="36" spans="1:1" x14ac:dyDescent="0.5">
      <c r="A36" t="s">
        <v>170</v>
      </c>
    </row>
    <row r="37" spans="1:1" x14ac:dyDescent="0.5">
      <c r="A37" t="s">
        <v>139</v>
      </c>
    </row>
    <row r="38" spans="1:1" x14ac:dyDescent="0.5">
      <c r="A38" t="s">
        <v>153</v>
      </c>
    </row>
    <row r="39" spans="1:1" s="4" customFormat="1" x14ac:dyDescent="0.5">
      <c r="A39" s="4" t="s">
        <v>130</v>
      </c>
    </row>
    <row r="40" spans="1:1" x14ac:dyDescent="0.5">
      <c r="A40" t="s">
        <v>235</v>
      </c>
    </row>
    <row r="41" spans="1:1" x14ac:dyDescent="0.5">
      <c r="A41" t="s">
        <v>140</v>
      </c>
    </row>
    <row r="42" spans="1:1" x14ac:dyDescent="0.5">
      <c r="A42" t="s">
        <v>160</v>
      </c>
    </row>
    <row r="43" spans="1:1" x14ac:dyDescent="0.5">
      <c r="A43" t="s">
        <v>126</v>
      </c>
    </row>
    <row r="44" spans="1:1" x14ac:dyDescent="0.5">
      <c r="A44" t="s">
        <v>118</v>
      </c>
    </row>
    <row r="45" spans="1:1" x14ac:dyDescent="0.5">
      <c r="A45" t="s">
        <v>141</v>
      </c>
    </row>
    <row r="46" spans="1:1" x14ac:dyDescent="0.5">
      <c r="A46" t="s">
        <v>152</v>
      </c>
    </row>
    <row r="47" spans="1:1" x14ac:dyDescent="0.5">
      <c r="A47" t="s">
        <v>112</v>
      </c>
    </row>
    <row r="48" spans="1:1" x14ac:dyDescent="0.5">
      <c r="A48" t="s">
        <v>129</v>
      </c>
    </row>
    <row r="49" spans="1:1" x14ac:dyDescent="0.5">
      <c r="A49" t="s">
        <v>168</v>
      </c>
    </row>
    <row r="50" spans="1:1" s="4" customFormat="1" x14ac:dyDescent="0.5">
      <c r="A50" s="4" t="s">
        <v>135</v>
      </c>
    </row>
    <row r="51" spans="1:1" x14ac:dyDescent="0.5">
      <c r="A51" t="s">
        <v>213</v>
      </c>
    </row>
    <row r="52" spans="1:1" x14ac:dyDescent="0.5">
      <c r="A52" t="s">
        <v>119</v>
      </c>
    </row>
    <row r="53" spans="1:1" x14ac:dyDescent="0.5">
      <c r="A53" t="s">
        <v>150</v>
      </c>
    </row>
    <row r="54" spans="1:1" x14ac:dyDescent="0.5">
      <c r="A54" t="s">
        <v>133</v>
      </c>
    </row>
    <row r="55" spans="1:1" x14ac:dyDescent="0.5">
      <c r="A55" t="s">
        <v>174</v>
      </c>
    </row>
    <row r="56" spans="1:1" x14ac:dyDescent="0.5">
      <c r="A56" t="s">
        <v>113</v>
      </c>
    </row>
    <row r="57" spans="1:1" x14ac:dyDescent="0.5">
      <c r="A57" t="s">
        <v>127</v>
      </c>
    </row>
    <row r="58" spans="1:1" x14ac:dyDescent="0.5">
      <c r="A58" t="s">
        <v>101</v>
      </c>
    </row>
    <row r="59" spans="1:1" x14ac:dyDescent="0.5">
      <c r="A59" t="s">
        <v>154</v>
      </c>
    </row>
    <row r="60" spans="1:1" x14ac:dyDescent="0.5">
      <c r="A60" t="s">
        <v>120</v>
      </c>
    </row>
    <row r="61" spans="1:1" x14ac:dyDescent="0.5">
      <c r="A61" t="s">
        <v>239</v>
      </c>
    </row>
    <row r="62" spans="1:1" x14ac:dyDescent="0.5">
      <c r="A62" t="s">
        <v>136</v>
      </c>
    </row>
    <row r="63" spans="1:1" x14ac:dyDescent="0.5">
      <c r="A63" t="s">
        <v>156</v>
      </c>
    </row>
    <row r="64" spans="1:1" x14ac:dyDescent="0.5">
      <c r="A64" t="s">
        <v>121</v>
      </c>
    </row>
    <row r="65" spans="1:1" s="4" customFormat="1" x14ac:dyDescent="0.5">
      <c r="A65" s="4" t="s">
        <v>240</v>
      </c>
    </row>
    <row r="66" spans="1:1" x14ac:dyDescent="0.5">
      <c r="A66" t="s">
        <v>144</v>
      </c>
    </row>
    <row r="67" spans="1:1" x14ac:dyDescent="0.5">
      <c r="A67" t="s">
        <v>171</v>
      </c>
    </row>
    <row r="68" spans="1:1" x14ac:dyDescent="0.5">
      <c r="A68" t="s">
        <v>147</v>
      </c>
    </row>
    <row r="69" spans="1:1" s="4" customFormat="1" x14ac:dyDescent="0.5">
      <c r="A69" s="4" t="s">
        <v>312</v>
      </c>
    </row>
    <row r="70" spans="1:1" x14ac:dyDescent="0.5">
      <c r="A70" t="s">
        <v>165</v>
      </c>
    </row>
    <row r="71" spans="1:1" x14ac:dyDescent="0.5">
      <c r="A71" t="s">
        <v>145</v>
      </c>
    </row>
    <row r="72" spans="1:1" x14ac:dyDescent="0.5">
      <c r="A72" t="s">
        <v>146</v>
      </c>
    </row>
    <row r="73" spans="1:1" x14ac:dyDescent="0.5">
      <c r="A73" t="s">
        <v>157</v>
      </c>
    </row>
    <row r="74" spans="1:1" x14ac:dyDescent="0.5">
      <c r="A74" t="s">
        <v>122</v>
      </c>
    </row>
    <row r="75" spans="1:1" x14ac:dyDescent="0.5">
      <c r="A75" t="s">
        <v>163</v>
      </c>
    </row>
    <row r="76" spans="1:1" x14ac:dyDescent="0.5">
      <c r="A76" t="s">
        <v>172</v>
      </c>
    </row>
    <row r="77" spans="1:1" x14ac:dyDescent="0.5">
      <c r="A77" t="s">
        <v>132</v>
      </c>
    </row>
    <row r="78" spans="1:1" x14ac:dyDescent="0.5">
      <c r="A78" t="s">
        <v>155</v>
      </c>
    </row>
    <row r="79" spans="1:1" x14ac:dyDescent="0.5">
      <c r="A79" t="s">
        <v>158</v>
      </c>
    </row>
    <row r="80" spans="1:1" x14ac:dyDescent="0.5">
      <c r="A80" t="s">
        <v>176</v>
      </c>
    </row>
    <row r="81" spans="1:1" x14ac:dyDescent="0.5">
      <c r="A81" t="s">
        <v>148</v>
      </c>
    </row>
    <row r="82" spans="1:1" x14ac:dyDescent="0.5">
      <c r="A82" t="s">
        <v>169</v>
      </c>
    </row>
    <row r="83" spans="1:1" s="4" customFormat="1" x14ac:dyDescent="0.5">
      <c r="A83" s="4" t="s">
        <v>214</v>
      </c>
    </row>
    <row r="84" spans="1:1" x14ac:dyDescent="0.5">
      <c r="A84" t="s">
        <v>108</v>
      </c>
    </row>
    <row r="85" spans="1:1" x14ac:dyDescent="0.5">
      <c r="A85" t="s">
        <v>161</v>
      </c>
    </row>
    <row r="86" spans="1:1" x14ac:dyDescent="0.5">
      <c r="A86" t="s">
        <v>97</v>
      </c>
    </row>
    <row r="87" spans="1:1" x14ac:dyDescent="0.5">
      <c r="A87" t="s">
        <v>123</v>
      </c>
    </row>
    <row r="88" spans="1:1" x14ac:dyDescent="0.5">
      <c r="A88" t="s">
        <v>124</v>
      </c>
    </row>
    <row r="89" spans="1:1" x14ac:dyDescent="0.5">
      <c r="A89" t="s">
        <v>125</v>
      </c>
    </row>
    <row r="90" spans="1:1" x14ac:dyDescent="0.5">
      <c r="A90" t="s">
        <v>131</v>
      </c>
    </row>
    <row r="91" spans="1:1" x14ac:dyDescent="0.5">
      <c r="A91" t="s">
        <v>166</v>
      </c>
    </row>
    <row r="92" spans="1:1" x14ac:dyDescent="0.5">
      <c r="A92" t="s">
        <v>109</v>
      </c>
    </row>
    <row r="93" spans="1:1" x14ac:dyDescent="0.5">
      <c r="A93" t="s">
        <v>162</v>
      </c>
    </row>
    <row r="94" spans="1:1" x14ac:dyDescent="0.5">
      <c r="A94" t="s">
        <v>159</v>
      </c>
    </row>
  </sheetData>
  <sortState xmlns:xlrd2="http://schemas.microsoft.com/office/spreadsheetml/2017/richdata2" ref="A1:A95">
    <sortCondition ref="A32:A95"/>
  </sortState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H24"/>
  <sheetViews>
    <sheetView workbookViewId="0">
      <selection activeCell="A20" sqref="A20"/>
    </sheetView>
  </sheetViews>
  <sheetFormatPr baseColWidth="10" defaultRowHeight="14.35" x14ac:dyDescent="0.5"/>
  <cols>
    <col min="1" max="1" width="21" customWidth="1"/>
    <col min="4" max="4" width="13.1171875" customWidth="1"/>
    <col min="5" max="5" width="13.1171875" style="4" customWidth="1"/>
    <col min="6" max="6" width="13.29296875" customWidth="1"/>
    <col min="7" max="7" width="16.1171875" customWidth="1"/>
    <col min="8" max="8" width="17.1171875" customWidth="1"/>
  </cols>
  <sheetData>
    <row r="1" spans="1:8" x14ac:dyDescent="0.5">
      <c r="B1" t="s">
        <v>195</v>
      </c>
      <c r="H1" t="s">
        <v>207</v>
      </c>
    </row>
    <row r="2" spans="1:8" s="4" customFormat="1" x14ac:dyDescent="0.5">
      <c r="A2" s="4" t="s">
        <v>321</v>
      </c>
      <c r="B2" s="4" t="s">
        <v>196</v>
      </c>
      <c r="C2" s="4" t="s">
        <v>197</v>
      </c>
      <c r="D2" s="4" t="s">
        <v>198</v>
      </c>
      <c r="E2" s="4" t="s">
        <v>263</v>
      </c>
      <c r="F2" s="4" t="s">
        <v>199</v>
      </c>
    </row>
    <row r="3" spans="1:8" x14ac:dyDescent="0.5">
      <c r="A3" t="s">
        <v>200</v>
      </c>
      <c r="C3">
        <v>9</v>
      </c>
      <c r="F3">
        <v>183.63</v>
      </c>
      <c r="H3">
        <f>SUM(B3:G3)</f>
        <v>192.63</v>
      </c>
    </row>
    <row r="4" spans="1:8" x14ac:dyDescent="0.5">
      <c r="A4" t="s">
        <v>201</v>
      </c>
      <c r="C4">
        <v>9</v>
      </c>
      <c r="F4">
        <v>157.68</v>
      </c>
      <c r="H4" s="4">
        <f t="shared" ref="H4:H12" si="0">SUM(B4:G4)</f>
        <v>166.68</v>
      </c>
    </row>
    <row r="5" spans="1:8" x14ac:dyDescent="0.5">
      <c r="A5" t="s">
        <v>202</v>
      </c>
      <c r="B5">
        <v>34</v>
      </c>
      <c r="C5">
        <v>12</v>
      </c>
      <c r="F5">
        <v>311.92</v>
      </c>
      <c r="H5" s="4">
        <f t="shared" si="0"/>
        <v>357.92</v>
      </c>
    </row>
    <row r="6" spans="1:8" x14ac:dyDescent="0.5">
      <c r="A6" t="s">
        <v>203</v>
      </c>
      <c r="C6">
        <v>12</v>
      </c>
      <c r="F6">
        <v>68</v>
      </c>
      <c r="H6" s="4">
        <f t="shared" si="0"/>
        <v>80</v>
      </c>
    </row>
    <row r="7" spans="1:8" x14ac:dyDescent="0.5">
      <c r="A7" t="s">
        <v>204</v>
      </c>
      <c r="B7">
        <v>36</v>
      </c>
      <c r="C7">
        <v>12</v>
      </c>
      <c r="H7" s="4">
        <f t="shared" si="0"/>
        <v>48</v>
      </c>
    </row>
    <row r="8" spans="1:8" s="4" customFormat="1" x14ac:dyDescent="0.5">
      <c r="A8" s="4" t="s">
        <v>209</v>
      </c>
      <c r="B8" s="4">
        <v>32</v>
      </c>
      <c r="C8" s="4">
        <v>12</v>
      </c>
      <c r="H8" s="4">
        <f t="shared" si="0"/>
        <v>44</v>
      </c>
    </row>
    <row r="9" spans="1:8" s="4" customFormat="1" x14ac:dyDescent="0.5">
      <c r="A9" s="4" t="s">
        <v>210</v>
      </c>
      <c r="B9" s="4">
        <v>32</v>
      </c>
      <c r="C9" s="4">
        <v>12</v>
      </c>
      <c r="H9" s="4">
        <f t="shared" si="0"/>
        <v>44</v>
      </c>
    </row>
    <row r="10" spans="1:8" x14ac:dyDescent="0.5">
      <c r="D10">
        <v>46</v>
      </c>
      <c r="H10" s="4">
        <f t="shared" si="0"/>
        <v>46</v>
      </c>
    </row>
    <row r="11" spans="1:8" x14ac:dyDescent="0.5">
      <c r="A11" t="s">
        <v>205</v>
      </c>
      <c r="F11">
        <v>272.48</v>
      </c>
      <c r="H11" s="4">
        <f t="shared" si="0"/>
        <v>272.48</v>
      </c>
    </row>
    <row r="12" spans="1:8" x14ac:dyDescent="0.5">
      <c r="A12" t="s">
        <v>206</v>
      </c>
      <c r="F12">
        <v>260.08</v>
      </c>
      <c r="H12" s="4">
        <f t="shared" si="0"/>
        <v>260.08</v>
      </c>
    </row>
    <row r="13" spans="1:8" x14ac:dyDescent="0.5">
      <c r="A13" t="s">
        <v>260</v>
      </c>
      <c r="E13" s="4">
        <v>35</v>
      </c>
      <c r="H13">
        <f>E13</f>
        <v>35</v>
      </c>
    </row>
    <row r="14" spans="1:8" x14ac:dyDescent="0.5">
      <c r="A14" t="s">
        <v>261</v>
      </c>
      <c r="E14" s="4">
        <v>5</v>
      </c>
      <c r="H14" s="4">
        <f t="shared" ref="H14:H17" si="1">E14</f>
        <v>5</v>
      </c>
    </row>
    <row r="15" spans="1:8" x14ac:dyDescent="0.5">
      <c r="A15" t="s">
        <v>262</v>
      </c>
      <c r="E15" s="4">
        <v>16</v>
      </c>
      <c r="H15" s="4">
        <f t="shared" si="1"/>
        <v>16</v>
      </c>
    </row>
    <row r="16" spans="1:8" x14ac:dyDescent="0.5">
      <c r="A16" t="s">
        <v>264</v>
      </c>
      <c r="E16" s="4">
        <v>14</v>
      </c>
      <c r="H16" s="4">
        <f t="shared" si="1"/>
        <v>14</v>
      </c>
    </row>
    <row r="17" spans="1:8" x14ac:dyDescent="0.5">
      <c r="A17" t="s">
        <v>263</v>
      </c>
      <c r="E17" s="4">
        <v>120</v>
      </c>
      <c r="H17" s="4">
        <f t="shared" si="1"/>
        <v>120</v>
      </c>
    </row>
    <row r="22" spans="1:8" x14ac:dyDescent="0.5">
      <c r="G22" t="s">
        <v>208</v>
      </c>
      <c r="H22">
        <f>SUM(H3:H18)</f>
        <v>1701.79</v>
      </c>
    </row>
    <row r="23" spans="1:8" x14ac:dyDescent="0.5">
      <c r="G23" t="s">
        <v>211</v>
      </c>
      <c r="H23">
        <v>141.5</v>
      </c>
    </row>
    <row r="24" spans="1:8" x14ac:dyDescent="0.5">
      <c r="G24" t="s">
        <v>212</v>
      </c>
      <c r="H24" s="8">
        <f>SUM(H22:H23)</f>
        <v>1843.29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B6"/>
  <sheetViews>
    <sheetView workbookViewId="0">
      <selection activeCell="F11" sqref="F11"/>
    </sheetView>
  </sheetViews>
  <sheetFormatPr baseColWidth="10" defaultRowHeight="14.35" x14ac:dyDescent="0.5"/>
  <cols>
    <col min="1" max="1" width="15.29296875" customWidth="1"/>
  </cols>
  <sheetData>
    <row r="1" spans="1:2" x14ac:dyDescent="0.5">
      <c r="A1" t="s">
        <v>27</v>
      </c>
    </row>
    <row r="2" spans="1:2" x14ac:dyDescent="0.5">
      <c r="A2" t="s">
        <v>28</v>
      </c>
    </row>
    <row r="3" spans="1:2" x14ac:dyDescent="0.5">
      <c r="A3" t="s">
        <v>29</v>
      </c>
    </row>
    <row r="4" spans="1:2" x14ac:dyDescent="0.5">
      <c r="A4" t="s">
        <v>30</v>
      </c>
    </row>
    <row r="5" spans="1:2" x14ac:dyDescent="0.5">
      <c r="A5" t="s">
        <v>270</v>
      </c>
    </row>
    <row r="6" spans="1:2" x14ac:dyDescent="0.5">
      <c r="A6" t="s">
        <v>323</v>
      </c>
      <c r="B6">
        <v>480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B37"/>
  <sheetViews>
    <sheetView topLeftCell="A10" workbookViewId="0">
      <selection activeCell="B34" sqref="B34"/>
    </sheetView>
  </sheetViews>
  <sheetFormatPr baseColWidth="10" defaultRowHeight="14.35" x14ac:dyDescent="0.5"/>
  <cols>
    <col min="1" max="1" width="26.29296875" customWidth="1"/>
  </cols>
  <sheetData>
    <row r="1" spans="1:2" x14ac:dyDescent="0.5">
      <c r="A1" t="s">
        <v>31</v>
      </c>
      <c r="B1">
        <v>229.84</v>
      </c>
    </row>
    <row r="2" spans="1:2" x14ac:dyDescent="0.5">
      <c r="A2" t="s">
        <v>32</v>
      </c>
      <c r="B2">
        <v>269.04000000000002</v>
      </c>
    </row>
    <row r="3" spans="1:2" x14ac:dyDescent="0.5">
      <c r="A3" t="s">
        <v>33</v>
      </c>
      <c r="B3">
        <v>281.83999999999997</v>
      </c>
    </row>
    <row r="4" spans="1:2" x14ac:dyDescent="0.5">
      <c r="A4" t="s">
        <v>8</v>
      </c>
      <c r="B4">
        <v>240</v>
      </c>
    </row>
    <row r="5" spans="1:2" x14ac:dyDescent="0.5">
      <c r="A5" t="s">
        <v>9</v>
      </c>
      <c r="B5">
        <v>302.39999999999998</v>
      </c>
    </row>
    <row r="6" spans="1:2" s="4" customFormat="1" x14ac:dyDescent="0.5">
      <c r="A6" s="4" t="s">
        <v>185</v>
      </c>
      <c r="B6" s="4">
        <v>326.8</v>
      </c>
    </row>
    <row r="7" spans="1:2" x14ac:dyDescent="0.5">
      <c r="A7" t="s">
        <v>10</v>
      </c>
      <c r="B7">
        <v>300.88</v>
      </c>
    </row>
    <row r="8" spans="1:2" x14ac:dyDescent="0.5">
      <c r="A8" t="s">
        <v>11</v>
      </c>
      <c r="B8">
        <v>229.84</v>
      </c>
    </row>
    <row r="9" spans="1:2" x14ac:dyDescent="0.5">
      <c r="A9" t="s">
        <v>12</v>
      </c>
      <c r="B9">
        <f>276.72+3.33</f>
        <v>280.05</v>
      </c>
    </row>
    <row r="10" spans="1:2" x14ac:dyDescent="0.5">
      <c r="A10" t="s">
        <v>13</v>
      </c>
      <c r="B10">
        <v>253.8</v>
      </c>
    </row>
    <row r="11" spans="1:2" x14ac:dyDescent="0.5">
      <c r="A11" t="s">
        <v>14</v>
      </c>
      <c r="B11">
        <v>184</v>
      </c>
    </row>
    <row r="12" spans="1:2" x14ac:dyDescent="0.5">
      <c r="A12" t="s">
        <v>15</v>
      </c>
      <c r="B12">
        <v>259.68</v>
      </c>
    </row>
    <row r="13" spans="1:2" x14ac:dyDescent="0.5">
      <c r="A13" t="s">
        <v>16</v>
      </c>
      <c r="B13">
        <v>233.76</v>
      </c>
    </row>
    <row r="14" spans="1:2" x14ac:dyDescent="0.5">
      <c r="A14" t="s">
        <v>17</v>
      </c>
      <c r="B14">
        <v>281.27999999999997</v>
      </c>
    </row>
    <row r="15" spans="1:2" x14ac:dyDescent="0.5">
      <c r="A15" t="s">
        <v>18</v>
      </c>
      <c r="B15">
        <v>230.76</v>
      </c>
    </row>
    <row r="16" spans="1:2" x14ac:dyDescent="0.5">
      <c r="A16" t="s">
        <v>19</v>
      </c>
      <c r="B16">
        <v>266.95999999999998</v>
      </c>
    </row>
    <row r="17" spans="1:2" x14ac:dyDescent="0.5">
      <c r="A17" t="s">
        <v>20</v>
      </c>
      <c r="B17">
        <v>280.95999999999998</v>
      </c>
    </row>
    <row r="18" spans="1:2" x14ac:dyDescent="0.5">
      <c r="A18" t="s">
        <v>22</v>
      </c>
      <c r="B18">
        <v>248.8</v>
      </c>
    </row>
    <row r="19" spans="1:2" x14ac:dyDescent="0.5">
      <c r="A19" t="s">
        <v>23</v>
      </c>
      <c r="B19">
        <v>237.2</v>
      </c>
    </row>
    <row r="20" spans="1:2" x14ac:dyDescent="0.5">
      <c r="A20" t="s">
        <v>24</v>
      </c>
      <c r="B20">
        <v>249.76</v>
      </c>
    </row>
    <row r="21" spans="1:2" x14ac:dyDescent="0.5">
      <c r="A21" t="s">
        <v>25</v>
      </c>
      <c r="B21">
        <v>248.88</v>
      </c>
    </row>
    <row r="22" spans="1:2" x14ac:dyDescent="0.5">
      <c r="A22" t="s">
        <v>26</v>
      </c>
      <c r="B22">
        <v>290.32</v>
      </c>
    </row>
    <row r="23" spans="1:2" s="4" customFormat="1" x14ac:dyDescent="0.5">
      <c r="A23" s="4" t="s">
        <v>186</v>
      </c>
      <c r="B23" s="4">
        <v>298.8</v>
      </c>
    </row>
    <row r="24" spans="1:2" x14ac:dyDescent="0.5">
      <c r="A24" s="5" t="s">
        <v>83</v>
      </c>
      <c r="B24">
        <v>190.24</v>
      </c>
    </row>
    <row r="25" spans="1:2" x14ac:dyDescent="0.5">
      <c r="A25" s="6" t="s">
        <v>84</v>
      </c>
      <c r="B25">
        <v>145.52000000000001</v>
      </c>
    </row>
    <row r="26" spans="1:2" x14ac:dyDescent="0.5">
      <c r="A26" s="5" t="s">
        <v>21</v>
      </c>
      <c r="B26">
        <v>208.04</v>
      </c>
    </row>
    <row r="27" spans="1:2" x14ac:dyDescent="0.5">
      <c r="A27" s="5" t="s">
        <v>85</v>
      </c>
      <c r="B27">
        <v>256.8</v>
      </c>
    </row>
    <row r="28" spans="1:2" x14ac:dyDescent="0.5">
      <c r="A28" s="6" t="s">
        <v>86</v>
      </c>
      <c r="B28">
        <v>217.04</v>
      </c>
    </row>
    <row r="29" spans="1:2" x14ac:dyDescent="0.5">
      <c r="A29" s="6"/>
    </row>
    <row r="30" spans="1:2" x14ac:dyDescent="0.5">
      <c r="A30" s="6"/>
    </row>
    <row r="31" spans="1:2" x14ac:dyDescent="0.5">
      <c r="A31" s="4"/>
    </row>
    <row r="32" spans="1:2" x14ac:dyDescent="0.5">
      <c r="A32" s="4"/>
    </row>
    <row r="33" spans="1:1" x14ac:dyDescent="0.5">
      <c r="A33" s="4"/>
    </row>
    <row r="34" spans="1:1" x14ac:dyDescent="0.5">
      <c r="A34" s="4"/>
    </row>
    <row r="35" spans="1:1" x14ac:dyDescent="0.5">
      <c r="A35" s="4"/>
    </row>
    <row r="36" spans="1:1" x14ac:dyDescent="0.5">
      <c r="A36" s="4"/>
    </row>
    <row r="37" spans="1:1" x14ac:dyDescent="0.5">
      <c r="A37" s="4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CO28"/>
  <sheetViews>
    <sheetView topLeftCell="AK1" zoomScale="106" zoomScaleNormal="106" workbookViewId="0">
      <selection activeCell="AQ3" sqref="AQ3"/>
    </sheetView>
  </sheetViews>
  <sheetFormatPr baseColWidth="10" defaultColWidth="11.5859375" defaultRowHeight="14.35" x14ac:dyDescent="0.5"/>
  <cols>
    <col min="1" max="93" width="25.703125" style="12" customWidth="1"/>
    <col min="94" max="16384" width="11.5859375" style="12"/>
  </cols>
  <sheetData>
    <row r="1" spans="1:93" ht="29" thickBot="1" x14ac:dyDescent="0.55000000000000004">
      <c r="A1" s="9" t="s">
        <v>175</v>
      </c>
      <c r="B1" s="10" t="s">
        <v>110</v>
      </c>
      <c r="C1" s="10" t="s">
        <v>178</v>
      </c>
      <c r="D1" s="10" t="s">
        <v>164</v>
      </c>
      <c r="E1" s="10" t="s">
        <v>111</v>
      </c>
      <c r="F1" s="10" t="s">
        <v>114</v>
      </c>
      <c r="G1" s="10" t="s">
        <v>177</v>
      </c>
      <c r="H1" s="10" t="s">
        <v>311</v>
      </c>
      <c r="I1" s="10" t="s">
        <v>167</v>
      </c>
      <c r="J1" s="10" t="s">
        <v>173</v>
      </c>
      <c r="K1" s="13" t="s">
        <v>286</v>
      </c>
      <c r="L1" s="13" t="s">
        <v>300</v>
      </c>
      <c r="M1" s="10" t="s">
        <v>102</v>
      </c>
      <c r="N1" s="10" t="s">
        <v>104</v>
      </c>
      <c r="O1" s="10" t="s">
        <v>103</v>
      </c>
      <c r="P1" s="10" t="s">
        <v>291</v>
      </c>
      <c r="Q1" s="10" t="s">
        <v>115</v>
      </c>
      <c r="R1" s="10" t="s">
        <v>128</v>
      </c>
      <c r="S1" s="10" t="s">
        <v>105</v>
      </c>
      <c r="T1" s="10" t="s">
        <v>116</v>
      </c>
      <c r="U1" s="10" t="s">
        <v>134</v>
      </c>
      <c r="V1" s="10" t="s">
        <v>274</v>
      </c>
      <c r="W1" s="10" t="s">
        <v>137</v>
      </c>
      <c r="X1" s="10" t="s">
        <v>143</v>
      </c>
      <c r="Y1" s="10" t="s">
        <v>275</v>
      </c>
      <c r="Z1" s="10" t="s">
        <v>138</v>
      </c>
      <c r="AA1" s="10" t="s">
        <v>149</v>
      </c>
      <c r="AB1" s="10" t="s">
        <v>151</v>
      </c>
      <c r="AC1" s="10" t="s">
        <v>100</v>
      </c>
      <c r="AD1" s="10" t="s">
        <v>98</v>
      </c>
      <c r="AE1" s="10" t="s">
        <v>106</v>
      </c>
      <c r="AF1" s="10" t="s">
        <v>117</v>
      </c>
      <c r="AG1" s="10" t="s">
        <v>99</v>
      </c>
      <c r="AH1" s="10" t="s">
        <v>107</v>
      </c>
      <c r="AI1" s="10" t="s">
        <v>170</v>
      </c>
      <c r="AJ1" s="10" t="s">
        <v>139</v>
      </c>
      <c r="AK1" s="10" t="s">
        <v>153</v>
      </c>
      <c r="AL1" s="10" t="s">
        <v>130</v>
      </c>
      <c r="AM1" s="10" t="s">
        <v>235</v>
      </c>
      <c r="AN1" s="10" t="s">
        <v>140</v>
      </c>
      <c r="AO1" s="10" t="s">
        <v>160</v>
      </c>
      <c r="AP1" s="10" t="s">
        <v>126</v>
      </c>
      <c r="AQ1" s="10" t="s">
        <v>118</v>
      </c>
      <c r="AR1" s="10" t="s">
        <v>141</v>
      </c>
      <c r="AS1" s="10" t="s">
        <v>152</v>
      </c>
      <c r="AT1" s="10" t="s">
        <v>112</v>
      </c>
      <c r="AU1" s="10" t="s">
        <v>129</v>
      </c>
      <c r="AV1" s="10" t="s">
        <v>168</v>
      </c>
      <c r="AW1" s="10" t="s">
        <v>135</v>
      </c>
      <c r="AX1" s="10" t="s">
        <v>213</v>
      </c>
      <c r="AY1" s="10" t="s">
        <v>119</v>
      </c>
      <c r="AZ1" s="10" t="s">
        <v>150</v>
      </c>
      <c r="BA1" s="10" t="s">
        <v>133</v>
      </c>
      <c r="BB1" s="10" t="s">
        <v>174</v>
      </c>
      <c r="BC1" s="10" t="s">
        <v>113</v>
      </c>
      <c r="BD1" s="10" t="s">
        <v>127</v>
      </c>
      <c r="BE1" s="10" t="s">
        <v>101</v>
      </c>
      <c r="BF1" s="10" t="s">
        <v>154</v>
      </c>
      <c r="BG1" s="10" t="s">
        <v>120</v>
      </c>
      <c r="BH1" s="10" t="s">
        <v>142</v>
      </c>
      <c r="BI1" s="10" t="s">
        <v>136</v>
      </c>
      <c r="BJ1" s="10" t="s">
        <v>239</v>
      </c>
      <c r="BK1" s="10" t="s">
        <v>156</v>
      </c>
      <c r="BL1" s="10" t="s">
        <v>121</v>
      </c>
      <c r="BM1" s="10" t="s">
        <v>240</v>
      </c>
      <c r="BN1" s="10" t="s">
        <v>144</v>
      </c>
      <c r="BO1" s="10" t="s">
        <v>171</v>
      </c>
      <c r="BP1" s="10" t="s">
        <v>147</v>
      </c>
      <c r="BQ1" s="10" t="s">
        <v>312</v>
      </c>
      <c r="BR1" s="10" t="s">
        <v>165</v>
      </c>
      <c r="BS1" s="10" t="s">
        <v>145</v>
      </c>
      <c r="BT1" s="10" t="s">
        <v>146</v>
      </c>
      <c r="BU1" s="10" t="s">
        <v>157</v>
      </c>
      <c r="BV1" s="10" t="s">
        <v>122</v>
      </c>
      <c r="BW1" s="10" t="s">
        <v>163</v>
      </c>
      <c r="BX1" s="10" t="s">
        <v>172</v>
      </c>
      <c r="BY1" s="10" t="s">
        <v>132</v>
      </c>
      <c r="BZ1" s="10" t="s">
        <v>155</v>
      </c>
      <c r="CA1" s="10" t="s">
        <v>158</v>
      </c>
      <c r="CB1" s="10" t="s">
        <v>176</v>
      </c>
      <c r="CC1" s="10" t="s">
        <v>148</v>
      </c>
      <c r="CD1" s="10" t="s">
        <v>214</v>
      </c>
      <c r="CE1" s="10" t="s">
        <v>108</v>
      </c>
      <c r="CF1" s="10" t="s">
        <v>161</v>
      </c>
      <c r="CG1" s="10" t="s">
        <v>97</v>
      </c>
      <c r="CH1" s="10" t="s">
        <v>123</v>
      </c>
      <c r="CI1" s="10" t="s">
        <v>124</v>
      </c>
      <c r="CJ1" s="10" t="s">
        <v>125</v>
      </c>
      <c r="CK1" s="10" t="s">
        <v>131</v>
      </c>
      <c r="CL1" s="10" t="s">
        <v>166</v>
      </c>
      <c r="CM1" s="10" t="s">
        <v>109</v>
      </c>
      <c r="CN1" s="10" t="s">
        <v>162</v>
      </c>
      <c r="CO1" s="11" t="s">
        <v>159</v>
      </c>
    </row>
    <row r="2" spans="1:93" ht="43" x14ac:dyDescent="0.5">
      <c r="F2" s="12" t="s">
        <v>271</v>
      </c>
      <c r="K2" s="12" t="s">
        <v>287</v>
      </c>
      <c r="L2" s="12" t="s">
        <v>301</v>
      </c>
      <c r="P2" s="12" t="s">
        <v>292</v>
      </c>
      <c r="Y2" s="12" t="s">
        <v>276</v>
      </c>
      <c r="AG2" s="12" t="s">
        <v>229</v>
      </c>
      <c r="AM2" s="12" t="s">
        <v>236</v>
      </c>
      <c r="AN2" s="12" t="s">
        <v>258</v>
      </c>
      <c r="AQ2" s="12" t="s">
        <v>297</v>
      </c>
      <c r="AU2" s="12" t="s">
        <v>267</v>
      </c>
      <c r="AX2" s="12" t="s">
        <v>268</v>
      </c>
      <c r="BM2" s="12" t="s">
        <v>241</v>
      </c>
      <c r="BQ2" s="12" t="s">
        <v>313</v>
      </c>
      <c r="CD2" s="12" t="s">
        <v>215</v>
      </c>
      <c r="CF2" s="12" t="s">
        <v>288</v>
      </c>
      <c r="CG2" s="12" t="s">
        <v>237</v>
      </c>
    </row>
    <row r="3" spans="1:93" ht="28.7" x14ac:dyDescent="0.5">
      <c r="F3" s="12" t="s">
        <v>272</v>
      </c>
      <c r="Y3" s="12" t="s">
        <v>277</v>
      </c>
      <c r="AG3" s="12" t="s">
        <v>233</v>
      </c>
      <c r="AM3" s="12" t="s">
        <v>284</v>
      </c>
      <c r="AN3" s="12" t="s">
        <v>265</v>
      </c>
      <c r="AQ3" s="12" t="s">
        <v>298</v>
      </c>
      <c r="AU3" s="12" t="s">
        <v>266</v>
      </c>
      <c r="AX3" s="12" t="s">
        <v>242</v>
      </c>
      <c r="CF3" s="12" t="s">
        <v>289</v>
      </c>
      <c r="CG3" s="12" t="s">
        <v>238</v>
      </c>
    </row>
    <row r="4" spans="1:93" ht="28.7" x14ac:dyDescent="0.5">
      <c r="F4" s="12" t="s">
        <v>293</v>
      </c>
      <c r="Y4" s="12" t="s">
        <v>278</v>
      </c>
      <c r="AG4" s="12" t="s">
        <v>232</v>
      </c>
      <c r="AM4" s="12" t="s">
        <v>285</v>
      </c>
      <c r="AN4" s="12" t="s">
        <v>314</v>
      </c>
      <c r="AQ4" s="12" t="s">
        <v>299</v>
      </c>
      <c r="AX4" s="12" t="s">
        <v>269</v>
      </c>
      <c r="CF4" s="12" t="s">
        <v>290</v>
      </c>
      <c r="CG4" s="12" t="s">
        <v>243</v>
      </c>
    </row>
    <row r="5" spans="1:93" ht="28.7" x14ac:dyDescent="0.5">
      <c r="F5" s="12" t="s">
        <v>294</v>
      </c>
      <c r="Y5" s="12" t="s">
        <v>279</v>
      </c>
      <c r="AG5" s="12" t="s">
        <v>216</v>
      </c>
      <c r="AN5" s="12" t="s">
        <v>315</v>
      </c>
      <c r="CG5" s="12" t="s">
        <v>244</v>
      </c>
    </row>
    <row r="6" spans="1:93" ht="28.7" x14ac:dyDescent="0.5">
      <c r="F6" s="12" t="s">
        <v>295</v>
      </c>
      <c r="AG6" s="12" t="s">
        <v>228</v>
      </c>
      <c r="AN6" s="12" t="s">
        <v>316</v>
      </c>
      <c r="CG6" s="12" t="s">
        <v>245</v>
      </c>
    </row>
    <row r="7" spans="1:93" ht="28.7" x14ac:dyDescent="0.5">
      <c r="F7" s="12" t="s">
        <v>273</v>
      </c>
      <c r="AG7" s="12" t="s">
        <v>231</v>
      </c>
      <c r="AN7" s="12" t="s">
        <v>317</v>
      </c>
      <c r="CG7" s="12" t="s">
        <v>246</v>
      </c>
    </row>
    <row r="8" spans="1:93" ht="28.7" x14ac:dyDescent="0.5">
      <c r="F8" s="12" t="s">
        <v>302</v>
      </c>
      <c r="AG8" s="12" t="s">
        <v>218</v>
      </c>
      <c r="AN8" s="12" t="s">
        <v>318</v>
      </c>
      <c r="CG8" s="12" t="s">
        <v>247</v>
      </c>
    </row>
    <row r="9" spans="1:93" ht="28.7" x14ac:dyDescent="0.5">
      <c r="F9" s="12" t="s">
        <v>296</v>
      </c>
      <c r="AG9" s="12" t="s">
        <v>217</v>
      </c>
      <c r="AN9" s="12" t="s">
        <v>319</v>
      </c>
      <c r="CG9" s="12" t="s">
        <v>248</v>
      </c>
    </row>
    <row r="10" spans="1:93" ht="28.7" x14ac:dyDescent="0.5">
      <c r="AG10" s="12" t="s">
        <v>230</v>
      </c>
      <c r="CG10" s="12" t="s">
        <v>249</v>
      </c>
    </row>
    <row r="11" spans="1:93" ht="28.7" x14ac:dyDescent="0.5">
      <c r="AG11" s="12" t="s">
        <v>234</v>
      </c>
      <c r="CG11" s="12" t="s">
        <v>250</v>
      </c>
    </row>
    <row r="12" spans="1:93" ht="28.7" x14ac:dyDescent="0.5">
      <c r="AG12" s="12" t="s">
        <v>221</v>
      </c>
      <c r="CG12" s="12" t="s">
        <v>251</v>
      </c>
    </row>
    <row r="13" spans="1:93" ht="28.7" x14ac:dyDescent="0.5">
      <c r="AG13" s="12" t="s">
        <v>227</v>
      </c>
      <c r="CG13" s="12" t="s">
        <v>252</v>
      </c>
    </row>
    <row r="14" spans="1:93" ht="28.7" x14ac:dyDescent="0.5">
      <c r="AG14" s="12" t="s">
        <v>220</v>
      </c>
      <c r="CG14" s="12" t="s">
        <v>253</v>
      </c>
    </row>
    <row r="15" spans="1:93" ht="28.7" x14ac:dyDescent="0.5">
      <c r="AG15" s="12" t="s">
        <v>226</v>
      </c>
      <c r="CG15" s="12" t="s">
        <v>254</v>
      </c>
    </row>
    <row r="16" spans="1:93" ht="28.7" x14ac:dyDescent="0.5">
      <c r="AG16" s="12" t="s">
        <v>219</v>
      </c>
      <c r="CG16" s="12" t="s">
        <v>255</v>
      </c>
    </row>
    <row r="17" spans="33:85" x14ac:dyDescent="0.5">
      <c r="AG17" s="12" t="s">
        <v>222</v>
      </c>
      <c r="CG17" s="12" t="s">
        <v>256</v>
      </c>
    </row>
    <row r="18" spans="33:85" ht="28.7" x14ac:dyDescent="0.5">
      <c r="AG18" s="12" t="s">
        <v>223</v>
      </c>
      <c r="CG18" s="12" t="s">
        <v>281</v>
      </c>
    </row>
    <row r="19" spans="33:85" x14ac:dyDescent="0.5">
      <c r="AG19" s="12" t="s">
        <v>224</v>
      </c>
      <c r="CG19" s="12" t="s">
        <v>257</v>
      </c>
    </row>
    <row r="20" spans="33:85" ht="28.7" x14ac:dyDescent="0.5">
      <c r="AG20" s="12" t="s">
        <v>225</v>
      </c>
      <c r="CG20" s="12" t="s">
        <v>282</v>
      </c>
    </row>
    <row r="21" spans="33:85" ht="28.7" x14ac:dyDescent="0.5">
      <c r="AG21" s="12" t="s">
        <v>303</v>
      </c>
      <c r="CG21" s="12" t="s">
        <v>283</v>
      </c>
    </row>
    <row r="22" spans="33:85" ht="28.7" x14ac:dyDescent="0.5">
      <c r="AG22" s="12" t="s">
        <v>304</v>
      </c>
    </row>
    <row r="23" spans="33:85" x14ac:dyDescent="0.5">
      <c r="AG23" s="12" t="s">
        <v>305</v>
      </c>
    </row>
    <row r="24" spans="33:85" x14ac:dyDescent="0.5">
      <c r="AG24" s="12" t="s">
        <v>306</v>
      </c>
    </row>
    <row r="25" spans="33:85" x14ac:dyDescent="0.5">
      <c r="AG25" s="12" t="s">
        <v>307</v>
      </c>
    </row>
    <row r="26" spans="33:85" x14ac:dyDescent="0.5">
      <c r="AG26" s="12" t="s">
        <v>308</v>
      </c>
    </row>
    <row r="27" spans="33:85" x14ac:dyDescent="0.5">
      <c r="AG27" s="12" t="s">
        <v>309</v>
      </c>
    </row>
    <row r="28" spans="33:85" x14ac:dyDescent="0.5">
      <c r="AG28" s="12" t="s">
        <v>310</v>
      </c>
    </row>
  </sheetData>
  <sortState xmlns:xlrd2="http://schemas.microsoft.com/office/spreadsheetml/2017/richdata2" ref="AG2:AG20">
    <sortCondition ref="AG20"/>
  </sortState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chantier</vt:lpstr>
      <vt:lpstr>date</vt:lpstr>
      <vt:lpstr>déboursé</vt:lpstr>
      <vt:lpstr>materiel</vt:lpstr>
      <vt:lpstr>donnée</vt:lpstr>
      <vt:lpstr>fournisseur</vt:lpstr>
      <vt:lpstr>encadrement</vt:lpstr>
      <vt:lpstr>ST</vt:lpstr>
      <vt:lpstr>MO</vt:lpstr>
      <vt:lpstr>fournitures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Portable</dc:creator>
  <cp:lastModifiedBy>Portable</cp:lastModifiedBy>
  <cp:lastPrinted>2021-01-14T09:04:54Z</cp:lastPrinted>
  <dcterms:created xsi:type="dcterms:W3CDTF">2020-11-10T08:57:46Z</dcterms:created>
  <dcterms:modified xsi:type="dcterms:W3CDTF">2021-03-05T07:44:06Z</dcterms:modified>
</cp:coreProperties>
</file>