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16"/>
  <workbookPr defaultThemeVersion="166925"/>
  <xr:revisionPtr revIDLastSave="0" documentId="8_{76D2087E-7A85-440A-9C80-B7311A0AC28F}" xr6:coauthVersionLast="45" xr6:coauthVersionMax="45" xr10:uidLastSave="{00000000-0000-0000-0000-000000000000}"/>
  <bookViews>
    <workbookView xWindow="240" yWindow="105" windowWidth="14805" windowHeight="8010" firstSheet="1" activeTab="1" xr2:uid="{00000000-000D-0000-FFFF-FFFF00000000}"/>
  </bookViews>
  <sheets>
    <sheet name="Feuil2" sheetId="4" r:id="rId1"/>
    <sheet name="Feuil4" sheetId="5" r:id="rId2"/>
  </sheet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5" l="1" a="1"/>
  <c r="I5" i="5"/>
  <c r="M8" i="4"/>
  <c r="M7" i="4"/>
  <c r="M9" i="4"/>
  <c r="M10" i="4"/>
  <c r="M11" i="4"/>
  <c r="J4" i="4"/>
  <c r="H5" i="5"/>
  <c r="H3" i="4"/>
  <c r="H17" i="5"/>
  <c r="H16" i="5"/>
  <c r="H15" i="5"/>
  <c r="H14" i="5"/>
  <c r="H13" i="5"/>
  <c r="H12" i="5"/>
  <c r="H11" i="5"/>
  <c r="H10" i="5"/>
  <c r="H9" i="5"/>
  <c r="H8" i="5"/>
  <c r="H7" i="5"/>
  <c r="H6" i="5"/>
  <c r="H4" i="5"/>
  <c r="H4" i="4"/>
  <c r="L4" i="5"/>
  <c r="J4" i="5"/>
  <c r="K11" i="4"/>
  <c r="J11" i="4"/>
  <c r="I11" i="4"/>
  <c r="H11" i="4"/>
  <c r="H2" i="4"/>
  <c r="I2" i="4"/>
  <c r="J2" i="4"/>
  <c r="K2" i="4"/>
  <c r="K10" i="4"/>
  <c r="J10" i="4"/>
  <c r="I10" i="4"/>
  <c r="H10" i="4"/>
  <c r="I9" i="4"/>
  <c r="H9" i="4"/>
  <c r="J9" i="4"/>
  <c r="K4" i="4"/>
  <c r="K5" i="4"/>
  <c r="K6" i="4"/>
  <c r="K7" i="4"/>
  <c r="K8" i="4"/>
  <c r="K9" i="4"/>
  <c r="J5" i="4"/>
  <c r="J6" i="4"/>
  <c r="J7" i="4"/>
  <c r="J8" i="4"/>
  <c r="I4" i="4"/>
  <c r="I5" i="4"/>
  <c r="I6" i="4"/>
  <c r="I7" i="4"/>
  <c r="I8" i="4"/>
  <c r="K3" i="4"/>
  <c r="J3" i="4"/>
  <c r="I3" i="4"/>
  <c r="H5" i="4"/>
  <c r="H6" i="4"/>
  <c r="H7" i="4"/>
  <c r="H8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<sst xmlns="http://schemas.openxmlformats.org/spreadsheetml/2006/main" count="52" uniqueCount="38">
  <si>
    <t>REF</t>
  </si>
  <si>
    <t>FA</t>
  </si>
  <si>
    <t>FB</t>
  </si>
  <si>
    <t>FC</t>
  </si>
  <si>
    <t>FD</t>
  </si>
  <si>
    <t xml:space="preserve">1 er </t>
  </si>
  <si>
    <t>2 eme</t>
  </si>
  <si>
    <t>3 eme</t>
  </si>
  <si>
    <t>4 eme</t>
  </si>
  <si>
    <t>z</t>
  </si>
  <si>
    <t>A</t>
  </si>
  <si>
    <t>B</t>
  </si>
  <si>
    <t>C</t>
  </si>
  <si>
    <t>=+INDEX($A$1:$F4;1;EQUIV(PETITE.VALEUR($B4:$F4;1</t>
  </si>
  <si>
    <t>D</t>
  </si>
  <si>
    <t>E</t>
  </si>
  <si>
    <t>F</t>
  </si>
  <si>
    <t>G</t>
  </si>
  <si>
    <t>H</t>
  </si>
  <si>
    <r>
      <t>=+INDEX(</t>
    </r>
    <r>
      <rPr>
        <sz val="11"/>
        <color rgb="FF5F8CED"/>
        <rFont val="Calibri"/>
        <family val="2"/>
        <charset val="1"/>
      </rPr>
      <t>$A$1:$F3</t>
    </r>
    <r>
      <rPr>
        <sz val="11"/>
        <color rgb="FF444444"/>
        <rFont val="Calibri"/>
        <family val="2"/>
        <charset val="1"/>
      </rPr>
      <t>;1;EQUIV(PETITE.VALEUR(</t>
    </r>
    <r>
      <rPr>
        <sz val="11"/>
        <color rgb="FFEB5E60"/>
        <rFont val="Calibri"/>
        <family val="2"/>
        <charset val="1"/>
      </rPr>
      <t>$B3:$F3</t>
    </r>
    <r>
      <rPr>
        <sz val="11"/>
        <color rgb="FF444444"/>
        <rFont val="Calibri"/>
        <family val="2"/>
        <charset val="1"/>
      </rPr>
      <t>;1);</t>
    </r>
    <r>
      <rPr>
        <sz val="11"/>
        <color rgb="FF8D61C2"/>
        <rFont val="Calibri"/>
        <family val="2"/>
        <charset val="1"/>
      </rPr>
      <t>$A3:$F3</t>
    </r>
    <r>
      <rPr>
        <sz val="11"/>
        <color rgb="FF444444"/>
        <rFont val="Calibri"/>
        <family val="2"/>
        <charset val="1"/>
      </rPr>
      <t>;0))</t>
    </r>
  </si>
  <si>
    <t>PRODUIT</t>
  </si>
  <si>
    <t>FOURNISSEUR</t>
  </si>
  <si>
    <t>PRIX</t>
  </si>
  <si>
    <t>PRIX FAIBLE</t>
  </si>
  <si>
    <t>UNITE</t>
  </si>
  <si>
    <t>PALETTE</t>
  </si>
  <si>
    <t>SEMI</t>
  </si>
  <si>
    <t>NOM</t>
  </si>
  <si>
    <t>I</t>
  </si>
  <si>
    <t>J</t>
  </si>
  <si>
    <t>K</t>
  </si>
  <si>
    <t>L</t>
  </si>
  <si>
    <t>M</t>
  </si>
  <si>
    <t>N</t>
  </si>
  <si>
    <t>unité</t>
  </si>
  <si>
    <t>Je voudrais que l'unité soit dans l'ordre croissant permettant d'avoir les fournisseurs les moins chères dans l'orde</t>
  </si>
  <si>
    <t>nom</t>
  </si>
  <si>
    <t>je voudrais que le nom du fournisseur apparait à coté de son prix , permettannt de savoir qui contacter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</si>
</sst>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7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444444"/>
      <name val="Calibri"/>
      <family val="2"/>
      <charset val="1"/>
    </font>
    <font>
      <sz val="11"/>
      <color rgb="FF000000"/>
      <name val="Calibri"/>
      <family val="2"/>
      <scheme val="minor"/>
    </font>
    <font>
      <sz val="11"/>
      <color rgb="FF5F8CED"/>
      <name val="Calibri"/>
      <family val="2"/>
      <charset val="1"/>
    </font>
    <font>
      <sz val="11"/>
      <color rgb="FFEB5E60"/>
      <name val="Calibri"/>
      <family val="2"/>
      <charset val="1"/>
    </font>
    <font>
      <sz val="11"/>
      <color rgb="FF8D61C2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8CBAD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164" fontId="1" fillId="0" borderId="0"/>
  </cellStyleXfs>
  <cellXfs count="27">
    <xf numFmtId="0" fontId="0" fillId="0" borderId="0" xfId="0"/>
    <xf numFmtId="0" fontId="0" fillId="0" borderId="1" xfId="0" applyBorder="1"/>
    <xf numFmtId="0" fontId="2" fillId="0" borderId="0" xfId="0" quotePrefix="1" applyFont="1"/>
    <xf numFmtId="0" fontId="0" fillId="0" borderId="2" xfId="0" applyBorder="1"/>
    <xf numFmtId="0" fontId="0" fillId="0" borderId="3" xfId="0" applyBorder="1"/>
    <xf numFmtId="0" fontId="0" fillId="3" borderId="2" xfId="0" applyFill="1" applyBorder="1"/>
    <xf numFmtId="0" fontId="0" fillId="3" borderId="3" xfId="0" applyFill="1" applyBorder="1"/>
    <xf numFmtId="0" fontId="0" fillId="4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0" borderId="5" xfId="0" applyBorder="1"/>
    <xf numFmtId="0" fontId="0" fillId="6" borderId="1" xfId="0" applyFill="1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6" borderId="3" xfId="0" applyFill="1" applyBorder="1"/>
    <xf numFmtId="0" fontId="0" fillId="0" borderId="0" xfId="0" applyAlignment="1">
      <alignment horizontal="center"/>
    </xf>
    <xf numFmtId="0" fontId="3" fillId="6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vertical="center"/>
    </xf>
    <xf numFmtId="0" fontId="3" fillId="7" borderId="1" xfId="0" applyFont="1" applyFill="1" applyBorder="1" applyAlignment="1">
      <alignment horizontal="center"/>
    </xf>
    <xf numFmtId="0" fontId="0" fillId="6" borderId="8" xfId="0" applyFill="1" applyBorder="1"/>
    <xf numFmtId="0" fontId="0" fillId="5" borderId="1" xfId="0" applyFill="1" applyBorder="1" applyAlignment="1">
      <alignment horizontal="center"/>
    </xf>
    <xf numFmtId="0" fontId="0" fillId="2" borderId="9" xfId="0" applyFill="1" applyBorder="1" applyAlignment="1"/>
    <xf numFmtId="0" fontId="3" fillId="7" borderId="5" xfId="0" applyFont="1" applyFill="1" applyBorder="1" applyAlignment="1">
      <alignment horizontal="center"/>
    </xf>
    <xf numFmtId="0" fontId="0" fillId="0" borderId="0" xfId="0" applyFill="1" applyAlignment="1"/>
    <xf numFmtId="0" fontId="3" fillId="0" borderId="0" xfId="0" applyFont="1" applyFill="1" applyAlignment="1"/>
  </cellXfs>
  <cellStyles count="2">
    <cellStyle name="Excel Built-in Normal" xfId="1" xr:uid="{3F0E2281-18F3-4AE9-AF54-367C73686491}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DF615-AD98-4342-B1AF-142755C38216}">
  <dimension ref="A1:M12"/>
  <sheetViews>
    <sheetView workbookViewId="0">
      <selection activeCell="M8" sqref="M7:M11"/>
    </sheetView>
  </sheetViews>
  <sheetFormatPr defaultRowHeight="15"/>
  <sheetData>
    <row r="1" spans="1:13">
      <c r="A1" s="5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4</v>
      </c>
      <c r="H1" t="s">
        <v>5</v>
      </c>
      <c r="I1" t="s">
        <v>6</v>
      </c>
      <c r="J1" t="s">
        <v>7</v>
      </c>
      <c r="K1" t="s">
        <v>8</v>
      </c>
    </row>
    <row r="2" spans="1:13">
      <c r="A2" s="6" t="s">
        <v>9</v>
      </c>
      <c r="B2" s="1">
        <v>80</v>
      </c>
      <c r="C2" s="1">
        <v>22</v>
      </c>
      <c r="D2" s="1">
        <v>45</v>
      </c>
      <c r="E2" s="1">
        <v>20</v>
      </c>
      <c r="F2" s="1">
        <v>75</v>
      </c>
      <c r="H2" t="e">
        <f>+INDEX($A$1:$F1,1,MATCH(SMALL($B1:$F1,1),$A1:$F1,0))</f>
        <v>#NUM!</v>
      </c>
      <c r="I2" t="e">
        <f>+INDEX($A$1:$F1,1,MATCH(SMALL($B1:$F1,2),$A1:$F1,0))</f>
        <v>#NUM!</v>
      </c>
      <c r="J2" t="e">
        <f>+INDEX($A$1:$F1,1,MATCH(SMALL($B1:$F1,3),$A1:$F1,0))</f>
        <v>#NUM!</v>
      </c>
      <c r="K2" t="e">
        <f>+INDEX($A$1:$F1,1,MATCH(SMALL($B1:$F1,4),$A1:$F1,0))</f>
        <v>#NUM!</v>
      </c>
    </row>
    <row r="3" spans="1:13">
      <c r="A3" s="6" t="s">
        <v>10</v>
      </c>
      <c r="B3" s="1">
        <v>12</v>
      </c>
      <c r="C3" s="1">
        <v>36</v>
      </c>
      <c r="D3" s="1">
        <v>89</v>
      </c>
      <c r="E3" s="1">
        <v>77</v>
      </c>
      <c r="F3" s="1">
        <v>36</v>
      </c>
      <c r="H3" t="str">
        <f>+INDEX($A$1:$F2,1,MATCH(SMALL($B2:$F2,1),$A2:$F2,0))</f>
        <v>FD</v>
      </c>
      <c r="I3" t="str">
        <f>+INDEX($A$1:$F2,1,MATCH(SMALL($B2:$F2,2),$A2:$F2,0))</f>
        <v>FB</v>
      </c>
      <c r="J3" t="str">
        <f>+INDEX($A$1:$F2,1,MATCH(SMALL($B2:$F2,3),$A2:$F2,0))</f>
        <v>FC</v>
      </c>
      <c r="K3" t="str">
        <f>+INDEX($A$1:$F2,1,MATCH(SMALL($B2:$F2,4),$A2:$F2,0))</f>
        <v>FD</v>
      </c>
      <c r="M3">
        <v>4</v>
      </c>
    </row>
    <row r="4" spans="1:13">
      <c r="A4" s="6" t="s">
        <v>11</v>
      </c>
      <c r="B4" s="1">
        <v>26</v>
      </c>
      <c r="C4" s="1">
        <v>96</v>
      </c>
      <c r="D4" s="1">
        <v>78</v>
      </c>
      <c r="E4" s="1">
        <v>45</v>
      </c>
      <c r="F4" s="1">
        <v>22</v>
      </c>
      <c r="H4" t="str">
        <f>+INDEX($A$1:$F3,1,MATCH(SMALL($B3:$F3,1),$A3:$F3,0))</f>
        <v>FA</v>
      </c>
      <c r="I4" t="str">
        <f>+INDEX($A$1:$F3,1,MATCH(SMALL($B3:$F3,2),$A3:$F3,0))</f>
        <v>FB</v>
      </c>
      <c r="J4" t="str">
        <f>+INDEX($A$1:$F3,1,MATCH(SMALL($B3:$F3,3),$A3:$F3,0))</f>
        <v>FB</v>
      </c>
      <c r="K4" t="str">
        <f>+INDEX($A$1:$F3,1,MATCH(SMALL($B3:$F3,4),$A3:$F3,0))</f>
        <v>FD</v>
      </c>
    </row>
    <row r="5" spans="1:13">
      <c r="A5" s="6" t="s">
        <v>12</v>
      </c>
      <c r="B5" s="1">
        <v>25</v>
      </c>
      <c r="C5" s="1">
        <v>7</v>
      </c>
      <c r="D5" s="1">
        <v>14</v>
      </c>
      <c r="E5" s="1">
        <v>26</v>
      </c>
      <c r="F5" s="1">
        <v>56</v>
      </c>
      <c r="H5" t="str">
        <f>+INDEX($A$1:$F4,1,MATCH(SMALL($B4:$F4,1),$A4:$F4,0))</f>
        <v>FD</v>
      </c>
      <c r="I5" t="str">
        <f>+INDEX($A$1:$F4,1,MATCH(SMALL($B4:$F4,2),$A4:$F4,0))</f>
        <v>FA</v>
      </c>
      <c r="J5" t="str">
        <f>+INDEX($A$1:$F4,1,MATCH(SMALL($B4:$F4,3),$A4:$F4,0))</f>
        <v>FD</v>
      </c>
      <c r="K5" t="str">
        <f>+INDEX($A$1:$F4,1,MATCH(SMALL($B4:$F4,4),$A4:$F4,0))</f>
        <v>FC</v>
      </c>
      <c r="M5" t="s">
        <v>13</v>
      </c>
    </row>
    <row r="6" spans="1:13">
      <c r="A6" s="6" t="s">
        <v>14</v>
      </c>
      <c r="B6" s="1">
        <v>36</v>
      </c>
      <c r="C6" s="1">
        <v>20</v>
      </c>
      <c r="D6" s="1">
        <v>13</v>
      </c>
      <c r="E6" s="1">
        <v>79</v>
      </c>
      <c r="F6" s="1">
        <v>59</v>
      </c>
      <c r="H6" t="str">
        <f>+INDEX($A$1:$F5,1,MATCH(SMALL($B5:$F5,1),$A5:$F5,0))</f>
        <v>FB</v>
      </c>
      <c r="I6" t="str">
        <f>+INDEX($A$1:$F5,1,MATCH(SMALL($B5:$F5,2),$A5:$F5,0))</f>
        <v>FC</v>
      </c>
      <c r="J6" t="str">
        <f>+INDEX($A$1:$F5,1,MATCH(SMALL($B5:$F5,3),$A5:$F5,0))</f>
        <v>FA</v>
      </c>
      <c r="K6" t="str">
        <f>+INDEX($A$1:$F5,1,MATCH(SMALL($B5:$F5,4),$A5:$F5,0))</f>
        <v>FD</v>
      </c>
    </row>
    <row r="7" spans="1:13">
      <c r="A7" s="6" t="s">
        <v>15</v>
      </c>
      <c r="B7" s="1">
        <v>56</v>
      </c>
      <c r="C7" s="1">
        <v>89</v>
      </c>
      <c r="D7" s="1">
        <v>26</v>
      </c>
      <c r="E7" s="1">
        <v>61</v>
      </c>
      <c r="F7" s="1">
        <v>45</v>
      </c>
      <c r="H7" t="str">
        <f>+INDEX($A$1:$F6,1,MATCH(SMALL($B6:$F6,1),$A6:$F6,0))</f>
        <v>FC</v>
      </c>
      <c r="I7" t="str">
        <f>+INDEX($A$1:$F6,1,MATCH(SMALL($B6:$F6,2),$A6:$F6,0))</f>
        <v>FB</v>
      </c>
      <c r="J7" t="str">
        <f>+INDEX($A$1:$F6,1,MATCH(SMALL($B6:$F6,3),$A6:$F6,0))</f>
        <v>FA</v>
      </c>
      <c r="K7" t="str">
        <f>+INDEX($A$1:$F6,1,MATCH(SMALL($B6:$F6,4),$A6:$F6,0))</f>
        <v>FD</v>
      </c>
      <c r="M7" t="str">
        <f>+INDEX($A$1:$B6,1,MATCH(SMALL($A6:$B6,1),$A6:$B6,0))</f>
        <v>FA</v>
      </c>
    </row>
    <row r="8" spans="1:13">
      <c r="A8" s="6" t="s">
        <v>16</v>
      </c>
      <c r="B8" s="1">
        <v>89</v>
      </c>
      <c r="C8" s="1">
        <v>45</v>
      </c>
      <c r="D8" s="1">
        <v>66</v>
      </c>
      <c r="E8" s="1">
        <v>62</v>
      </c>
      <c r="F8" s="1">
        <v>14</v>
      </c>
      <c r="H8" t="str">
        <f>+INDEX($A$1:$F7,1,MATCH(SMALL($B7:$F7,1),$A7:$F7,0))</f>
        <v>FC</v>
      </c>
      <c r="I8" t="str">
        <f>+INDEX($A$1:$F7,1,MATCH(SMALL($B7:$F7,2),$A7:$F7,0))</f>
        <v>FD</v>
      </c>
      <c r="J8" t="str">
        <f>+INDEX($A$1:$F7,1,MATCH(SMALL($B7:$F7,3),$A7:$F7,0))</f>
        <v>FA</v>
      </c>
      <c r="K8" t="str">
        <f>+INDEX($A$1:$F7,1,MATCH(SMALL($B7:$F7,4),$A7:$F7,0))</f>
        <v>FD</v>
      </c>
      <c r="M8" t="str">
        <f>+INDEX($A$1:$B7,1,MATCH(SMALL($A7:$B7,1),$A7:$B7,0))</f>
        <v>FA</v>
      </c>
    </row>
    <row r="9" spans="1:13">
      <c r="A9" s="6" t="s">
        <v>17</v>
      </c>
      <c r="B9" s="1">
        <v>12</v>
      </c>
      <c r="C9" s="1">
        <v>39</v>
      </c>
      <c r="D9" s="1">
        <v>95</v>
      </c>
      <c r="E9" s="1">
        <v>15</v>
      </c>
      <c r="F9" s="3">
        <v>89</v>
      </c>
      <c r="H9" t="str">
        <f>+INDEX($A$1:$F8,1,MATCH(SMALL($B8:$F8,1),$A8:$F8,0))</f>
        <v>FD</v>
      </c>
      <c r="I9" t="str">
        <f>+INDEX($A$1:$F8,1,MATCH(SMALL($B8:$F8,2),$A8:$F8,0))</f>
        <v>FB</v>
      </c>
      <c r="J9" t="str">
        <f>+INDEX($A$1:$F8,1,MATCH(SMALL($B8:$F8,3),$A8:$F8,0))</f>
        <v>FD</v>
      </c>
      <c r="K9" t="str">
        <f>+INDEX($A$1:$F8,1,MATCH(SMALL($B8:$F8,4),$A8:$F8,0))</f>
        <v>FC</v>
      </c>
      <c r="M9" t="str">
        <f>+INDEX($A$1:$B8,1,MATCH(SMALL($A8:$B8,1),$A8:$B8,0))</f>
        <v>FA</v>
      </c>
    </row>
    <row r="10" spans="1:13">
      <c r="A10" s="6" t="s">
        <v>18</v>
      </c>
      <c r="B10" s="8">
        <v>23</v>
      </c>
      <c r="C10" s="8">
        <v>2</v>
      </c>
      <c r="D10" s="8">
        <v>0</v>
      </c>
      <c r="E10" s="8">
        <v>45</v>
      </c>
      <c r="F10" s="9">
        <v>65</v>
      </c>
      <c r="H10" t="str">
        <f>+INDEX($A$1:$F9,1,MATCH(SMALL($B9:$F9,1),$A9:$F9,0))</f>
        <v>FA</v>
      </c>
      <c r="I10" t="str">
        <f>+INDEX($A$1:$F9,1,MATCH(SMALL($B9:$F9,2),$A9:$F9,0))</f>
        <v>FD</v>
      </c>
      <c r="J10" t="str">
        <f>+INDEX($A$1:$F9,1,MATCH(SMALL($B9:$F9,3),$A9:$F9,0))</f>
        <v>FB</v>
      </c>
      <c r="K10" t="str">
        <f>+INDEX($A$1:$F9,1,MATCH(SMALL($B9:$F9,4),$A9:$F9,0))</f>
        <v>FD</v>
      </c>
      <c r="M10" t="str">
        <f>+INDEX($A$1:$B9,1,MATCH(SMALL($A9:$B9,1),$A9:$B9,0))</f>
        <v>FA</v>
      </c>
    </row>
    <row r="11" spans="1:13">
      <c r="H11" t="str">
        <f>+INDEX($A$1:$F10,1,MATCH(SMALL($B10:$F10,1),$A10:$F10,0))</f>
        <v>FC</v>
      </c>
      <c r="I11" t="str">
        <f>+INDEX($A$1:$F10,1,MATCH(SMALL($B10:$F10,2),$A10:$F10,0))</f>
        <v>FB</v>
      </c>
      <c r="J11" t="str">
        <f>+INDEX($A$1:$F10,1,MATCH(SMALL($B10:$F10,3),$A10:$F10,0))</f>
        <v>FA</v>
      </c>
      <c r="K11" t="str">
        <f>+INDEX($A$1:$F10,1,MATCH(SMALL($B10:$F10,4),$A10:$F10,0))</f>
        <v>FD</v>
      </c>
      <c r="M11" t="str">
        <f>+INDEX($A$1:$B10,1,MATCH(SMALL($A10:$B10,1),$A10:$B10,0))</f>
        <v>FA</v>
      </c>
    </row>
    <row r="12" spans="1:13">
      <c r="B12" s="2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000E2-BBE8-4A5A-935C-7D06D610AD00}">
  <dimension ref="A1:M23"/>
  <sheetViews>
    <sheetView tabSelected="1" workbookViewId="0">
      <selection activeCell="A22" sqref="A22"/>
    </sheetView>
  </sheetViews>
  <sheetFormatPr defaultRowHeight="15"/>
  <sheetData>
    <row r="1" spans="1:13">
      <c r="A1" s="22" t="s">
        <v>20</v>
      </c>
      <c r="B1" s="22"/>
      <c r="C1" s="22"/>
      <c r="D1" s="22"/>
      <c r="E1" s="22"/>
      <c r="F1" s="22"/>
      <c r="G1" s="22"/>
      <c r="H1" s="23"/>
    </row>
    <row r="2" spans="1:13">
      <c r="A2" s="24" t="s">
        <v>21</v>
      </c>
      <c r="B2" s="24"/>
      <c r="C2" s="24"/>
      <c r="D2" s="24"/>
      <c r="E2" s="17" t="s">
        <v>22</v>
      </c>
      <c r="F2" s="17"/>
      <c r="G2" s="17"/>
      <c r="H2" s="18" t="s">
        <v>23</v>
      </c>
      <c r="I2" s="18"/>
      <c r="J2" s="18"/>
      <c r="K2" s="18"/>
      <c r="L2" s="18"/>
      <c r="M2" s="18"/>
    </row>
    <row r="3" spans="1:13">
      <c r="A3" s="20"/>
      <c r="B3" s="20"/>
      <c r="C3" s="20"/>
      <c r="D3" s="20"/>
      <c r="E3" s="21" t="s">
        <v>24</v>
      </c>
      <c r="F3" s="11" t="s">
        <v>25</v>
      </c>
      <c r="G3" s="15" t="s">
        <v>26</v>
      </c>
      <c r="H3" s="19" t="s">
        <v>24</v>
      </c>
      <c r="I3" s="19" t="s">
        <v>27</v>
      </c>
      <c r="J3" s="19" t="s">
        <v>25</v>
      </c>
      <c r="K3" s="19" t="s">
        <v>27</v>
      </c>
      <c r="L3" s="19" t="s">
        <v>26</v>
      </c>
      <c r="M3" s="19" t="s">
        <v>27</v>
      </c>
    </row>
    <row r="4" spans="1:13">
      <c r="A4" s="16" t="s">
        <v>10</v>
      </c>
      <c r="B4" s="16"/>
      <c r="C4" s="16"/>
      <c r="D4" s="16"/>
      <c r="E4" s="12">
        <v>11</v>
      </c>
      <c r="F4" s="12">
        <v>35</v>
      </c>
      <c r="G4" s="10">
        <v>78</v>
      </c>
      <c r="H4">
        <f>SMALL(E2:E16,1)</f>
        <v>9</v>
      </c>
      <c r="J4">
        <f>MIN(F4:F17)</f>
        <v>30</v>
      </c>
      <c r="L4">
        <f>MIN(G4:G17)</f>
        <v>71</v>
      </c>
    </row>
    <row r="5" spans="1:13">
      <c r="A5" s="16" t="s">
        <v>11</v>
      </c>
      <c r="B5" s="16"/>
      <c r="C5" s="16"/>
      <c r="D5" s="16"/>
      <c r="E5" s="4">
        <v>10</v>
      </c>
      <c r="F5" s="4">
        <v>32</v>
      </c>
      <c r="G5" s="1">
        <v>77</v>
      </c>
      <c r="H5">
        <f>SMALL(E2:E17,2)</f>
        <v>10</v>
      </c>
      <c r="I5" s="2" t="e" cm="1">
        <f t="array" aca="1" ref="I5" ca="1">NDEX(A4:D17,E4:E17,E4)</f>
        <v>#NAME?</v>
      </c>
    </row>
    <row r="6" spans="1:13">
      <c r="A6" s="16" t="s">
        <v>12</v>
      </c>
      <c r="B6" s="16"/>
      <c r="C6" s="16"/>
      <c r="D6" s="16"/>
      <c r="E6" s="4">
        <v>12</v>
      </c>
      <c r="F6" s="4">
        <v>33</v>
      </c>
      <c r="G6" s="1">
        <v>76</v>
      </c>
      <c r="H6">
        <f>SMALL(E2:E17,3)</f>
        <v>10</v>
      </c>
      <c r="L6" s="2"/>
    </row>
    <row r="7" spans="1:13">
      <c r="A7" s="16" t="s">
        <v>14</v>
      </c>
      <c r="B7" s="16"/>
      <c r="C7" s="16"/>
      <c r="D7" s="16"/>
      <c r="E7" s="4">
        <v>14</v>
      </c>
      <c r="F7" s="4">
        <v>30</v>
      </c>
      <c r="G7" s="1">
        <v>75</v>
      </c>
      <c r="H7">
        <f>SMALL(E2:E17,4)</f>
        <v>11</v>
      </c>
    </row>
    <row r="8" spans="1:13">
      <c r="A8" s="16" t="s">
        <v>15</v>
      </c>
      <c r="B8" s="16"/>
      <c r="C8" s="16"/>
      <c r="D8" s="16"/>
      <c r="E8" s="4">
        <v>9</v>
      </c>
      <c r="F8" s="4">
        <v>31</v>
      </c>
      <c r="G8" s="1">
        <v>73</v>
      </c>
      <c r="H8">
        <f>SMALL(E2:E17,5)</f>
        <v>12</v>
      </c>
    </row>
    <row r="9" spans="1:13">
      <c r="A9" s="16" t="s">
        <v>16</v>
      </c>
      <c r="B9" s="16"/>
      <c r="C9" s="16"/>
      <c r="D9" s="16"/>
      <c r="E9" s="4">
        <v>18</v>
      </c>
      <c r="F9" s="4">
        <v>34</v>
      </c>
      <c r="G9" s="1">
        <v>74</v>
      </c>
      <c r="H9">
        <f>SMALL(E2:E17,6)</f>
        <v>12</v>
      </c>
    </row>
    <row r="10" spans="1:13">
      <c r="A10" s="16" t="s">
        <v>17</v>
      </c>
      <c r="B10" s="16"/>
      <c r="C10" s="16"/>
      <c r="D10" s="16"/>
      <c r="E10" s="4">
        <v>19</v>
      </c>
      <c r="F10" s="4">
        <v>39</v>
      </c>
      <c r="G10" s="1">
        <v>76</v>
      </c>
      <c r="H10">
        <f>SMALL(E2:E17,7)</f>
        <v>12</v>
      </c>
    </row>
    <row r="11" spans="1:13">
      <c r="A11" s="16" t="s">
        <v>18</v>
      </c>
      <c r="B11" s="16"/>
      <c r="C11" s="16"/>
      <c r="D11" s="16"/>
      <c r="E11" s="4">
        <v>12</v>
      </c>
      <c r="F11" s="4">
        <v>38</v>
      </c>
      <c r="G11" s="1">
        <v>78</v>
      </c>
      <c r="H11">
        <f>SMALL(E2:E17,8)</f>
        <v>13</v>
      </c>
    </row>
    <row r="12" spans="1:13">
      <c r="A12" s="16" t="s">
        <v>28</v>
      </c>
      <c r="B12" s="16"/>
      <c r="C12" s="16"/>
      <c r="D12" s="16"/>
      <c r="E12" s="14">
        <v>10</v>
      </c>
      <c r="F12" s="4">
        <v>30</v>
      </c>
      <c r="G12" s="1">
        <v>79</v>
      </c>
      <c r="H12">
        <f>SMALL(E2:E17,9)</f>
        <v>14</v>
      </c>
    </row>
    <row r="13" spans="1:13">
      <c r="A13" s="16" t="s">
        <v>29</v>
      </c>
      <c r="B13" s="16"/>
      <c r="C13" s="16"/>
      <c r="D13" s="16"/>
      <c r="E13" s="1">
        <v>17</v>
      </c>
      <c r="F13" s="13">
        <v>39</v>
      </c>
      <c r="G13" s="1">
        <v>71</v>
      </c>
      <c r="H13">
        <f>SMALL(E2:E17,10)</f>
        <v>14</v>
      </c>
    </row>
    <row r="14" spans="1:13">
      <c r="A14" s="16" t="s">
        <v>30</v>
      </c>
      <c r="B14" s="16"/>
      <c r="C14" s="16"/>
      <c r="D14" s="16"/>
      <c r="E14" s="12">
        <v>13</v>
      </c>
      <c r="F14" s="4">
        <v>31</v>
      </c>
      <c r="G14" s="1">
        <v>74</v>
      </c>
      <c r="H14">
        <f>SMALL(E2:E17,11)</f>
        <v>17</v>
      </c>
    </row>
    <row r="15" spans="1:13">
      <c r="A15" s="16" t="s">
        <v>31</v>
      </c>
      <c r="B15" s="16"/>
      <c r="C15" s="16"/>
      <c r="D15" s="16"/>
      <c r="E15" s="4">
        <v>12</v>
      </c>
      <c r="F15" s="4">
        <v>30</v>
      </c>
      <c r="G15" s="1">
        <v>75</v>
      </c>
      <c r="H15" s="2">
        <f>SMALL(E2:E17,12)</f>
        <v>18</v>
      </c>
    </row>
    <row r="16" spans="1:13">
      <c r="A16" s="16" t="s">
        <v>32</v>
      </c>
      <c r="B16" s="16"/>
      <c r="C16" s="16"/>
      <c r="D16" s="16"/>
      <c r="E16" s="4">
        <v>19</v>
      </c>
      <c r="F16" s="4">
        <v>33</v>
      </c>
      <c r="G16" s="1">
        <v>73</v>
      </c>
      <c r="H16" s="2">
        <f>SMALL(E2:E17,13)</f>
        <v>19</v>
      </c>
    </row>
    <row r="17" spans="1:9">
      <c r="A17" s="16" t="s">
        <v>33</v>
      </c>
      <c r="B17" s="16"/>
      <c r="C17" s="16"/>
      <c r="D17" s="16"/>
      <c r="E17" s="4">
        <v>14</v>
      </c>
      <c r="F17" s="4">
        <v>35</v>
      </c>
      <c r="G17" s="1">
        <v>71</v>
      </c>
      <c r="H17">
        <f>SMALL(E2:E17,14)</f>
        <v>19</v>
      </c>
    </row>
    <row r="20" spans="1:9">
      <c r="A20" s="25"/>
      <c r="B20" s="25"/>
      <c r="C20" s="25"/>
      <c r="D20" s="25"/>
      <c r="E20" s="25"/>
      <c r="F20" s="25"/>
      <c r="G20" s="25"/>
      <c r="H20" t="s">
        <v>34</v>
      </c>
      <c r="I20" t="s">
        <v>35</v>
      </c>
    </row>
    <row r="21" spans="1:9">
      <c r="A21" s="25"/>
      <c r="B21" s="25"/>
      <c r="C21" s="25"/>
      <c r="D21" s="25"/>
      <c r="E21" s="25"/>
      <c r="F21" s="25"/>
      <c r="G21" s="25"/>
      <c r="H21" t="s">
        <v>36</v>
      </c>
      <c r="I21" t="s">
        <v>37</v>
      </c>
    </row>
    <row r="22" spans="1:9">
      <c r="A22" s="26"/>
      <c r="B22" s="26"/>
      <c r="C22" s="26"/>
      <c r="D22" s="26"/>
      <c r="E22" s="25"/>
      <c r="F22" s="25"/>
      <c r="G22" s="25"/>
    </row>
    <row r="23" spans="1:9">
      <c r="A23" s="26"/>
      <c r="B23" s="26"/>
      <c r="C23" s="26"/>
      <c r="D23" s="26"/>
      <c r="E23" s="25"/>
      <c r="F23" s="25"/>
      <c r="G23" s="25"/>
    </row>
  </sheetData>
  <mergeCells count="18">
    <mergeCell ref="H2:M2"/>
    <mergeCell ref="A1:G1"/>
    <mergeCell ref="E2:G2"/>
    <mergeCell ref="A14:D14"/>
    <mergeCell ref="A4:D4"/>
    <mergeCell ref="A5:D5"/>
    <mergeCell ref="A6:D6"/>
    <mergeCell ref="A7:D7"/>
    <mergeCell ref="A8:D8"/>
    <mergeCell ref="A2:D3"/>
    <mergeCell ref="A9:D9"/>
    <mergeCell ref="A10:D10"/>
    <mergeCell ref="A11:D11"/>
    <mergeCell ref="A12:D12"/>
    <mergeCell ref="A13:D13"/>
    <mergeCell ref="A15:D15"/>
    <mergeCell ref="A16:D16"/>
    <mergeCell ref="A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2020-11-18T08:11:21Z</dcterms:created>
  <dcterms:modified xsi:type="dcterms:W3CDTF">2020-11-19T10:57:49Z</dcterms:modified>
  <cp:category/>
  <cp:contentStatus/>
</cp:coreProperties>
</file>