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lauratamin/Desktop/FAC/COURS/OUTILS &amp; METHODES D'ANALYSE/Contrôle Continu 2/"/>
    </mc:Choice>
  </mc:AlternateContent>
  <xr:revisionPtr revIDLastSave="0" documentId="13_ncr:1_{C52DDECC-CEC2-2944-B31C-2405E6C310FC}" xr6:coauthVersionLast="45" xr6:coauthVersionMax="45" xr10:uidLastSave="{00000000-0000-0000-0000-000000000000}"/>
  <bookViews>
    <workbookView xWindow="0" yWindow="460" windowWidth="28800" windowHeight="15440" xr2:uid="{DFB3143E-BA45-4A47-B2DC-8A653D15E0F3}"/>
  </bookViews>
  <sheets>
    <sheet name="Fromages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2" l="1"/>
  <c r="H30" i="2"/>
  <c r="J24" i="2"/>
  <c r="J26" i="2"/>
  <c r="G28" i="2"/>
  <c r="G27" i="2"/>
  <c r="G26" i="2"/>
  <c r="G25" i="2"/>
  <c r="G24" i="2"/>
  <c r="G23" i="2"/>
  <c r="G22" i="2"/>
  <c r="G21" i="2"/>
  <c r="G20" i="2"/>
  <c r="G19" i="2"/>
  <c r="G18" i="2"/>
  <c r="G17" i="2"/>
  <c r="G16" i="2"/>
  <c r="G15" i="2"/>
  <c r="G14" i="2"/>
  <c r="G13" i="2"/>
  <c r="G12" i="2"/>
  <c r="G11" i="2"/>
  <c r="G10" i="2"/>
  <c r="G9" i="2"/>
  <c r="G8" i="2"/>
  <c r="G7" i="2"/>
  <c r="G6" i="2"/>
  <c r="G5" i="2"/>
  <c r="G4" i="2"/>
  <c r="G3" i="2"/>
  <c r="G2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  <c r="I3" i="2"/>
  <c r="I2" i="2"/>
  <c r="J3" i="2" l="1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5" i="2"/>
  <c r="J27" i="2"/>
  <c r="J28" i="2"/>
  <c r="J2" i="2"/>
</calcChain>
</file>

<file path=xl/sharedStrings.xml><?xml version="1.0" encoding="utf-8"?>
<sst xmlns="http://schemas.openxmlformats.org/spreadsheetml/2006/main" count="120" uniqueCount="74">
  <si>
    <t>identifiant</t>
  </si>
  <si>
    <t>région</t>
  </si>
  <si>
    <t>fromage</t>
  </si>
  <si>
    <t>stock actuel
(en kg)</t>
  </si>
  <si>
    <t>stock idéal
(en kg)</t>
  </si>
  <si>
    <t>nombre commande
restock (en kg)</t>
  </si>
  <si>
    <t>prix au kilo</t>
  </si>
  <si>
    <t>valeur du stock</t>
  </si>
  <si>
    <t>pays</t>
  </si>
  <si>
    <t>F.01</t>
  </si>
  <si>
    <t>Saint-Nectaire</t>
  </si>
  <si>
    <t>Fourme d'ambert</t>
  </si>
  <si>
    <t>Laguiole</t>
  </si>
  <si>
    <t>Cantal</t>
  </si>
  <si>
    <t>Cantal vieux</t>
  </si>
  <si>
    <t>Bleau d'Auvergne</t>
  </si>
  <si>
    <t>Salers</t>
  </si>
  <si>
    <t>Epoisse</t>
  </si>
  <si>
    <t>Soumaintrain</t>
  </si>
  <si>
    <t>Brillat-Savarin</t>
  </si>
  <si>
    <t>Trou du Cru</t>
  </si>
  <si>
    <t>Auvergne</t>
  </si>
  <si>
    <t>Bourgogne</t>
  </si>
  <si>
    <t>Chavignol</t>
  </si>
  <si>
    <t>Sainte-Maure-de Touraine</t>
  </si>
  <si>
    <t>Valençay</t>
  </si>
  <si>
    <t>Centre</t>
  </si>
  <si>
    <t>Morbier</t>
  </si>
  <si>
    <t>Comté jeune</t>
  </si>
  <si>
    <t>Comté vieux</t>
  </si>
  <si>
    <t>Comté extra-vieux</t>
  </si>
  <si>
    <t>Mont d'Or</t>
  </si>
  <si>
    <t>Camembert</t>
  </si>
  <si>
    <t>Franche-Comté</t>
  </si>
  <si>
    <t>Normandie</t>
  </si>
  <si>
    <t>Livarot</t>
  </si>
  <si>
    <t>Brie de Meaux</t>
  </si>
  <si>
    <t>Ile-de-France</t>
  </si>
  <si>
    <t>Abondance</t>
  </si>
  <si>
    <t>Reblochon</t>
  </si>
  <si>
    <t>Beaufort</t>
  </si>
  <si>
    <t>Savoie</t>
  </si>
  <si>
    <t>Tomme</t>
  </si>
  <si>
    <t>stock total</t>
  </si>
  <si>
    <t>Fourme de Montbrisson</t>
  </si>
  <si>
    <t>moyenne du prix au kilo</t>
  </si>
  <si>
    <t>F.02</t>
  </si>
  <si>
    <t>F.03</t>
  </si>
  <si>
    <t>F.04</t>
  </si>
  <si>
    <t>F.05</t>
  </si>
  <si>
    <t>F.06</t>
  </si>
  <si>
    <t>F.07</t>
  </si>
  <si>
    <t>F.08</t>
  </si>
  <si>
    <t>F.09</t>
  </si>
  <si>
    <t>F.10</t>
  </si>
  <si>
    <t>F.11</t>
  </si>
  <si>
    <t>F.12</t>
  </si>
  <si>
    <t>F.13</t>
  </si>
  <si>
    <t>F.14</t>
  </si>
  <si>
    <t>F.15</t>
  </si>
  <si>
    <t>F.16</t>
  </si>
  <si>
    <t>F.17</t>
  </si>
  <si>
    <t>F.18</t>
  </si>
  <si>
    <t>F.19</t>
  </si>
  <si>
    <t>F.20</t>
  </si>
  <si>
    <t>F.21</t>
  </si>
  <si>
    <t>F.22</t>
  </si>
  <si>
    <t>F.23</t>
  </si>
  <si>
    <t>F.24</t>
  </si>
  <si>
    <t>F.25</t>
  </si>
  <si>
    <t>F.26</t>
  </si>
  <si>
    <t>F.27</t>
  </si>
  <si>
    <t>France</t>
  </si>
  <si>
    <t>pourcentage du stock idéal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</si>
</sst>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7">
    <xf numFmtId="0" fontId="0" fillId="0" borderId="0" xfId="0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9" fontId="0" fillId="0" borderId="1" xfId="1" applyFont="1" applyBorder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1">
    <dxf>
      <font>
        <color theme="1"/>
      </font>
      <fill>
        <patternFill>
          <bgColor theme="7" tint="0.39994506668294322"/>
        </patternFill>
      </fill>
    </dxf>
  </dxfs>
  <tableStyles count="0" defaultTableStyle="TableStyleMedium2" defaultPivotStyle="PivotStyleLight16"/>
  <colors>
    <mruColors>
      <color rgb="FFD4F8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="1"/>
              <a:t>Comparaison</a:t>
            </a:r>
            <a:r>
              <a:rPr lang="fr-FR" b="1" baseline="0"/>
              <a:t> du prix au kilos des fromages de Bourgogne</a:t>
            </a:r>
            <a:endParaRPr lang="fr-FR" b="1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1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E2E5-1540-8106-79BA73CB2B20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E2E5-1540-8106-79BA73CB2B20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0F68-3342-A4FD-9FB0DF05E11C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E2E5-1540-8106-79BA73CB2B20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r>
                      <a:rPr lang="en-US"/>
                      <a:t>25 </a:t>
                    </a:r>
                    <a:r>
                      <a:rPr lang="en-US" sz="800" b="0" i="0" u="none" strike="noStrike" kern="1200" baseline="0">
                        <a:solidFill>
                          <a:sysClr val="windowText" lastClr="000000">
                            <a:lumMod val="75000"/>
                            <a:lumOff val="25000"/>
                          </a:sysClr>
                        </a:solidFill>
                      </a:rPr>
                      <a:t>€</a:t>
                    </a:r>
                    <a:endParaRPr 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3-E2E5-1540-8106-79BA73CB2B20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r>
                      <a:rPr lang="en-US"/>
                      <a:t>27 </a:t>
                    </a:r>
                    <a:r>
                      <a:rPr lang="en-US" sz="800" b="0" i="0" u="none" strike="noStrike" kern="1200" baseline="0">
                        <a:solidFill>
                          <a:sysClr val="windowText" lastClr="000000">
                            <a:lumMod val="75000"/>
                            <a:lumOff val="25000"/>
                          </a:sysClr>
                        </a:solidFill>
                      </a:rPr>
                      <a:t>€</a:t>
                    </a:r>
                    <a:endParaRPr lang="en-US"/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4-E2E5-1540-8106-79BA73CB2B20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r>
                      <a:rPr lang="en-US"/>
                      <a:t>45 €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showDataLabelsRange val="0"/>
                </c:ext>
                <c:ext xmlns:c16="http://schemas.microsoft.com/office/drawing/2014/chart" uri="{C3380CC4-5D6E-409C-BE32-E72D297353CC}">
                  <c16:uniqueId val="{00000002-E2E5-1540-8106-79BA73CB2B2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Fromages!$D$9:$D$12</c:f>
              <c:strCache>
                <c:ptCount val="4"/>
                <c:pt idx="0">
                  <c:v>Epoisse</c:v>
                </c:pt>
                <c:pt idx="1">
                  <c:v>Soumaintrain</c:v>
                </c:pt>
                <c:pt idx="2">
                  <c:v>Brillat-Savarin</c:v>
                </c:pt>
                <c:pt idx="3">
                  <c:v>Trou du Cru</c:v>
                </c:pt>
              </c:strCache>
            </c:strRef>
          </c:cat>
          <c:val>
            <c:numRef>
              <c:f>Fromages!$H$9:$H$12</c:f>
              <c:numCache>
                <c:formatCode>#,##0.00\ "€"</c:formatCode>
                <c:ptCount val="4"/>
                <c:pt idx="0">
                  <c:v>25</c:v>
                </c:pt>
                <c:pt idx="1">
                  <c:v>27</c:v>
                </c:pt>
                <c:pt idx="2">
                  <c:v>31.56</c:v>
                </c:pt>
                <c:pt idx="3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2E5-1540-8106-79BA73CB2B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898930960"/>
        <c:axId val="587948192"/>
      </c:barChart>
      <c:catAx>
        <c:axId val="898930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87948192"/>
        <c:crosses val="autoZero"/>
        <c:auto val="1"/>
        <c:lblAlgn val="ctr"/>
        <c:lblOffset val="100"/>
        <c:noMultiLvlLbl val="0"/>
      </c:catAx>
      <c:valAx>
        <c:axId val="587948192"/>
        <c:scaling>
          <c:orientation val="minMax"/>
        </c:scaling>
        <c:delete val="1"/>
        <c:axPos val="l"/>
        <c:numFmt formatCode="#,##0.00\ &quot;€&quot;" sourceLinked="1"/>
        <c:majorTickMark val="none"/>
        <c:minorTickMark val="none"/>
        <c:tickLblPos val="nextTo"/>
        <c:crossAx val="8989309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698500</xdr:colOff>
      <xdr:row>35</xdr:row>
      <xdr:rowOff>44450</xdr:rowOff>
    </xdr:from>
    <xdr:to>
      <xdr:col>8</xdr:col>
      <xdr:colOff>330200</xdr:colOff>
      <xdr:row>51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E136843-E0AD-7346-B05B-FE982DE361C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1C3C78-E815-4E08-A7E9-7A44EA73A4CA}">
  <dimension ref="A1:J30"/>
  <sheetViews>
    <sheetView tabSelected="1" zoomScale="59" workbookViewId="0">
      <selection activeCell="F30" sqref="F30"/>
    </sheetView>
  </sheetViews>
  <sheetFormatPr baseColWidth="10" defaultRowHeight="15" x14ac:dyDescent="0.2"/>
  <cols>
    <col min="3" max="3" width="10.83203125" customWidth="1"/>
    <col min="4" max="4" width="19" customWidth="1"/>
    <col min="5" max="5" width="17.1640625" customWidth="1"/>
    <col min="6" max="6" width="20.5" customWidth="1"/>
    <col min="7" max="7" width="22.6640625" customWidth="1"/>
    <col min="8" max="8" width="17.33203125" customWidth="1"/>
    <col min="9" max="9" width="15.83203125" customWidth="1"/>
    <col min="10" max="10" width="32.83203125" customWidth="1"/>
  </cols>
  <sheetData>
    <row r="1" spans="1:10" ht="56" customHeight="1" x14ac:dyDescent="0.2">
      <c r="A1" s="5" t="s">
        <v>0</v>
      </c>
      <c r="B1" s="5" t="s">
        <v>8</v>
      </c>
      <c r="C1" s="5" t="s">
        <v>1</v>
      </c>
      <c r="D1" s="5" t="s">
        <v>2</v>
      </c>
      <c r="E1" s="6" t="s">
        <v>3</v>
      </c>
      <c r="F1" s="6" t="s">
        <v>4</v>
      </c>
      <c r="G1" s="6" t="s">
        <v>5</v>
      </c>
      <c r="H1" s="5" t="s">
        <v>6</v>
      </c>
      <c r="I1" s="6" t="s">
        <v>7</v>
      </c>
      <c r="J1" s="6" t="s">
        <v>73</v>
      </c>
    </row>
    <row r="2" spans="1:10" x14ac:dyDescent="0.2">
      <c r="A2" s="2" t="s">
        <v>9</v>
      </c>
      <c r="B2" s="2" t="s">
        <v>72</v>
      </c>
      <c r="C2" s="2" t="s">
        <v>21</v>
      </c>
      <c r="D2" s="2" t="s">
        <v>10</v>
      </c>
      <c r="E2" s="2">
        <v>26</v>
      </c>
      <c r="F2" s="2">
        <v>150</v>
      </c>
      <c r="G2" s="2">
        <f t="shared" ref="G2:G28" si="0">F2-E2</f>
        <v>124</v>
      </c>
      <c r="H2" s="3">
        <v>15.9</v>
      </c>
      <c r="I2" s="3">
        <f t="shared" ref="I2:I28" si="1">E2*H2</f>
        <v>413.40000000000003</v>
      </c>
      <c r="J2" s="4">
        <f t="shared" ref="J2:J28" si="2">E2/F2</f>
        <v>0.17333333333333334</v>
      </c>
    </row>
    <row r="3" spans="1:10" x14ac:dyDescent="0.2">
      <c r="A3" s="2" t="s">
        <v>46</v>
      </c>
      <c r="B3" s="2" t="s">
        <v>72</v>
      </c>
      <c r="C3" s="2" t="s">
        <v>21</v>
      </c>
      <c r="D3" s="2" t="s">
        <v>15</v>
      </c>
      <c r="E3" s="2">
        <v>49</v>
      </c>
      <c r="F3" s="2">
        <v>50</v>
      </c>
      <c r="G3" s="2">
        <f t="shared" si="0"/>
        <v>1</v>
      </c>
      <c r="H3" s="3">
        <v>14.7</v>
      </c>
      <c r="I3" s="3">
        <f t="shared" si="1"/>
        <v>720.3</v>
      </c>
      <c r="J3" s="4">
        <f t="shared" si="2"/>
        <v>0.98</v>
      </c>
    </row>
    <row r="4" spans="1:10" x14ac:dyDescent="0.2">
      <c r="A4" s="2" t="s">
        <v>47</v>
      </c>
      <c r="B4" s="2" t="s">
        <v>72</v>
      </c>
      <c r="C4" s="2" t="s">
        <v>21</v>
      </c>
      <c r="D4" s="2" t="s">
        <v>11</v>
      </c>
      <c r="E4" s="2">
        <v>47</v>
      </c>
      <c r="F4" s="2">
        <v>50</v>
      </c>
      <c r="G4" s="2">
        <f t="shared" si="0"/>
        <v>3</v>
      </c>
      <c r="H4" s="3">
        <v>13.86</v>
      </c>
      <c r="I4" s="3">
        <f t="shared" si="1"/>
        <v>651.41999999999996</v>
      </c>
      <c r="J4" s="4">
        <f t="shared" si="2"/>
        <v>0.94</v>
      </c>
    </row>
    <row r="5" spans="1:10" x14ac:dyDescent="0.2">
      <c r="A5" s="2" t="s">
        <v>48</v>
      </c>
      <c r="B5" s="2" t="s">
        <v>72</v>
      </c>
      <c r="C5" s="2" t="s">
        <v>21</v>
      </c>
      <c r="D5" s="2" t="s">
        <v>12</v>
      </c>
      <c r="E5" s="2">
        <v>22</v>
      </c>
      <c r="F5" s="2">
        <v>50</v>
      </c>
      <c r="G5" s="2">
        <f t="shared" si="0"/>
        <v>28</v>
      </c>
      <c r="H5" s="3">
        <v>21</v>
      </c>
      <c r="I5" s="3">
        <f t="shared" si="1"/>
        <v>462</v>
      </c>
      <c r="J5" s="4">
        <f t="shared" si="2"/>
        <v>0.44</v>
      </c>
    </row>
    <row r="6" spans="1:10" x14ac:dyDescent="0.2">
      <c r="A6" s="2" t="s">
        <v>49</v>
      </c>
      <c r="B6" s="2" t="s">
        <v>72</v>
      </c>
      <c r="C6" s="2" t="s">
        <v>21</v>
      </c>
      <c r="D6" s="2" t="s">
        <v>13</v>
      </c>
      <c r="E6" s="2">
        <v>65</v>
      </c>
      <c r="F6" s="2">
        <v>100</v>
      </c>
      <c r="G6" s="2">
        <f t="shared" si="0"/>
        <v>35</v>
      </c>
      <c r="H6" s="3">
        <v>18</v>
      </c>
      <c r="I6" s="3">
        <f t="shared" si="1"/>
        <v>1170</v>
      </c>
      <c r="J6" s="4">
        <f t="shared" si="2"/>
        <v>0.65</v>
      </c>
    </row>
    <row r="7" spans="1:10" x14ac:dyDescent="0.2">
      <c r="A7" s="2" t="s">
        <v>50</v>
      </c>
      <c r="B7" s="2" t="s">
        <v>72</v>
      </c>
      <c r="C7" s="2" t="s">
        <v>21</v>
      </c>
      <c r="D7" s="2" t="s">
        <v>14</v>
      </c>
      <c r="E7" s="2">
        <v>32</v>
      </c>
      <c r="F7" s="2">
        <v>100</v>
      </c>
      <c r="G7" s="2">
        <f t="shared" si="0"/>
        <v>68</v>
      </c>
      <c r="H7" s="3">
        <v>31.05</v>
      </c>
      <c r="I7" s="3">
        <f t="shared" si="1"/>
        <v>993.6</v>
      </c>
      <c r="J7" s="4">
        <f t="shared" si="2"/>
        <v>0.32</v>
      </c>
    </row>
    <row r="8" spans="1:10" x14ac:dyDescent="0.2">
      <c r="A8" s="2" t="s">
        <v>51</v>
      </c>
      <c r="B8" s="2" t="s">
        <v>72</v>
      </c>
      <c r="C8" s="2" t="s">
        <v>21</v>
      </c>
      <c r="D8" s="2" t="s">
        <v>16</v>
      </c>
      <c r="E8" s="2">
        <v>60</v>
      </c>
      <c r="F8" s="2">
        <v>100</v>
      </c>
      <c r="G8" s="2">
        <f t="shared" si="0"/>
        <v>40</v>
      </c>
      <c r="H8" s="3">
        <v>19.899999999999999</v>
      </c>
      <c r="I8" s="3">
        <f t="shared" si="1"/>
        <v>1194</v>
      </c>
      <c r="J8" s="4">
        <f t="shared" si="2"/>
        <v>0.6</v>
      </c>
    </row>
    <row r="9" spans="1:10" x14ac:dyDescent="0.2">
      <c r="A9" s="2" t="s">
        <v>52</v>
      </c>
      <c r="B9" s="2" t="s">
        <v>72</v>
      </c>
      <c r="C9" s="2" t="s">
        <v>22</v>
      </c>
      <c r="D9" s="2" t="s">
        <v>17</v>
      </c>
      <c r="E9" s="2">
        <v>2</v>
      </c>
      <c r="F9" s="2">
        <v>100</v>
      </c>
      <c r="G9" s="2">
        <f t="shared" si="0"/>
        <v>98</v>
      </c>
      <c r="H9" s="3">
        <v>25</v>
      </c>
      <c r="I9" s="3">
        <f t="shared" si="1"/>
        <v>50</v>
      </c>
      <c r="J9" s="4">
        <f t="shared" si="2"/>
        <v>0.02</v>
      </c>
    </row>
    <row r="10" spans="1:10" x14ac:dyDescent="0.2">
      <c r="A10" s="2" t="s">
        <v>53</v>
      </c>
      <c r="B10" s="2" t="s">
        <v>72</v>
      </c>
      <c r="C10" s="2" t="s">
        <v>22</v>
      </c>
      <c r="D10" s="2" t="s">
        <v>18</v>
      </c>
      <c r="E10" s="2">
        <v>24</v>
      </c>
      <c r="F10" s="2">
        <v>40</v>
      </c>
      <c r="G10" s="2">
        <f t="shared" si="0"/>
        <v>16</v>
      </c>
      <c r="H10" s="3">
        <v>27</v>
      </c>
      <c r="I10" s="3">
        <f t="shared" si="1"/>
        <v>648</v>
      </c>
      <c r="J10" s="4">
        <f t="shared" si="2"/>
        <v>0.6</v>
      </c>
    </row>
    <row r="11" spans="1:10" x14ac:dyDescent="0.2">
      <c r="A11" s="2" t="s">
        <v>54</v>
      </c>
      <c r="B11" s="2" t="s">
        <v>72</v>
      </c>
      <c r="C11" s="2" t="s">
        <v>22</v>
      </c>
      <c r="D11" s="2" t="s">
        <v>19</v>
      </c>
      <c r="E11" s="2">
        <v>12</v>
      </c>
      <c r="F11" s="2">
        <v>45</v>
      </c>
      <c r="G11" s="2">
        <f t="shared" si="0"/>
        <v>33</v>
      </c>
      <c r="H11" s="3">
        <v>31.56</v>
      </c>
      <c r="I11" s="3">
        <f t="shared" si="1"/>
        <v>378.71999999999997</v>
      </c>
      <c r="J11" s="4">
        <f t="shared" si="2"/>
        <v>0.26666666666666666</v>
      </c>
    </row>
    <row r="12" spans="1:10" x14ac:dyDescent="0.2">
      <c r="A12" s="2" t="s">
        <v>55</v>
      </c>
      <c r="B12" s="2" t="s">
        <v>72</v>
      </c>
      <c r="C12" s="2" t="s">
        <v>22</v>
      </c>
      <c r="D12" s="2" t="s">
        <v>20</v>
      </c>
      <c r="E12" s="2">
        <v>0</v>
      </c>
      <c r="F12" s="2">
        <v>25</v>
      </c>
      <c r="G12" s="2">
        <f t="shared" si="0"/>
        <v>25</v>
      </c>
      <c r="H12" s="3">
        <v>45</v>
      </c>
      <c r="I12" s="3">
        <f t="shared" si="1"/>
        <v>0</v>
      </c>
      <c r="J12" s="4">
        <f t="shared" si="2"/>
        <v>0</v>
      </c>
    </row>
    <row r="13" spans="1:10" x14ac:dyDescent="0.2">
      <c r="A13" s="2" t="s">
        <v>56</v>
      </c>
      <c r="B13" s="2" t="s">
        <v>72</v>
      </c>
      <c r="C13" s="2" t="s">
        <v>26</v>
      </c>
      <c r="D13" s="2" t="s">
        <v>23</v>
      </c>
      <c r="E13" s="2">
        <v>50</v>
      </c>
      <c r="F13" s="2">
        <v>50</v>
      </c>
      <c r="G13" s="2">
        <f t="shared" si="0"/>
        <v>0</v>
      </c>
      <c r="H13" s="3">
        <v>13.2</v>
      </c>
      <c r="I13" s="3">
        <f t="shared" si="1"/>
        <v>660</v>
      </c>
      <c r="J13" s="4">
        <f t="shared" si="2"/>
        <v>1</v>
      </c>
    </row>
    <row r="14" spans="1:10" x14ac:dyDescent="0.2">
      <c r="A14" s="2" t="s">
        <v>57</v>
      </c>
      <c r="B14" s="2" t="s">
        <v>72</v>
      </c>
      <c r="C14" s="2" t="s">
        <v>26</v>
      </c>
      <c r="D14" s="2" t="s">
        <v>24</v>
      </c>
      <c r="E14" s="2">
        <v>13</v>
      </c>
      <c r="F14" s="2">
        <v>20</v>
      </c>
      <c r="G14" s="2">
        <f t="shared" si="0"/>
        <v>7</v>
      </c>
      <c r="H14" s="3">
        <v>17.8</v>
      </c>
      <c r="I14" s="3">
        <f t="shared" si="1"/>
        <v>231.4</v>
      </c>
      <c r="J14" s="4">
        <f t="shared" si="2"/>
        <v>0.65</v>
      </c>
    </row>
    <row r="15" spans="1:10" x14ac:dyDescent="0.2">
      <c r="A15" s="2" t="s">
        <v>58</v>
      </c>
      <c r="B15" s="2" t="s">
        <v>72</v>
      </c>
      <c r="C15" s="2" t="s">
        <v>26</v>
      </c>
      <c r="D15" s="2" t="s">
        <v>25</v>
      </c>
      <c r="E15" s="2">
        <v>6</v>
      </c>
      <c r="F15" s="2">
        <v>20</v>
      </c>
      <c r="G15" s="2">
        <f t="shared" si="0"/>
        <v>14</v>
      </c>
      <c r="H15" s="3">
        <v>15</v>
      </c>
      <c r="I15" s="3">
        <f t="shared" si="1"/>
        <v>90</v>
      </c>
      <c r="J15" s="4">
        <f t="shared" si="2"/>
        <v>0.3</v>
      </c>
    </row>
    <row r="16" spans="1:10" x14ac:dyDescent="0.2">
      <c r="A16" s="2" t="s">
        <v>59</v>
      </c>
      <c r="B16" s="2" t="s">
        <v>72</v>
      </c>
      <c r="C16" s="2" t="s">
        <v>33</v>
      </c>
      <c r="D16" s="2" t="s">
        <v>27</v>
      </c>
      <c r="E16" s="2">
        <v>8</v>
      </c>
      <c r="F16" s="2">
        <v>80</v>
      </c>
      <c r="G16" s="2">
        <f t="shared" si="0"/>
        <v>72</v>
      </c>
      <c r="H16" s="3">
        <v>19.600000000000001</v>
      </c>
      <c r="I16" s="3">
        <f t="shared" si="1"/>
        <v>156.80000000000001</v>
      </c>
      <c r="J16" s="4">
        <f t="shared" si="2"/>
        <v>0.1</v>
      </c>
    </row>
    <row r="17" spans="1:10" x14ac:dyDescent="0.2">
      <c r="A17" s="2" t="s">
        <v>60</v>
      </c>
      <c r="B17" s="2" t="s">
        <v>72</v>
      </c>
      <c r="C17" s="2" t="s">
        <v>33</v>
      </c>
      <c r="D17" s="2" t="s">
        <v>28</v>
      </c>
      <c r="E17" s="2">
        <v>15</v>
      </c>
      <c r="F17" s="2">
        <v>50</v>
      </c>
      <c r="G17" s="2">
        <f t="shared" si="0"/>
        <v>35</v>
      </c>
      <c r="H17" s="3">
        <v>12</v>
      </c>
      <c r="I17" s="3">
        <f t="shared" si="1"/>
        <v>180</v>
      </c>
      <c r="J17" s="4">
        <f t="shared" si="2"/>
        <v>0.3</v>
      </c>
    </row>
    <row r="18" spans="1:10" x14ac:dyDescent="0.2">
      <c r="A18" s="2" t="s">
        <v>61</v>
      </c>
      <c r="B18" s="2" t="s">
        <v>72</v>
      </c>
      <c r="C18" s="2" t="s">
        <v>33</v>
      </c>
      <c r="D18" s="2" t="s">
        <v>29</v>
      </c>
      <c r="E18" s="2">
        <v>22</v>
      </c>
      <c r="F18" s="2">
        <v>40</v>
      </c>
      <c r="G18" s="2">
        <f t="shared" si="0"/>
        <v>18</v>
      </c>
      <c r="H18" s="3">
        <v>25</v>
      </c>
      <c r="I18" s="3">
        <f t="shared" si="1"/>
        <v>550</v>
      </c>
      <c r="J18" s="4">
        <f t="shared" si="2"/>
        <v>0.55000000000000004</v>
      </c>
    </row>
    <row r="19" spans="1:10" x14ac:dyDescent="0.2">
      <c r="A19" s="2" t="s">
        <v>62</v>
      </c>
      <c r="B19" s="2" t="s">
        <v>72</v>
      </c>
      <c r="C19" s="2" t="s">
        <v>33</v>
      </c>
      <c r="D19" s="2" t="s">
        <v>30</v>
      </c>
      <c r="E19" s="2">
        <v>29</v>
      </c>
      <c r="F19" s="2">
        <v>30</v>
      </c>
      <c r="G19" s="2">
        <f t="shared" si="0"/>
        <v>1</v>
      </c>
      <c r="H19" s="3">
        <v>38</v>
      </c>
      <c r="I19" s="3">
        <f t="shared" si="1"/>
        <v>1102</v>
      </c>
      <c r="J19" s="4">
        <f t="shared" si="2"/>
        <v>0.96666666666666667</v>
      </c>
    </row>
    <row r="20" spans="1:10" x14ac:dyDescent="0.2">
      <c r="A20" s="2" t="s">
        <v>63</v>
      </c>
      <c r="B20" s="2" t="s">
        <v>72</v>
      </c>
      <c r="C20" s="2" t="s">
        <v>33</v>
      </c>
      <c r="D20" s="2" t="s">
        <v>31</v>
      </c>
      <c r="E20" s="2">
        <v>28</v>
      </c>
      <c r="F20" s="2">
        <v>50</v>
      </c>
      <c r="G20" s="2">
        <f t="shared" si="0"/>
        <v>22</v>
      </c>
      <c r="H20" s="3">
        <v>23</v>
      </c>
      <c r="I20" s="3">
        <f t="shared" si="1"/>
        <v>644</v>
      </c>
      <c r="J20" s="4">
        <f t="shared" si="2"/>
        <v>0.56000000000000005</v>
      </c>
    </row>
    <row r="21" spans="1:10" x14ac:dyDescent="0.2">
      <c r="A21" s="2" t="s">
        <v>64</v>
      </c>
      <c r="B21" s="2" t="s">
        <v>72</v>
      </c>
      <c r="C21" s="2" t="s">
        <v>34</v>
      </c>
      <c r="D21" s="2" t="s">
        <v>32</v>
      </c>
      <c r="E21" s="2">
        <v>0</v>
      </c>
      <c r="F21" s="2">
        <v>50</v>
      </c>
      <c r="G21" s="2">
        <f t="shared" si="0"/>
        <v>50</v>
      </c>
      <c r="H21" s="3">
        <v>8.6999999999999993</v>
      </c>
      <c r="I21" s="3">
        <f t="shared" si="1"/>
        <v>0</v>
      </c>
      <c r="J21" s="4">
        <f t="shared" si="2"/>
        <v>0</v>
      </c>
    </row>
    <row r="22" spans="1:10" x14ac:dyDescent="0.2">
      <c r="A22" s="2" t="s">
        <v>65</v>
      </c>
      <c r="B22" s="2" t="s">
        <v>72</v>
      </c>
      <c r="C22" s="2" t="s">
        <v>34</v>
      </c>
      <c r="D22" s="2" t="s">
        <v>35</v>
      </c>
      <c r="E22" s="2">
        <v>2</v>
      </c>
      <c r="F22" s="2">
        <v>40</v>
      </c>
      <c r="G22" s="2">
        <f t="shared" si="0"/>
        <v>38</v>
      </c>
      <c r="H22" s="3">
        <v>16.399999999999999</v>
      </c>
      <c r="I22" s="3">
        <f t="shared" si="1"/>
        <v>32.799999999999997</v>
      </c>
      <c r="J22" s="4">
        <f t="shared" si="2"/>
        <v>0.05</v>
      </c>
    </row>
    <row r="23" spans="1:10" x14ac:dyDescent="0.2">
      <c r="A23" s="2" t="s">
        <v>66</v>
      </c>
      <c r="B23" s="2" t="s">
        <v>72</v>
      </c>
      <c r="C23" s="2" t="s">
        <v>37</v>
      </c>
      <c r="D23" s="2" t="s">
        <v>36</v>
      </c>
      <c r="E23" s="2">
        <v>95</v>
      </c>
      <c r="F23" s="2">
        <v>150</v>
      </c>
      <c r="G23" s="2">
        <f t="shared" si="0"/>
        <v>55</v>
      </c>
      <c r="H23" s="3">
        <v>15</v>
      </c>
      <c r="I23" s="3">
        <f t="shared" si="1"/>
        <v>1425</v>
      </c>
      <c r="J23" s="4">
        <f t="shared" si="2"/>
        <v>0.6333333333333333</v>
      </c>
    </row>
    <row r="24" spans="1:10" x14ac:dyDescent="0.2">
      <c r="A24" s="2" t="s">
        <v>67</v>
      </c>
      <c r="B24" s="2" t="s">
        <v>72</v>
      </c>
      <c r="C24" s="2" t="s">
        <v>41</v>
      </c>
      <c r="D24" s="2" t="s">
        <v>38</v>
      </c>
      <c r="E24" s="2">
        <v>44</v>
      </c>
      <c r="F24" s="2">
        <v>60</v>
      </c>
      <c r="G24" s="2">
        <f t="shared" si="0"/>
        <v>16</v>
      </c>
      <c r="H24" s="3">
        <v>17.100000000000001</v>
      </c>
      <c r="I24" s="3">
        <f t="shared" si="1"/>
        <v>752.40000000000009</v>
      </c>
      <c r="J24" s="4">
        <f t="shared" si="2"/>
        <v>0.73333333333333328</v>
      </c>
    </row>
    <row r="25" spans="1:10" x14ac:dyDescent="0.2">
      <c r="A25" s="2" t="s">
        <v>68</v>
      </c>
      <c r="B25" s="2" t="s">
        <v>72</v>
      </c>
      <c r="C25" s="2" t="s">
        <v>41</v>
      </c>
      <c r="D25" s="2" t="s">
        <v>39</v>
      </c>
      <c r="E25" s="2">
        <v>23</v>
      </c>
      <c r="F25" s="2">
        <v>40</v>
      </c>
      <c r="G25" s="2">
        <f t="shared" si="0"/>
        <v>17</v>
      </c>
      <c r="H25" s="3">
        <v>15.85</v>
      </c>
      <c r="I25" s="3">
        <f t="shared" si="1"/>
        <v>364.55</v>
      </c>
      <c r="J25" s="4">
        <f t="shared" si="2"/>
        <v>0.57499999999999996</v>
      </c>
    </row>
    <row r="26" spans="1:10" x14ac:dyDescent="0.2">
      <c r="A26" s="2" t="s">
        <v>69</v>
      </c>
      <c r="B26" s="2" t="s">
        <v>72</v>
      </c>
      <c r="C26" s="2" t="s">
        <v>41</v>
      </c>
      <c r="D26" s="2" t="s">
        <v>40</v>
      </c>
      <c r="E26" s="2">
        <v>66</v>
      </c>
      <c r="F26" s="2">
        <v>70</v>
      </c>
      <c r="G26" s="2">
        <f t="shared" si="0"/>
        <v>4</v>
      </c>
      <c r="H26" s="3">
        <v>14.87</v>
      </c>
      <c r="I26" s="3">
        <f t="shared" si="1"/>
        <v>981.42</v>
      </c>
      <c r="J26" s="4">
        <f t="shared" si="2"/>
        <v>0.94285714285714284</v>
      </c>
    </row>
    <row r="27" spans="1:10" x14ac:dyDescent="0.2">
      <c r="A27" s="2" t="s">
        <v>70</v>
      </c>
      <c r="B27" s="2" t="s">
        <v>72</v>
      </c>
      <c r="C27" s="2" t="s">
        <v>41</v>
      </c>
      <c r="D27" s="2" t="s">
        <v>42</v>
      </c>
      <c r="E27" s="2">
        <v>76</v>
      </c>
      <c r="F27" s="2">
        <v>80</v>
      </c>
      <c r="G27" s="2">
        <f t="shared" si="0"/>
        <v>4</v>
      </c>
      <c r="H27" s="3">
        <v>20.45</v>
      </c>
      <c r="I27" s="3">
        <f t="shared" si="1"/>
        <v>1554.2</v>
      </c>
      <c r="J27" s="4">
        <f t="shared" si="2"/>
        <v>0.95</v>
      </c>
    </row>
    <row r="28" spans="1:10" x14ac:dyDescent="0.2">
      <c r="A28" s="2" t="s">
        <v>71</v>
      </c>
      <c r="B28" s="2" t="s">
        <v>72</v>
      </c>
      <c r="C28" s="2" t="s">
        <v>41</v>
      </c>
      <c r="D28" s="2" t="s">
        <v>44</v>
      </c>
      <c r="E28" s="2">
        <v>22</v>
      </c>
      <c r="F28" s="2">
        <v>40</v>
      </c>
      <c r="G28" s="2">
        <f t="shared" si="0"/>
        <v>18</v>
      </c>
      <c r="H28" s="3">
        <v>14.9</v>
      </c>
      <c r="I28" s="3">
        <f t="shared" si="1"/>
        <v>327.8</v>
      </c>
      <c r="J28" s="4">
        <f t="shared" si="2"/>
        <v>0.55000000000000004</v>
      </c>
    </row>
    <row r="29" spans="1:10" x14ac:dyDescent="0.2">
      <c r="H29" s="1"/>
    </row>
    <row r="30" spans="1:10" x14ac:dyDescent="0.2">
      <c r="A30" s="2"/>
      <c r="B30" s="2"/>
      <c r="C30" s="2"/>
      <c r="D30" s="2" t="s">
        <v>43</v>
      </c>
      <c r="E30" s="2">
        <f>SUM(E2:E28)</f>
        <v>838</v>
      </c>
      <c r="F30" s="2"/>
      <c r="G30" s="2" t="s">
        <v>45</v>
      </c>
      <c r="H30" s="3">
        <f>AVERAGE(H2:H28)</f>
        <v>20.364444444444445</v>
      </c>
      <c r="I30" s="2"/>
      <c r="J30" s="2"/>
    </row>
  </sheetData>
  <sortState xmlns:xlrd2="http://schemas.microsoft.com/office/spreadsheetml/2017/richdata2" ref="A2:J28">
    <sortCondition ref="A2:A28"/>
  </sortState>
  <phoneticPr fontId="1" type="noConversion"/>
  <conditionalFormatting sqref="E2:E28">
    <cfRule type="cellIs" dxfId="0" priority="1" operator="greaterThan">
      <formula>10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Fromages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Anne-Lise</dc:creator>
  <cp:lastModifiedBy>Microsoft Office User</cp:lastModifiedBy>
  <dcterms:created xsi:type="dcterms:W3CDTF">2019-11-21T16:01:35Z</dcterms:created>
  <dcterms:modified xsi:type="dcterms:W3CDTF">2020-11-17T17:57:45Z</dcterms:modified>
</cp:coreProperties>
</file>