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0" windowWidth="20490" windowHeight="8310" tabRatio="592"/>
  </bookViews>
  <sheets>
    <sheet name="2020 CC" sheetId="35" r:id="rId1"/>
    <sheet name="Listes" sheetId="4" r:id="rId2"/>
    <sheet name="Plan comptable" sheetId="36" r:id="rId3"/>
  </sheets>
  <externalReferences>
    <externalReference r:id="rId4"/>
    <externalReference r:id="rId5"/>
  </externalReferences>
  <definedNames>
    <definedName name="_xlnm._FilterDatabase" localSheetId="0" hidden="1">'2020 CC'!$A$1:$N$32</definedName>
    <definedName name="Analytique_2011" localSheetId="2">[1]Listes!$A$2:$A$24</definedName>
    <definedName name="Analytique_2011">Listes!#REF!</definedName>
    <definedName name="Analytique_2012" localSheetId="2">[1]Listes!$A$27:$A$53</definedName>
    <definedName name="Analytique_2012">Listes!#REF!</definedName>
    <definedName name="Analytique_2013" localSheetId="2">[1]Listes!$A$56:$A$90</definedName>
    <definedName name="Analytique_2013">Listes!#REF!</definedName>
    <definedName name="Analytique_2014" localSheetId="2">[1]Listes!$A$95:$A$187</definedName>
    <definedName name="Analytique_2014">Listes!#REF!</definedName>
    <definedName name="Analytique_2015" localSheetId="2">[1]Listes!$A$193:$A$278</definedName>
    <definedName name="Analytique_2015">Listes!#REF!</definedName>
    <definedName name="Analytique_2016" localSheetId="2">[1]Listes!$A$283:$A$380</definedName>
    <definedName name="Analytique_2016">Listes!#REF!</definedName>
    <definedName name="Annee_2017" localSheetId="2">'[1]2017 CC'!$J$2:$J$1192</definedName>
    <definedName name="Annee_2017">#REF!</definedName>
    <definedName name="Base_brut">[2]TSS!$A$2:$O$15</definedName>
    <definedName name="Credit_2017" localSheetId="2">'[1]2017 CC'!$G$2:$G$1192</definedName>
    <definedName name="Credit_2017">#REF!</definedName>
    <definedName name="Débit_2017" localSheetId="2">'[1]2017 CC'!$F$2:$F$748</definedName>
    <definedName name="Débit_2017">#REF!</definedName>
    <definedName name="Détail_programme">'[2]Détail pgme 2018'!$A$8:$R$126</definedName>
    <definedName name="Libellé_comptable">'Plan comptable'!$A$11:$A$121</definedName>
    <definedName name="Nb_h_jour">'[2]Heures prévisionnelles'!$C$4</definedName>
    <definedName name="Plan_comptable_2017" localSheetId="2">'[1]Plan comptable 2017'!$C$5:$C$109</definedName>
    <definedName name="Plan_comptable_2017">#REF!</definedName>
    <definedName name="Plan_comptable_2018">'Plan comptable'!$A$11:$A$121</definedName>
    <definedName name="Prestations_en_nature">#REF!</definedName>
    <definedName name="Section_2017">#REF!</definedName>
    <definedName name="Section_comptable" localSheetId="2">'Plan comptable'!$A$11:$B$121</definedName>
    <definedName name="Section_comptable">#REF!</definedName>
    <definedName name="Section_comptable_2016" localSheetId="2">'[1]Plan comptable 2016'!$C$3:$C$107</definedName>
    <definedName name="Section_comptable_2016">#REF!</definedName>
    <definedName name="Section_comptable_treso_2017" localSheetId="2">'[1]2017 CC'!$A$2:$A$1192</definedName>
    <definedName name="Section_comptable_treso_2017">#REF!</definedName>
    <definedName name="TAXE_SALAIRES">[2]TSS!$A$2:$O$16</definedName>
  </definedNames>
  <calcPr calcId="162913" concurrentCalc="0"/>
  <extLst>
    <ext xmlns:x14="http://schemas.microsoft.com/office/spreadsheetml/2009/9/main" uri="{79F54976-1DA5-4618-B147-4CDE4B953A38}">
      <x14:workbookPr defaultImageDpi="330"/>
    </ext>
  </extLst>
</workbook>
</file>

<file path=xl/calcChain.xml><?xml version="1.0" encoding="utf-8"?>
<calcChain xmlns="http://schemas.openxmlformats.org/spreadsheetml/2006/main">
  <c r="H3" i="35" l="1"/>
  <c r="H2" i="35"/>
  <c r="H27" i="35"/>
  <c r="H26" i="35"/>
  <c r="H25" i="35"/>
  <c r="H24" i="35"/>
  <c r="H23" i="35"/>
  <c r="H22" i="35"/>
  <c r="H21" i="35"/>
  <c r="H20" i="35"/>
  <c r="H19" i="35"/>
  <c r="H18" i="35"/>
  <c r="H17" i="35"/>
  <c r="H16" i="35"/>
  <c r="H15" i="35"/>
  <c r="H14" i="35"/>
  <c r="H13" i="35"/>
  <c r="H12" i="35"/>
  <c r="H11" i="35"/>
  <c r="H10" i="35"/>
  <c r="H9" i="35"/>
  <c r="H8" i="35"/>
  <c r="H7" i="35"/>
  <c r="H6" i="35"/>
  <c r="H5" i="35"/>
  <c r="H4" i="35"/>
  <c r="H28" i="35"/>
  <c r="F17" i="35"/>
  <c r="F16" i="35"/>
  <c r="F15" i="35"/>
  <c r="F10" i="35"/>
  <c r="F36" i="35"/>
  <c r="F41" i="35"/>
  <c r="G36" i="35"/>
  <c r="F38" i="35"/>
</calcChain>
</file>

<file path=xl/sharedStrings.xml><?xml version="1.0" encoding="utf-8"?>
<sst xmlns="http://schemas.openxmlformats.org/spreadsheetml/2006/main" count="294" uniqueCount="211">
  <si>
    <t>Solde</t>
  </si>
  <si>
    <t>Prélèvement</t>
  </si>
  <si>
    <t>Virement</t>
  </si>
  <si>
    <t>Chèque</t>
  </si>
  <si>
    <t>Uniformation</t>
  </si>
  <si>
    <t>A01</t>
  </si>
  <si>
    <t>A02</t>
  </si>
  <si>
    <t>A05</t>
  </si>
  <si>
    <t>A06</t>
  </si>
  <si>
    <t>B01</t>
  </si>
  <si>
    <t>B02</t>
  </si>
  <si>
    <t>B03</t>
  </si>
  <si>
    <t>C01</t>
  </si>
  <si>
    <t>C02</t>
  </si>
  <si>
    <t>C03</t>
  </si>
  <si>
    <t>D01</t>
  </si>
  <si>
    <t>D02</t>
  </si>
  <si>
    <t>D03</t>
  </si>
  <si>
    <t>D04</t>
  </si>
  <si>
    <t>X</t>
  </si>
  <si>
    <t>Assurance</t>
  </si>
  <si>
    <t>Déplacements</t>
  </si>
  <si>
    <t>URSSAF</t>
  </si>
  <si>
    <t>TOTAL</t>
  </si>
  <si>
    <t>Documentation</t>
  </si>
  <si>
    <t>Hébergement</t>
  </si>
  <si>
    <t>Achat de prestations de services</t>
  </si>
  <si>
    <t>Matériel et petit équipement</t>
  </si>
  <si>
    <t>Fournitures administratives</t>
  </si>
  <si>
    <t>Sous traitance générale</t>
  </si>
  <si>
    <t>Locations immobilières</t>
  </si>
  <si>
    <t>Locations mobilières</t>
  </si>
  <si>
    <t>Entretiens et réparations</t>
  </si>
  <si>
    <t>Honoraires</t>
  </si>
  <si>
    <t>Frais d'actes</t>
  </si>
  <si>
    <t>Annonces et insertions</t>
  </si>
  <si>
    <t>Impression &amp; duplication</t>
  </si>
  <si>
    <t>Frais de colloque et de séminaires</t>
  </si>
  <si>
    <t>Cadeaux</t>
  </si>
  <si>
    <t>Restauration</t>
  </si>
  <si>
    <t>Mission, réception</t>
  </si>
  <si>
    <t>Frais postaux</t>
  </si>
  <si>
    <t>Frais téléphoniques</t>
  </si>
  <si>
    <t>Hébergement internet</t>
  </si>
  <si>
    <t>Services bancaires</t>
  </si>
  <si>
    <t>Cotisations</t>
  </si>
  <si>
    <t>Médecine du Travail</t>
  </si>
  <si>
    <t>Formation du personnel</t>
  </si>
  <si>
    <t>Charges de gestion courante</t>
  </si>
  <si>
    <t>Animations</t>
  </si>
  <si>
    <t>Refacturation de frais</t>
  </si>
  <si>
    <t>Exercice</t>
  </si>
  <si>
    <t>A08</t>
  </si>
  <si>
    <t>A09</t>
  </si>
  <si>
    <t>B04</t>
  </si>
  <si>
    <t>D05</t>
  </si>
  <si>
    <t>D06</t>
  </si>
  <si>
    <t>Salaires nets</t>
  </si>
  <si>
    <t>ANALYTIQUE</t>
  </si>
  <si>
    <t>A11</t>
  </si>
  <si>
    <t>Virement interne</t>
  </si>
  <si>
    <t>SECTION COMPTABLE</t>
  </si>
  <si>
    <t>TYPE DE PAIEMENT</t>
  </si>
  <si>
    <t>BENEFICIAIRES</t>
  </si>
  <si>
    <t>DEBIT</t>
  </si>
  <si>
    <t>CREDIT</t>
  </si>
  <si>
    <t>INTITULES</t>
  </si>
  <si>
    <t>A10</t>
  </si>
  <si>
    <t>D08</t>
  </si>
  <si>
    <t>C04</t>
  </si>
  <si>
    <t>ASP SCV</t>
  </si>
  <si>
    <t>I01</t>
  </si>
  <si>
    <t>I02</t>
  </si>
  <si>
    <t>I03</t>
  </si>
  <si>
    <t>I04</t>
  </si>
  <si>
    <t>I05</t>
  </si>
  <si>
    <t>I06</t>
  </si>
  <si>
    <t>DATE PAIEMENT</t>
  </si>
  <si>
    <t>N°facture Agnès</t>
  </si>
  <si>
    <t>Rèf. facture</t>
  </si>
  <si>
    <t>L03</t>
  </si>
  <si>
    <t>L01</t>
  </si>
  <si>
    <t>L02</t>
  </si>
  <si>
    <t>L04</t>
  </si>
  <si>
    <t>Achat de restauration</t>
  </si>
  <si>
    <t>Energie</t>
  </si>
  <si>
    <t>Crédit bail</t>
  </si>
  <si>
    <t>Carburant</t>
  </si>
  <si>
    <t>Catalogues et imprimés</t>
  </si>
  <si>
    <t>Dons</t>
  </si>
  <si>
    <t>Dot aux prov pour congés payés</t>
  </si>
  <si>
    <t>CPAM IJSS</t>
  </si>
  <si>
    <t>Redevances licences</t>
  </si>
  <si>
    <t>Droits d'auteur et de reproduction</t>
  </si>
  <si>
    <t>Pertes sur créances irrécouvrables</t>
  </si>
  <si>
    <t>Charges exceptionnelles</t>
  </si>
  <si>
    <t>Dotation aux amortissements</t>
  </si>
  <si>
    <t>Dotation aux amort immo incorp</t>
  </si>
  <si>
    <t>Dotation aux amort immo corporel</t>
  </si>
  <si>
    <t>Prov pour risque et charges d'expl</t>
  </si>
  <si>
    <t>Dotation provisions créances</t>
  </si>
  <si>
    <t>Engagement à réaliser sur subv</t>
  </si>
  <si>
    <t>Prestations de services</t>
  </si>
  <si>
    <t>Produits divers de gestion courante</t>
  </si>
  <si>
    <t>Produits financiers</t>
  </si>
  <si>
    <t>Produits exceptionnels</t>
  </si>
  <si>
    <t>Reprise sur dépréciations créances</t>
  </si>
  <si>
    <t>Reprise Fd Europe</t>
  </si>
  <si>
    <t>Transfert de charges d'exploitation</t>
  </si>
  <si>
    <t>Pole emploi TPE</t>
  </si>
  <si>
    <t>Prestations en nature</t>
  </si>
  <si>
    <t>Achat de transport</t>
  </si>
  <si>
    <t>CB CC</t>
  </si>
  <si>
    <t>K01</t>
  </si>
  <si>
    <t>J01</t>
  </si>
  <si>
    <t>J02</t>
  </si>
  <si>
    <t>JX</t>
  </si>
  <si>
    <t>K02</t>
  </si>
  <si>
    <t>K03</t>
  </si>
  <si>
    <t>K04</t>
  </si>
  <si>
    <t>K05</t>
  </si>
  <si>
    <t>LX</t>
  </si>
  <si>
    <t>M01</t>
  </si>
  <si>
    <t>M03</t>
  </si>
  <si>
    <t>M04</t>
  </si>
  <si>
    <t>MX</t>
  </si>
  <si>
    <t>N01</t>
  </si>
  <si>
    <t>N03</t>
  </si>
  <si>
    <t>NX</t>
  </si>
  <si>
    <t>Interessement</t>
  </si>
  <si>
    <t>Gratifications stagiaires</t>
  </si>
  <si>
    <t>N° Compte</t>
  </si>
  <si>
    <t>Libellé</t>
  </si>
  <si>
    <t xml:space="preserve">Charges locatives </t>
  </si>
  <si>
    <t>PDE Transports publics / Vélo</t>
  </si>
  <si>
    <t>Charges patronales artistes</t>
  </si>
  <si>
    <t>Transport de matériel</t>
  </si>
  <si>
    <t>Provision pour risque d'emploi - CDD</t>
  </si>
  <si>
    <t>F01</t>
  </si>
  <si>
    <t>F02</t>
  </si>
  <si>
    <t>P01</t>
  </si>
  <si>
    <t>P02</t>
  </si>
  <si>
    <t>P03</t>
  </si>
  <si>
    <t>Q01</t>
  </si>
  <si>
    <t>Q02</t>
  </si>
  <si>
    <t>Q03</t>
  </si>
  <si>
    <t>Q04</t>
  </si>
  <si>
    <t>Immobilisations (Bilan)</t>
  </si>
  <si>
    <t>Salaires bruts</t>
  </si>
  <si>
    <t xml:space="preserve">Part. formation professionnelle continue </t>
  </si>
  <si>
    <t>Taxe sur salaires</t>
  </si>
  <si>
    <t>Œuvres sociales</t>
  </si>
  <si>
    <t>Valeurs compt. des éléments actifs</t>
  </si>
  <si>
    <t>Montant total facture</t>
  </si>
  <si>
    <t>Fonds propres (Bilan)</t>
  </si>
  <si>
    <t>Frais d'étude pré-bancaire</t>
  </si>
  <si>
    <t>Matériel pédagogique / activités</t>
  </si>
  <si>
    <t>Mise à disposition de personnel gestion</t>
  </si>
  <si>
    <t>T02</t>
  </si>
  <si>
    <t>T01</t>
  </si>
  <si>
    <t>T03</t>
  </si>
  <si>
    <t>T04</t>
  </si>
  <si>
    <t>V01</t>
  </si>
  <si>
    <t>V02</t>
  </si>
  <si>
    <t>V03</t>
  </si>
  <si>
    <t>V04</t>
  </si>
  <si>
    <t>V05</t>
  </si>
  <si>
    <t>Primes</t>
  </si>
  <si>
    <t>Indemnités de rupture conventionnelle</t>
  </si>
  <si>
    <t>TR stagiaires</t>
  </si>
  <si>
    <t>C06</t>
  </si>
  <si>
    <t>C05</t>
  </si>
  <si>
    <t>C07</t>
  </si>
  <si>
    <t>H01</t>
  </si>
  <si>
    <t>Maintenance</t>
  </si>
  <si>
    <t>Intérêts débiteurs (Bilan)</t>
  </si>
  <si>
    <t>Avance Dailly (Bilan)</t>
  </si>
  <si>
    <t>Date facture</t>
  </si>
  <si>
    <t>PAS (Prélèvement à la source)</t>
  </si>
  <si>
    <t>O01</t>
  </si>
  <si>
    <t>O02</t>
  </si>
  <si>
    <t>O03</t>
  </si>
  <si>
    <t>O04</t>
  </si>
  <si>
    <t>O05</t>
  </si>
  <si>
    <t>Q05</t>
  </si>
  <si>
    <t>P04</t>
  </si>
  <si>
    <t>P05</t>
  </si>
  <si>
    <t>P06</t>
  </si>
  <si>
    <t>P07</t>
  </si>
  <si>
    <t>P08</t>
  </si>
  <si>
    <t>Mise à disposition de locaux et matériel</t>
  </si>
  <si>
    <t>T05</t>
  </si>
  <si>
    <t>Solde au 31/12/2019</t>
  </si>
  <si>
    <t>K06</t>
  </si>
  <si>
    <t>K07</t>
  </si>
  <si>
    <t>K08</t>
  </si>
  <si>
    <t>T06</t>
  </si>
  <si>
    <t>VX</t>
  </si>
  <si>
    <t>I07</t>
  </si>
  <si>
    <t>Cotisations salariales</t>
  </si>
  <si>
    <t>Indemnités journalières SS soumises au PAS</t>
  </si>
  <si>
    <t>Allocation de chômage partiel</t>
  </si>
  <si>
    <t>TR (paiement)</t>
  </si>
  <si>
    <t>Harmonie Mutuelle (paiement)</t>
  </si>
  <si>
    <t>Indemnité de chômage partiel</t>
  </si>
  <si>
    <t>TR (part salariale)</t>
  </si>
  <si>
    <t>Mutuelle (part salariale)</t>
  </si>
  <si>
    <t xml:space="preserve">CB CC </t>
  </si>
  <si>
    <t>(ATT)</t>
  </si>
  <si>
    <t>(SAL)</t>
  </si>
  <si>
    <t>(BIL)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</si>
</sst>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_-* #,##0.00\ _€_-;\-* #,##0.00\ _€_-;_-* &quot;-&quot;??\ _€_-;_-@_-"/>
    <numFmt numFmtId="165" formatCode="#,##0.00_ ;[Red]\-#,##0.00\ "/>
  </numFmts>
  <fonts count="27">
    <font>
      <sz val="11"/>
      <color theme="1"/>
      <name val="Century Gothic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name val="Trebuchet MS"/>
      <family val="2"/>
    </font>
    <font>
      <sz val="12"/>
      <name val="Trebuchet MS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color theme="1"/>
      <name val="Trebuchet MS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B050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sz val="14"/>
      <color theme="1"/>
      <name val="Arial"/>
      <family val="2"/>
    </font>
    <font>
      <u/>
      <sz val="11"/>
      <color theme="11"/>
      <name val="Century Gothic"/>
      <family val="2"/>
    </font>
    <font>
      <sz val="10"/>
      <color theme="1"/>
      <name val="Century Gothic"/>
      <family val="2"/>
    </font>
    <font>
      <sz val="10"/>
      <name val="Century Gothic"/>
      <family val="2"/>
    </font>
    <font>
      <sz val="11"/>
      <color theme="1"/>
      <name val="Century Gothic"/>
      <family val="2"/>
    </font>
    <font>
      <sz val="11"/>
      <color theme="6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rgb="FF000000"/>
      <name val="CIDFont+F1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4" fillId="0" borderId="0"/>
    <xf numFmtId="0" fontId="5" fillId="0" borderId="0"/>
    <xf numFmtId="0" fontId="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" fillId="0" borderId="0"/>
    <xf numFmtId="0" fontId="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22" fillId="0" borderId="0"/>
    <xf numFmtId="9" fontId="22" fillId="0" borderId="0" applyFont="0" applyFill="0" applyBorder="0" applyAlignment="0" applyProtection="0"/>
  </cellStyleXfs>
  <cellXfs count="101">
    <xf numFmtId="0" fontId="0" fillId="0" borderId="0" xfId="0"/>
    <xf numFmtId="0" fontId="10" fillId="0" borderId="0" xfId="0" applyFont="1"/>
    <xf numFmtId="0" fontId="10" fillId="0" borderId="1" xfId="0" applyFont="1" applyBorder="1"/>
    <xf numFmtId="0" fontId="10" fillId="0" borderId="1" xfId="0" applyFont="1" applyFill="1" applyBorder="1" applyAlignment="1">
      <alignment vertical="center"/>
    </xf>
    <xf numFmtId="49" fontId="10" fillId="0" borderId="1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6" fontId="10" fillId="0" borderId="1" xfId="0" applyNumberFormat="1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vertical="center"/>
    </xf>
    <xf numFmtId="165" fontId="10" fillId="0" borderId="1" xfId="0" applyNumberFormat="1" applyFont="1" applyFill="1" applyBorder="1" applyAlignment="1">
      <alignment vertical="center"/>
    </xf>
    <xf numFmtId="8" fontId="10" fillId="0" borderId="1" xfId="0" applyNumberFormat="1" applyFont="1" applyFill="1" applyBorder="1" applyAlignment="1">
      <alignment vertical="center"/>
    </xf>
    <xf numFmtId="165" fontId="6" fillId="3" borderId="1" xfId="0" applyNumberFormat="1" applyFont="1" applyFill="1" applyBorder="1" applyAlignment="1">
      <alignment vertical="center"/>
    </xf>
    <xf numFmtId="165" fontId="10" fillId="3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5" fillId="6" borderId="1" xfId="0" applyFont="1" applyFill="1" applyBorder="1" applyAlignment="1">
      <alignment vertical="center"/>
    </xf>
    <xf numFmtId="16" fontId="15" fillId="6" borderId="1" xfId="0" applyNumberFormat="1" applyFont="1" applyFill="1" applyBorder="1" applyAlignment="1">
      <alignment vertical="center"/>
    </xf>
    <xf numFmtId="49" fontId="15" fillId="6" borderId="1" xfId="0" applyNumberFormat="1" applyFont="1" applyFill="1" applyBorder="1" applyAlignment="1">
      <alignment vertical="center"/>
    </xf>
    <xf numFmtId="165" fontId="17" fillId="6" borderId="1" xfId="0" applyNumberFormat="1" applyFont="1" applyFill="1" applyBorder="1" applyAlignment="1">
      <alignment vertical="center"/>
    </xf>
    <xf numFmtId="165" fontId="15" fillId="6" borderId="1" xfId="0" applyNumberFormat="1" applyFont="1" applyFill="1" applyBorder="1" applyAlignment="1">
      <alignment vertical="center"/>
    </xf>
    <xf numFmtId="165" fontId="15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vertical="center"/>
    </xf>
    <xf numFmtId="0" fontId="18" fillId="5" borderId="0" xfId="0" applyFont="1" applyFill="1"/>
    <xf numFmtId="49" fontId="6" fillId="0" borderId="0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14" fontId="10" fillId="0" borderId="1" xfId="0" applyNumberFormat="1" applyFont="1" applyFill="1" applyBorder="1" applyAlignment="1">
      <alignment horizontal="left" vertical="center"/>
    </xf>
    <xf numFmtId="14" fontId="10" fillId="3" borderId="1" xfId="0" applyNumberFormat="1" applyFont="1" applyFill="1" applyBorder="1" applyAlignment="1">
      <alignment horizontal="left" vertical="center"/>
    </xf>
    <xf numFmtId="14" fontId="15" fillId="6" borderId="1" xfId="0" applyNumberFormat="1" applyFont="1" applyFill="1" applyBorder="1" applyAlignment="1">
      <alignment horizontal="left" vertical="center"/>
    </xf>
    <xf numFmtId="0" fontId="7" fillId="0" borderId="0" xfId="21" applyFont="1" applyAlignment="1">
      <alignment horizontal="left" vertical="center" wrapText="1"/>
    </xf>
    <xf numFmtId="0" fontId="8" fillId="0" borderId="1" xfId="21" applyFont="1" applyBorder="1" applyAlignment="1">
      <alignment horizontal="left" vertical="center" wrapText="1"/>
    </xf>
    <xf numFmtId="0" fontId="7" fillId="0" borderId="1" xfId="21" applyFont="1" applyBorder="1" applyAlignment="1">
      <alignment horizontal="left" vertical="center" wrapText="1"/>
    </xf>
    <xf numFmtId="0" fontId="14" fillId="0" borderId="1" xfId="21" applyFont="1" applyBorder="1" applyAlignment="1">
      <alignment horizontal="left" vertical="center" wrapText="1"/>
    </xf>
    <xf numFmtId="0" fontId="7" fillId="0" borderId="0" xfId="21" applyFont="1" applyFill="1" applyAlignment="1">
      <alignment horizontal="left" vertical="center" wrapText="1"/>
    </xf>
    <xf numFmtId="0" fontId="7" fillId="0" borderId="1" xfId="21" applyFont="1" applyFill="1" applyBorder="1" applyAlignment="1">
      <alignment horizontal="left" vertical="center" wrapText="1"/>
    </xf>
    <xf numFmtId="0" fontId="20" fillId="0" borderId="0" xfId="0" applyFont="1"/>
    <xf numFmtId="14" fontId="20" fillId="0" borderId="0" xfId="0" applyNumberFormat="1" applyFont="1"/>
    <xf numFmtId="0" fontId="20" fillId="0" borderId="0" xfId="0" applyFont="1" applyAlignment="1">
      <alignment vertical="center"/>
    </xf>
    <xf numFmtId="0" fontId="20" fillId="0" borderId="0" xfId="0" applyFont="1" applyFill="1"/>
    <xf numFmtId="0" fontId="20" fillId="0" borderId="0" xfId="0" applyFont="1" applyFill="1" applyAlignment="1">
      <alignment vertical="center"/>
    </xf>
    <xf numFmtId="4" fontId="10" fillId="0" borderId="1" xfId="0" applyNumberFormat="1" applyFont="1" applyBorder="1"/>
    <xf numFmtId="4" fontId="10" fillId="0" borderId="0" xfId="0" applyNumberFormat="1" applyFont="1"/>
    <xf numFmtId="0" fontId="21" fillId="0" borderId="0" xfId="0" applyFont="1"/>
    <xf numFmtId="2" fontId="6" fillId="0" borderId="0" xfId="31" applyNumberFormat="1" applyFont="1" applyFill="1" applyBorder="1" applyAlignment="1">
      <alignment vertical="center"/>
    </xf>
    <xf numFmtId="2" fontId="21" fillId="0" borderId="0" xfId="31" applyNumberFormat="1" applyFont="1"/>
    <xf numFmtId="1" fontId="16" fillId="0" borderId="0" xfId="0" applyNumberFormat="1" applyFont="1" applyFill="1" applyBorder="1" applyAlignment="1">
      <alignment horizontal="center" vertical="center" wrapText="1"/>
    </xf>
    <xf numFmtId="1" fontId="16" fillId="0" borderId="0" xfId="0" applyNumberFormat="1" applyFont="1" applyFill="1" applyBorder="1" applyAlignment="1">
      <alignment horizontal="center" vertical="center"/>
    </xf>
    <xf numFmtId="1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7" fillId="0" borderId="0" xfId="21" applyNumberFormat="1" applyFont="1" applyAlignment="1">
      <alignment horizontal="left" vertical="center"/>
    </xf>
    <xf numFmtId="0" fontId="11" fillId="0" borderId="0" xfId="39" applyFont="1" applyAlignment="1">
      <alignment vertical="center"/>
    </xf>
    <xf numFmtId="0" fontId="11" fillId="0" borderId="0" xfId="39" applyFont="1"/>
    <xf numFmtId="0" fontId="12" fillId="0" borderId="0" xfId="39" applyNumberFormat="1" applyFont="1" applyFill="1" applyAlignment="1">
      <alignment horizontal="left" vertical="center"/>
    </xf>
    <xf numFmtId="0" fontId="8" fillId="0" borderId="1" xfId="39" applyNumberFormat="1" applyFont="1" applyFill="1" applyBorder="1" applyAlignment="1">
      <alignment horizontal="left" vertical="center"/>
    </xf>
    <xf numFmtId="0" fontId="13" fillId="0" borderId="0" xfId="39" applyFont="1" applyAlignment="1">
      <alignment horizontal="center"/>
    </xf>
    <xf numFmtId="0" fontId="7" fillId="0" borderId="1" xfId="39" applyNumberFormat="1" applyFont="1" applyFill="1" applyBorder="1" applyAlignment="1">
      <alignment horizontal="left" vertical="center"/>
    </xf>
    <xf numFmtId="0" fontId="7" fillId="0" borderId="1" xfId="21" applyNumberFormat="1" applyFont="1" applyFill="1" applyBorder="1" applyAlignment="1">
      <alignment horizontal="left" vertical="center"/>
    </xf>
    <xf numFmtId="0" fontId="11" fillId="0" borderId="1" xfId="39" applyFont="1" applyBorder="1" applyAlignment="1">
      <alignment horizontal="left" vertical="center" wrapText="1"/>
    </xf>
    <xf numFmtId="0" fontId="7" fillId="0" borderId="0" xfId="39" applyFont="1"/>
    <xf numFmtId="0" fontId="7" fillId="0" borderId="1" xfId="39" applyFont="1" applyBorder="1" applyAlignment="1">
      <alignment horizontal="left" vertical="center" wrapText="1"/>
    </xf>
    <xf numFmtId="0" fontId="7" fillId="0" borderId="1" xfId="39" applyNumberFormat="1" applyFont="1" applyBorder="1" applyAlignment="1">
      <alignment horizontal="left" vertical="center"/>
    </xf>
    <xf numFmtId="0" fontId="7" fillId="0" borderId="1" xfId="21" applyNumberFormat="1" applyFont="1" applyBorder="1" applyAlignment="1">
      <alignment horizontal="left" vertical="center"/>
    </xf>
    <xf numFmtId="0" fontId="11" fillId="2" borderId="1" xfId="39" applyNumberFormat="1" applyFont="1" applyFill="1" applyBorder="1" applyAlignment="1">
      <alignment horizontal="left" vertical="center"/>
    </xf>
    <xf numFmtId="0" fontId="11" fillId="0" borderId="1" xfId="21" applyFont="1" applyBorder="1" applyAlignment="1">
      <alignment horizontal="left" vertical="center" wrapText="1"/>
    </xf>
    <xf numFmtId="0" fontId="11" fillId="2" borderId="1" xfId="21" applyNumberFormat="1" applyFont="1" applyFill="1" applyBorder="1" applyAlignment="1">
      <alignment horizontal="left" vertical="center"/>
    </xf>
    <xf numFmtId="0" fontId="7" fillId="2" borderId="1" xfId="39" applyNumberFormat="1" applyFont="1" applyFill="1" applyBorder="1" applyAlignment="1">
      <alignment horizontal="left" vertical="center"/>
    </xf>
    <xf numFmtId="0" fontId="7" fillId="7" borderId="1" xfId="39" applyNumberFormat="1" applyFont="1" applyFill="1" applyBorder="1" applyAlignment="1">
      <alignment horizontal="left" vertical="center"/>
    </xf>
    <xf numFmtId="0" fontId="7" fillId="2" borderId="1" xfId="21" applyNumberFormat="1" applyFont="1" applyFill="1" applyBorder="1" applyAlignment="1">
      <alignment horizontal="left" vertical="center"/>
    </xf>
    <xf numFmtId="0" fontId="14" fillId="0" borderId="1" xfId="21" applyNumberFormat="1" applyFont="1" applyFill="1" applyBorder="1" applyAlignment="1">
      <alignment horizontal="left" vertical="center"/>
    </xf>
    <xf numFmtId="0" fontId="23" fillId="0" borderId="1" xfId="21" applyNumberFormat="1" applyFont="1" applyFill="1" applyBorder="1" applyAlignment="1">
      <alignment horizontal="left" vertical="center"/>
    </xf>
    <xf numFmtId="0" fontId="11" fillId="0" borderId="1" xfId="39" applyNumberFormat="1" applyFont="1" applyBorder="1" applyAlignment="1">
      <alignment horizontal="left" vertical="center"/>
    </xf>
    <xf numFmtId="0" fontId="23" fillId="0" borderId="1" xfId="39" applyFont="1" applyBorder="1" applyAlignment="1">
      <alignment horizontal="left" vertical="center" wrapText="1"/>
    </xf>
    <xf numFmtId="0" fontId="7" fillId="0" borderId="1" xfId="21" applyFont="1" applyBorder="1" applyAlignment="1">
      <alignment horizontal="left" vertical="center"/>
    </xf>
    <xf numFmtId="0" fontId="7" fillId="7" borderId="1" xfId="21" applyNumberFormat="1" applyFont="1" applyFill="1" applyBorder="1" applyAlignment="1">
      <alignment horizontal="left" vertical="center"/>
    </xf>
    <xf numFmtId="0" fontId="7" fillId="0" borderId="1" xfId="21" applyFont="1" applyFill="1" applyBorder="1" applyAlignment="1">
      <alignment horizontal="left" vertical="center"/>
    </xf>
    <xf numFmtId="0" fontId="7" fillId="0" borderId="0" xfId="21" applyNumberFormat="1" applyFont="1" applyFill="1" applyAlignment="1">
      <alignment horizontal="left" vertical="center"/>
    </xf>
    <xf numFmtId="0" fontId="6" fillId="8" borderId="0" xfId="0" applyFont="1" applyFill="1" applyBorder="1" applyAlignment="1">
      <alignment vertical="center"/>
    </xf>
    <xf numFmtId="0" fontId="7" fillId="0" borderId="2" xfId="21" applyFont="1" applyFill="1" applyBorder="1" applyAlignment="1">
      <alignment horizontal="left" vertical="center" wrapText="1"/>
    </xf>
    <xf numFmtId="0" fontId="7" fillId="0" borderId="2" xfId="21" applyNumberFormat="1" applyFont="1" applyFill="1" applyBorder="1" applyAlignment="1">
      <alignment horizontal="left" vertical="center"/>
    </xf>
    <xf numFmtId="9" fontId="20" fillId="0" borderId="0" xfId="41" applyFont="1"/>
    <xf numFmtId="165" fontId="6" fillId="9" borderId="1" xfId="0" applyNumberFormat="1" applyFont="1" applyFill="1" applyBorder="1" applyAlignment="1">
      <alignment vertical="center"/>
    </xf>
    <xf numFmtId="0" fontId="25" fillId="10" borderId="1" xfId="0" applyFont="1" applyFill="1" applyBorder="1" applyAlignment="1">
      <alignment vertical="center"/>
    </xf>
    <xf numFmtId="165" fontId="24" fillId="10" borderId="1" xfId="0" applyNumberFormat="1" applyFont="1" applyFill="1" applyBorder="1" applyAlignment="1">
      <alignment vertical="center"/>
    </xf>
    <xf numFmtId="0" fontId="24" fillId="10" borderId="0" xfId="0" applyFont="1" applyFill="1" applyBorder="1" applyAlignment="1">
      <alignment vertical="center" wrapText="1"/>
    </xf>
    <xf numFmtId="14" fontId="24" fillId="10" borderId="0" xfId="0" applyNumberFormat="1" applyFont="1" applyFill="1" applyBorder="1" applyAlignment="1">
      <alignment vertical="center" wrapText="1"/>
    </xf>
    <xf numFmtId="16" fontId="25" fillId="10" borderId="1" xfId="0" applyNumberFormat="1" applyFont="1" applyFill="1" applyBorder="1" applyAlignment="1">
      <alignment vertical="center"/>
    </xf>
    <xf numFmtId="14" fontId="25" fillId="10" borderId="1" xfId="0" applyNumberFormat="1" applyFont="1" applyFill="1" applyBorder="1" applyAlignment="1">
      <alignment horizontal="left" vertical="center"/>
    </xf>
    <xf numFmtId="165" fontId="25" fillId="10" borderId="1" xfId="0" applyNumberFormat="1" applyFont="1" applyFill="1" applyBorder="1" applyAlignment="1">
      <alignment vertical="center"/>
    </xf>
    <xf numFmtId="8" fontId="25" fillId="10" borderId="1" xfId="0" applyNumberFormat="1" applyFont="1" applyFill="1" applyBorder="1" applyAlignment="1">
      <alignment vertical="center"/>
    </xf>
    <xf numFmtId="0" fontId="25" fillId="10" borderId="0" xfId="0" applyFont="1" applyFill="1" applyBorder="1" applyAlignment="1">
      <alignment horizontal="center" vertical="center" wrapText="1"/>
    </xf>
    <xf numFmtId="2" fontId="24" fillId="10" borderId="0" xfId="31" applyNumberFormat="1" applyFont="1" applyFill="1" applyBorder="1" applyAlignment="1">
      <alignment vertical="center" wrapText="1"/>
    </xf>
    <xf numFmtId="0" fontId="1" fillId="0" borderId="0" xfId="39" applyFont="1" applyAlignment="1">
      <alignment horizontal="center"/>
    </xf>
    <xf numFmtId="165" fontId="20" fillId="0" borderId="0" xfId="0" applyNumberFormat="1" applyFont="1"/>
    <xf numFmtId="0" fontId="1" fillId="0" borderId="0" xfId="22" applyFont="1"/>
    <xf numFmtId="0" fontId="7" fillId="4" borderId="1" xfId="21" applyFont="1" applyFill="1" applyBorder="1" applyAlignment="1">
      <alignment horizontal="left" vertical="center" wrapText="1"/>
    </xf>
    <xf numFmtId="0" fontId="7" fillId="4" borderId="1" xfId="39" applyNumberFormat="1" applyFont="1" applyFill="1" applyBorder="1" applyAlignment="1">
      <alignment horizontal="left" vertical="center"/>
    </xf>
    <xf numFmtId="0" fontId="7" fillId="4" borderId="1" xfId="39" applyFont="1" applyFill="1" applyBorder="1" applyAlignment="1">
      <alignment horizontal="left" vertical="center" wrapText="1"/>
    </xf>
    <xf numFmtId="0" fontId="7" fillId="4" borderId="1" xfId="21" applyNumberFormat="1" applyFont="1" applyFill="1" applyBorder="1" applyAlignment="1">
      <alignment horizontal="left" vertical="center"/>
    </xf>
    <xf numFmtId="0" fontId="7" fillId="4" borderId="1" xfId="21" applyFont="1" applyFill="1" applyBorder="1" applyAlignment="1">
      <alignment horizontal="left" vertical="center"/>
    </xf>
    <xf numFmtId="0" fontId="6" fillId="11" borderId="0" xfId="0" applyFont="1" applyFill="1" applyBorder="1" applyAlignment="1">
      <alignment vertical="center"/>
    </xf>
    <xf numFmtId="0" fontId="10" fillId="0" borderId="1" xfId="0" quotePrefix="1" applyFont="1" applyBorder="1"/>
    <xf numFmtId="0" fontId="26" fillId="0" borderId="0" xfId="0" applyFont="1"/>
    <xf numFmtId="49" fontId="6" fillId="8" borderId="0" xfId="0" applyNumberFormat="1" applyFont="1" applyFill="1" applyBorder="1" applyAlignment="1">
      <alignment vertical="center"/>
    </xf>
  </cellXfs>
  <cellStyles count="42"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Milliers" xfId="31" builtinId="3"/>
    <cellStyle name="Normal" xfId="0" builtinId="0"/>
    <cellStyle name="Normal 2" xfId="1"/>
    <cellStyle name="Normal 3" xfId="2"/>
    <cellStyle name="Normal 3 2" xfId="21"/>
    <cellStyle name="Normal 4" xfId="3"/>
    <cellStyle name="Normal 4 2" xfId="40"/>
    <cellStyle name="Normal 5" xfId="22"/>
    <cellStyle name="Normal 5 2" xfId="39"/>
    <cellStyle name="Pourcentage" xfId="4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_ALE\Commun\4-%20Gestion\4.3-%20Comptabilit&#233;\4.3.3-%20Suivi%20comptable\Tr&#233;sorerie\Tresorerie%20A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_ALE\Commun\4-%20Gestion\4.3-%20Comptabilit&#233;\4.3.4-%20Budget\BP%202018\El&#233;ments%20BP%202018%20innov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èques caution"/>
      <sheetName val="Suivi prestations ALE"/>
      <sheetName val="Livret A CC"/>
      <sheetName val="2017 CC"/>
      <sheetName val="2017 BP"/>
      <sheetName val="2016 CC"/>
      <sheetName val="2016 BP"/>
      <sheetName val="Listes"/>
      <sheetName val="Plan comptable 2017"/>
      <sheetName val="Plan comptable avant 2017"/>
      <sheetName val="Plan comptable 2016"/>
      <sheetName val="2015"/>
      <sheetName val="2014"/>
      <sheetName val="2013"/>
      <sheetName val="2012"/>
      <sheetName val="2011"/>
      <sheetName val="2010"/>
      <sheetName val="Crédit coop"/>
      <sheetName val="Livret A BP"/>
      <sheetName val="Hypotheses"/>
      <sheetName val="Maladie"/>
      <sheetName val="Facturier"/>
      <sheetName val="BDC"/>
      <sheetName val="Devis"/>
      <sheetName val="cout structure"/>
      <sheetName val="Plan comptable"/>
      <sheetName val="Livret A"/>
      <sheetName val="Feuil3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Honoraires</v>
          </cell>
          <cell r="F2">
            <v>-360</v>
          </cell>
          <cell r="G2"/>
          <cell r="J2">
            <v>2017</v>
          </cell>
        </row>
        <row r="3">
          <cell r="A3" t="str">
            <v>Honoraires</v>
          </cell>
          <cell r="F3">
            <v>-3586.17</v>
          </cell>
          <cell r="G3"/>
          <cell r="J3">
            <v>2017</v>
          </cell>
        </row>
        <row r="4">
          <cell r="A4" t="str">
            <v>Honoraires</v>
          </cell>
          <cell r="F4">
            <v>-610</v>
          </cell>
          <cell r="G4"/>
          <cell r="J4">
            <v>2017</v>
          </cell>
        </row>
        <row r="5">
          <cell r="A5" t="str">
            <v>Matériel pédagogique / activités</v>
          </cell>
          <cell r="F5"/>
          <cell r="G5">
            <v>44.99</v>
          </cell>
          <cell r="J5">
            <v>2017</v>
          </cell>
        </row>
        <row r="6">
          <cell r="A6" t="str">
            <v>Matériel pédagogique / activités</v>
          </cell>
          <cell r="F6"/>
          <cell r="G6">
            <v>30</v>
          </cell>
          <cell r="J6">
            <v>2017</v>
          </cell>
        </row>
        <row r="7">
          <cell r="A7" t="str">
            <v>Région OCCITANIE</v>
          </cell>
          <cell r="F7"/>
          <cell r="G7">
            <v>14550</v>
          </cell>
          <cell r="J7">
            <v>2017</v>
          </cell>
        </row>
        <row r="8">
          <cell r="A8" t="str">
            <v>Ademe</v>
          </cell>
          <cell r="F8"/>
          <cell r="G8">
            <v>10000</v>
          </cell>
          <cell r="J8">
            <v>2017</v>
          </cell>
        </row>
        <row r="9">
          <cell r="A9" t="str">
            <v>Ademe</v>
          </cell>
          <cell r="F9"/>
          <cell r="G9">
            <v>8670</v>
          </cell>
          <cell r="J9">
            <v>2017</v>
          </cell>
        </row>
        <row r="10">
          <cell r="A10" t="str">
            <v>Ademe</v>
          </cell>
          <cell r="F10"/>
          <cell r="G10">
            <v>19180</v>
          </cell>
          <cell r="J10">
            <v>2017</v>
          </cell>
        </row>
        <row r="11">
          <cell r="A11" t="str">
            <v>Agence de l'eau</v>
          </cell>
          <cell r="F11"/>
          <cell r="G11">
            <v>61844</v>
          </cell>
          <cell r="J11">
            <v>2017</v>
          </cell>
        </row>
        <row r="12">
          <cell r="A12" t="str">
            <v>Montpellier Méditerranée Métropole</v>
          </cell>
          <cell r="F12"/>
          <cell r="G12">
            <v>17136.25</v>
          </cell>
          <cell r="J12">
            <v>2017</v>
          </cell>
        </row>
        <row r="13">
          <cell r="A13" t="str">
            <v>Montpellier Méditerranée Métropole</v>
          </cell>
          <cell r="F13"/>
          <cell r="G13">
            <v>15000</v>
          </cell>
          <cell r="J13">
            <v>2017</v>
          </cell>
        </row>
        <row r="14">
          <cell r="A14" t="str">
            <v>Hérault Energies</v>
          </cell>
          <cell r="F14"/>
          <cell r="G14">
            <v>4387.5</v>
          </cell>
          <cell r="J14">
            <v>2017</v>
          </cell>
        </row>
        <row r="15">
          <cell r="A15" t="str">
            <v>Uniformation</v>
          </cell>
          <cell r="F15"/>
          <cell r="G15">
            <v>1176</v>
          </cell>
          <cell r="J15">
            <v>2017</v>
          </cell>
        </row>
        <row r="16">
          <cell r="A16" t="str">
            <v>Mise à disposition de personnel MS</v>
          </cell>
          <cell r="F16">
            <v>-17875.919999999998</v>
          </cell>
          <cell r="G16"/>
          <cell r="J16">
            <v>2017</v>
          </cell>
        </row>
        <row r="17">
          <cell r="A17" t="str">
            <v>Mise à disposition de personnel MS</v>
          </cell>
          <cell r="F17">
            <v>-16762.62</v>
          </cell>
          <cell r="G17"/>
          <cell r="J17">
            <v>2017</v>
          </cell>
        </row>
        <row r="18">
          <cell r="A18" t="str">
            <v>Sous traitance générale</v>
          </cell>
          <cell r="F18">
            <v>-354</v>
          </cell>
          <cell r="G18"/>
          <cell r="J18">
            <v>2017</v>
          </cell>
        </row>
        <row r="19">
          <cell r="A19" t="str">
            <v>Taxe sur salaires</v>
          </cell>
          <cell r="F19">
            <v>-1244</v>
          </cell>
          <cell r="G19"/>
          <cell r="J19">
            <v>2017</v>
          </cell>
        </row>
        <row r="20">
          <cell r="A20" t="str">
            <v>Médéric retraite (ARRCO  et AGIRC)</v>
          </cell>
          <cell r="F20">
            <v>-2887.14</v>
          </cell>
          <cell r="G20"/>
          <cell r="J20">
            <v>2017</v>
          </cell>
        </row>
        <row r="21">
          <cell r="A21" t="str">
            <v>AGRR</v>
          </cell>
          <cell r="F21">
            <v>-751.13</v>
          </cell>
          <cell r="G21"/>
          <cell r="J21">
            <v>2017</v>
          </cell>
        </row>
        <row r="22">
          <cell r="A22" t="str">
            <v>Uniformation</v>
          </cell>
          <cell r="F22"/>
          <cell r="G22">
            <v>193.55</v>
          </cell>
          <cell r="J22">
            <v>2017</v>
          </cell>
        </row>
        <row r="23">
          <cell r="A23" t="str">
            <v>Cotisation Collège A- Collectivités</v>
          </cell>
          <cell r="F23"/>
          <cell r="G23">
            <v>150</v>
          </cell>
          <cell r="J23">
            <v>2017</v>
          </cell>
        </row>
        <row r="24">
          <cell r="A24" t="str">
            <v>Cotisation Collège A- Collectivités</v>
          </cell>
          <cell r="F24"/>
          <cell r="G24">
            <v>150</v>
          </cell>
          <cell r="J24">
            <v>2017</v>
          </cell>
        </row>
        <row r="25">
          <cell r="A25" t="str">
            <v>Cotisation Collège B - Entreprises</v>
          </cell>
          <cell r="F25"/>
          <cell r="G25">
            <v>411</v>
          </cell>
          <cell r="J25">
            <v>2017</v>
          </cell>
        </row>
        <row r="26">
          <cell r="A26" t="str">
            <v>Animations</v>
          </cell>
          <cell r="F26"/>
          <cell r="G26">
            <v>1650</v>
          </cell>
          <cell r="J26">
            <v>2017</v>
          </cell>
        </row>
        <row r="27">
          <cell r="A27" t="str">
            <v>Formations ALE</v>
          </cell>
          <cell r="F27"/>
          <cell r="G27">
            <v>500</v>
          </cell>
          <cell r="J27">
            <v>2017</v>
          </cell>
        </row>
        <row r="28">
          <cell r="A28" t="str">
            <v>Formations ALE</v>
          </cell>
          <cell r="F28"/>
          <cell r="G28">
            <v>500</v>
          </cell>
          <cell r="J28">
            <v>2017</v>
          </cell>
        </row>
        <row r="29">
          <cell r="A29" t="str">
            <v>Formations ALE</v>
          </cell>
          <cell r="F29"/>
          <cell r="G29">
            <v>500</v>
          </cell>
          <cell r="J29">
            <v>2017</v>
          </cell>
        </row>
        <row r="30">
          <cell r="A30" t="str">
            <v>Formations ALE</v>
          </cell>
          <cell r="F30"/>
          <cell r="G30">
            <v>500</v>
          </cell>
          <cell r="J30">
            <v>2017</v>
          </cell>
        </row>
        <row r="31">
          <cell r="A31" t="str">
            <v>Refacturation de frais</v>
          </cell>
          <cell r="F31"/>
          <cell r="G31">
            <v>35</v>
          </cell>
          <cell r="J31">
            <v>2017</v>
          </cell>
        </row>
        <row r="32">
          <cell r="A32" t="str">
            <v>Refacturation de frais</v>
          </cell>
          <cell r="F32"/>
          <cell r="G32">
            <v>35</v>
          </cell>
          <cell r="J32">
            <v>2017</v>
          </cell>
        </row>
        <row r="33">
          <cell r="A33" t="str">
            <v>Animations</v>
          </cell>
          <cell r="F33"/>
          <cell r="G33">
            <v>500</v>
          </cell>
          <cell r="J33">
            <v>2016</v>
          </cell>
        </row>
        <row r="34">
          <cell r="A34" t="str">
            <v>Sous traitance générale</v>
          </cell>
          <cell r="F34">
            <v>-900</v>
          </cell>
          <cell r="G34"/>
          <cell r="J34">
            <v>2017</v>
          </cell>
        </row>
        <row r="35">
          <cell r="A35" t="str">
            <v>Cotisation Collège B - Entreprises</v>
          </cell>
          <cell r="F35"/>
          <cell r="G35">
            <v>411</v>
          </cell>
          <cell r="J35">
            <v>2017</v>
          </cell>
        </row>
        <row r="36">
          <cell r="A36" t="str">
            <v>Uniformation</v>
          </cell>
          <cell r="F36">
            <v>-5638</v>
          </cell>
          <cell r="G36"/>
          <cell r="J36">
            <v>2017</v>
          </cell>
        </row>
        <row r="37">
          <cell r="A37" t="str">
            <v>Cotisation Collège A- Collectivités</v>
          </cell>
          <cell r="F37"/>
          <cell r="G37">
            <v>150</v>
          </cell>
          <cell r="J37">
            <v>2017</v>
          </cell>
        </row>
        <row r="38">
          <cell r="A38" t="str">
            <v>Transport de matériel</v>
          </cell>
          <cell r="F38">
            <v>-1827.6</v>
          </cell>
          <cell r="G38"/>
          <cell r="J38">
            <v>2017</v>
          </cell>
        </row>
        <row r="39">
          <cell r="A39" t="str">
            <v>Sous traitance générale</v>
          </cell>
          <cell r="F39">
            <v>-354</v>
          </cell>
          <cell r="G39"/>
          <cell r="J39">
            <v>2017</v>
          </cell>
        </row>
        <row r="40">
          <cell r="A40" t="str">
            <v>Uniformation</v>
          </cell>
          <cell r="F40"/>
          <cell r="G40">
            <v>2064</v>
          </cell>
          <cell r="J40">
            <v>2017</v>
          </cell>
        </row>
        <row r="41">
          <cell r="A41" t="str">
            <v>Uniformation</v>
          </cell>
          <cell r="F41"/>
          <cell r="G41">
            <v>520.5</v>
          </cell>
          <cell r="J41">
            <v>2017</v>
          </cell>
        </row>
        <row r="42">
          <cell r="A42" t="str">
            <v>Uniformation</v>
          </cell>
          <cell r="F42"/>
          <cell r="G42">
            <v>1200</v>
          </cell>
          <cell r="J42">
            <v>2017</v>
          </cell>
        </row>
        <row r="43">
          <cell r="A43" t="str">
            <v>Formations ALE</v>
          </cell>
          <cell r="F43"/>
          <cell r="G43">
            <v>500</v>
          </cell>
          <cell r="J43">
            <v>2017</v>
          </cell>
        </row>
        <row r="44">
          <cell r="A44" t="str">
            <v>Refacturation de frais</v>
          </cell>
          <cell r="F44"/>
          <cell r="G44">
            <v>35</v>
          </cell>
          <cell r="J44">
            <v>2017</v>
          </cell>
        </row>
        <row r="45">
          <cell r="A45" t="str">
            <v>Refacturation de frais</v>
          </cell>
          <cell r="F45"/>
          <cell r="G45">
            <v>35</v>
          </cell>
          <cell r="J45">
            <v>2017</v>
          </cell>
        </row>
        <row r="46">
          <cell r="A46" t="str">
            <v>Cotisation Collège A- Collectivités</v>
          </cell>
          <cell r="F46"/>
          <cell r="G46">
            <v>150</v>
          </cell>
          <cell r="J46">
            <v>2017</v>
          </cell>
        </row>
        <row r="47">
          <cell r="A47" t="str">
            <v>Immobilisations (Bilan)</v>
          </cell>
          <cell r="F47">
            <v>-718.8</v>
          </cell>
          <cell r="G47"/>
          <cell r="J47">
            <v>2017</v>
          </cell>
        </row>
        <row r="48">
          <cell r="A48" t="str">
            <v>Impression &amp; duplication</v>
          </cell>
          <cell r="F48">
            <v>-158.4</v>
          </cell>
          <cell r="G48"/>
          <cell r="J48">
            <v>2017</v>
          </cell>
        </row>
        <row r="49">
          <cell r="A49" t="str">
            <v>Achat de prestations de services</v>
          </cell>
          <cell r="F49">
            <v>-576</v>
          </cell>
          <cell r="G49"/>
          <cell r="J49">
            <v>2017</v>
          </cell>
        </row>
        <row r="50">
          <cell r="A50" t="str">
            <v>Matériel pédagogique / activités</v>
          </cell>
          <cell r="F50">
            <v>-1747.2</v>
          </cell>
          <cell r="G50"/>
          <cell r="J50">
            <v>2017</v>
          </cell>
        </row>
        <row r="51">
          <cell r="A51" t="str">
            <v>Cotisation Collège A- Collectivités</v>
          </cell>
          <cell r="F51"/>
          <cell r="G51">
            <v>150</v>
          </cell>
          <cell r="J51">
            <v>2017</v>
          </cell>
        </row>
        <row r="52">
          <cell r="A52" t="str">
            <v>Frais téléphoniques</v>
          </cell>
          <cell r="F52">
            <v>-181.19</v>
          </cell>
          <cell r="G52"/>
          <cell r="J52">
            <v>2017</v>
          </cell>
        </row>
        <row r="53">
          <cell r="A53" t="str">
            <v>Refacturation de frais</v>
          </cell>
          <cell r="F53"/>
          <cell r="G53">
            <v>35</v>
          </cell>
          <cell r="J53">
            <v>2017</v>
          </cell>
        </row>
        <row r="54">
          <cell r="A54" t="str">
            <v>Cotisations</v>
          </cell>
          <cell r="F54">
            <v>-100</v>
          </cell>
          <cell r="G54"/>
          <cell r="J54">
            <v>2018</v>
          </cell>
        </row>
        <row r="55">
          <cell r="A55" t="str">
            <v>Achat de restauration</v>
          </cell>
          <cell r="F55">
            <v>-440</v>
          </cell>
          <cell r="G55"/>
          <cell r="J55">
            <v>2017</v>
          </cell>
        </row>
        <row r="56">
          <cell r="A56" t="str">
            <v>Formation du personnel</v>
          </cell>
          <cell r="F56">
            <v>-1176</v>
          </cell>
          <cell r="G56"/>
          <cell r="J56">
            <v>2017</v>
          </cell>
        </row>
        <row r="57">
          <cell r="A57" t="str">
            <v>Fournitures administratives</v>
          </cell>
          <cell r="F57">
            <v>-37.4</v>
          </cell>
          <cell r="G57"/>
          <cell r="J57">
            <v>2017</v>
          </cell>
        </row>
        <row r="58">
          <cell r="A58" t="str">
            <v>Redevances licences</v>
          </cell>
          <cell r="F58">
            <v>-1022.32</v>
          </cell>
          <cell r="G58"/>
          <cell r="J58">
            <v>2018</v>
          </cell>
        </row>
        <row r="59">
          <cell r="A59" t="str">
            <v>Urssaf/PE</v>
          </cell>
          <cell r="F59">
            <v>-10717</v>
          </cell>
          <cell r="G59"/>
          <cell r="J59">
            <v>2017</v>
          </cell>
        </row>
        <row r="60">
          <cell r="A60" t="str">
            <v>Mutuelle</v>
          </cell>
          <cell r="F60">
            <v>-620.74</v>
          </cell>
          <cell r="G60"/>
          <cell r="J60">
            <v>2017</v>
          </cell>
        </row>
        <row r="61">
          <cell r="A61" t="str">
            <v>Locations mobilières</v>
          </cell>
          <cell r="F61">
            <v>-24.75</v>
          </cell>
          <cell r="G61"/>
          <cell r="J61">
            <v>2017</v>
          </cell>
        </row>
        <row r="62">
          <cell r="A62" t="str">
            <v>Locations mobilières</v>
          </cell>
          <cell r="F62">
            <v>-58.5</v>
          </cell>
          <cell r="G62"/>
          <cell r="J62">
            <v>2017</v>
          </cell>
        </row>
        <row r="63">
          <cell r="A63" t="str">
            <v>Locations mobilières</v>
          </cell>
          <cell r="F63">
            <v>-25.25</v>
          </cell>
          <cell r="G63"/>
          <cell r="J63">
            <v>2017</v>
          </cell>
        </row>
        <row r="64">
          <cell r="A64" t="str">
            <v>Locations mobilières</v>
          </cell>
          <cell r="F64">
            <v>-58.88</v>
          </cell>
          <cell r="G64"/>
          <cell r="J64">
            <v>2017</v>
          </cell>
        </row>
        <row r="65">
          <cell r="A65" t="str">
            <v>Uniformation</v>
          </cell>
          <cell r="F65"/>
          <cell r="G65">
            <v>1334.2</v>
          </cell>
          <cell r="J65">
            <v>2017</v>
          </cell>
        </row>
        <row r="66">
          <cell r="A66" t="str">
            <v>Uniformation</v>
          </cell>
          <cell r="F66"/>
          <cell r="G66">
            <v>393.61</v>
          </cell>
          <cell r="J66">
            <v>2017</v>
          </cell>
        </row>
        <row r="67">
          <cell r="A67" t="str">
            <v>Uniformation</v>
          </cell>
          <cell r="F67"/>
          <cell r="G67">
            <v>1000</v>
          </cell>
          <cell r="J67">
            <v>2017</v>
          </cell>
        </row>
        <row r="68">
          <cell r="A68" t="str">
            <v>Locations mobilières</v>
          </cell>
          <cell r="F68">
            <v>-16.5</v>
          </cell>
          <cell r="G68"/>
          <cell r="J68">
            <v>2017</v>
          </cell>
        </row>
        <row r="69">
          <cell r="A69" t="str">
            <v>Locations mobilières</v>
          </cell>
          <cell r="F69">
            <v>-19.95</v>
          </cell>
          <cell r="G69"/>
          <cell r="J69">
            <v>2017</v>
          </cell>
        </row>
        <row r="70">
          <cell r="A70" t="str">
            <v>Locations mobilières</v>
          </cell>
          <cell r="F70">
            <v>-42.7</v>
          </cell>
          <cell r="G70"/>
          <cell r="J70">
            <v>2017</v>
          </cell>
        </row>
        <row r="71">
          <cell r="A71" t="str">
            <v>Montpellier Méditerranée Métropole</v>
          </cell>
          <cell r="F71"/>
          <cell r="G71">
            <v>17136.25</v>
          </cell>
          <cell r="J71">
            <v>2017</v>
          </cell>
        </row>
        <row r="72">
          <cell r="A72" t="str">
            <v>Frais téléphoniques</v>
          </cell>
          <cell r="F72">
            <v>-2</v>
          </cell>
          <cell r="G72"/>
          <cell r="J72">
            <v>2017</v>
          </cell>
        </row>
        <row r="73">
          <cell r="A73" t="str">
            <v>Services bancaires</v>
          </cell>
          <cell r="F73">
            <v>-1</v>
          </cell>
          <cell r="G73"/>
          <cell r="J73">
            <v>2018</v>
          </cell>
        </row>
        <row r="74">
          <cell r="A74" t="str">
            <v>Services bancaires</v>
          </cell>
          <cell r="F74">
            <v>-6</v>
          </cell>
          <cell r="G74"/>
          <cell r="J74">
            <v>2018</v>
          </cell>
        </row>
        <row r="75">
          <cell r="A75" t="str">
            <v>Conseil Départemental de l'Hérault</v>
          </cell>
          <cell r="F75"/>
          <cell r="G75">
            <v>4963</v>
          </cell>
          <cell r="J75">
            <v>2018</v>
          </cell>
        </row>
        <row r="76">
          <cell r="A76" t="str">
            <v>Conseil Départemental de l'Hérault</v>
          </cell>
          <cell r="F76"/>
          <cell r="G76">
            <v>2482</v>
          </cell>
          <cell r="J76">
            <v>2017</v>
          </cell>
        </row>
        <row r="77">
          <cell r="A77" t="str">
            <v>Services bancaires</v>
          </cell>
          <cell r="F77">
            <v>-74.14</v>
          </cell>
          <cell r="G77"/>
          <cell r="J77">
            <v>2017</v>
          </cell>
        </row>
        <row r="78">
          <cell r="A78" t="str">
            <v>Services bancaires</v>
          </cell>
          <cell r="F78">
            <v>-16</v>
          </cell>
          <cell r="G78"/>
          <cell r="J78">
            <v>2017</v>
          </cell>
        </row>
        <row r="79">
          <cell r="A79" t="str">
            <v>Médéric retraite (ARRCO  et AGIRC)</v>
          </cell>
          <cell r="F79">
            <v>-2881.17</v>
          </cell>
          <cell r="G79"/>
          <cell r="J79">
            <v>2017</v>
          </cell>
        </row>
        <row r="80">
          <cell r="A80" t="str">
            <v>Déplacements</v>
          </cell>
          <cell r="F80"/>
          <cell r="G80">
            <v>3.78</v>
          </cell>
          <cell r="J80">
            <v>2017</v>
          </cell>
        </row>
        <row r="81">
          <cell r="A81" t="str">
            <v>Déplacements</v>
          </cell>
          <cell r="F81"/>
          <cell r="G81">
            <v>2.69</v>
          </cell>
          <cell r="J81">
            <v>2017</v>
          </cell>
        </row>
        <row r="82">
          <cell r="A82" t="str">
            <v>Déplacements</v>
          </cell>
          <cell r="F82"/>
          <cell r="G82">
            <v>5.53</v>
          </cell>
          <cell r="J82">
            <v>2017</v>
          </cell>
        </row>
        <row r="83">
          <cell r="A83" t="str">
            <v>Déplacements</v>
          </cell>
          <cell r="F83"/>
          <cell r="G83">
            <v>1.89</v>
          </cell>
          <cell r="J83">
            <v>2017</v>
          </cell>
        </row>
        <row r="84">
          <cell r="A84" t="str">
            <v>Déplacements</v>
          </cell>
          <cell r="F84"/>
          <cell r="G84">
            <v>4.12</v>
          </cell>
          <cell r="J84">
            <v>2017</v>
          </cell>
        </row>
        <row r="85">
          <cell r="A85" t="str">
            <v>Achat de prestations de services</v>
          </cell>
          <cell r="F85">
            <v>-200</v>
          </cell>
          <cell r="G85"/>
          <cell r="J85">
            <v>2017</v>
          </cell>
        </row>
        <row r="86">
          <cell r="A86" t="str">
            <v>Restauration</v>
          </cell>
          <cell r="F86">
            <v>-9.6999999999999993</v>
          </cell>
          <cell r="G86"/>
          <cell r="J86">
            <v>2017</v>
          </cell>
        </row>
        <row r="87">
          <cell r="A87" t="str">
            <v>Déplacements</v>
          </cell>
          <cell r="F87">
            <v>-9.1999999999999993</v>
          </cell>
          <cell r="G87"/>
          <cell r="J87">
            <v>2017</v>
          </cell>
        </row>
        <row r="88">
          <cell r="A88" t="str">
            <v>Déplacements</v>
          </cell>
          <cell r="F88">
            <v>-1.6</v>
          </cell>
          <cell r="G88"/>
          <cell r="J88">
            <v>2017</v>
          </cell>
        </row>
        <row r="89">
          <cell r="A89" t="str">
            <v>Déplacements</v>
          </cell>
          <cell r="F89">
            <v>-3.8</v>
          </cell>
          <cell r="G89"/>
          <cell r="J89">
            <v>2017</v>
          </cell>
        </row>
        <row r="90">
          <cell r="A90" t="str">
            <v>Déplacements</v>
          </cell>
          <cell r="F90">
            <v>-3.2</v>
          </cell>
          <cell r="G90"/>
          <cell r="J90">
            <v>2017</v>
          </cell>
        </row>
        <row r="91">
          <cell r="A91" t="str">
            <v>Restauration</v>
          </cell>
          <cell r="F91">
            <v>-6.5</v>
          </cell>
          <cell r="G91"/>
          <cell r="J91">
            <v>2017</v>
          </cell>
        </row>
        <row r="92">
          <cell r="A92" t="str">
            <v>Déplacements</v>
          </cell>
          <cell r="F92">
            <v>-3.2</v>
          </cell>
          <cell r="G92"/>
          <cell r="J92">
            <v>2017</v>
          </cell>
        </row>
        <row r="93">
          <cell r="A93" t="str">
            <v>Restauration</v>
          </cell>
          <cell r="F93">
            <v>-38.65</v>
          </cell>
          <cell r="G93"/>
          <cell r="J93">
            <v>2017</v>
          </cell>
        </row>
        <row r="94">
          <cell r="A94" t="str">
            <v>Déplacements</v>
          </cell>
          <cell r="F94">
            <v>-14.9</v>
          </cell>
          <cell r="G94"/>
          <cell r="J94">
            <v>2017</v>
          </cell>
        </row>
        <row r="95">
          <cell r="A95" t="str">
            <v>Déplacements</v>
          </cell>
          <cell r="F95">
            <v>-5.42</v>
          </cell>
          <cell r="G95"/>
          <cell r="J95">
            <v>2017</v>
          </cell>
        </row>
        <row r="96">
          <cell r="A96" t="str">
            <v>Documentation</v>
          </cell>
          <cell r="F96">
            <v>-45</v>
          </cell>
          <cell r="G96"/>
          <cell r="J96">
            <v>2018</v>
          </cell>
        </row>
        <row r="97">
          <cell r="A97" t="str">
            <v>Services bancaires</v>
          </cell>
          <cell r="F97">
            <v>-1.8</v>
          </cell>
          <cell r="G97"/>
          <cell r="J97">
            <v>2017</v>
          </cell>
        </row>
        <row r="98">
          <cell r="A98" t="str">
            <v>PDE Transports publics / Vélo</v>
          </cell>
          <cell r="F98">
            <v>-15.95</v>
          </cell>
          <cell r="G98"/>
          <cell r="J98">
            <v>2017</v>
          </cell>
        </row>
        <row r="99">
          <cell r="A99" t="str">
            <v>PDE Transports publics / Vélo</v>
          </cell>
          <cell r="F99">
            <v>-183.5</v>
          </cell>
          <cell r="G99"/>
          <cell r="J99">
            <v>2017</v>
          </cell>
        </row>
        <row r="100">
          <cell r="A100" t="str">
            <v>PDE Transports publics / Vélo</v>
          </cell>
          <cell r="F100">
            <v>-40.950000000000003</v>
          </cell>
          <cell r="G100"/>
          <cell r="J100">
            <v>2017</v>
          </cell>
        </row>
        <row r="101">
          <cell r="A101" t="str">
            <v>PDE Transports publics / Vélo</v>
          </cell>
          <cell r="F101">
            <v>-170</v>
          </cell>
          <cell r="G101"/>
          <cell r="J101">
            <v>2017</v>
          </cell>
        </row>
        <row r="102">
          <cell r="A102" t="str">
            <v>PDE Transports publics / Vélo</v>
          </cell>
          <cell r="F102">
            <v>-24.55</v>
          </cell>
          <cell r="G102"/>
          <cell r="J102">
            <v>2017</v>
          </cell>
        </row>
        <row r="103">
          <cell r="A103" t="str">
            <v>PDE Transports publics / Vélo</v>
          </cell>
          <cell r="F103">
            <v>-200</v>
          </cell>
          <cell r="G103"/>
          <cell r="J103">
            <v>2017</v>
          </cell>
        </row>
        <row r="104">
          <cell r="A104" t="str">
            <v>PDE Transports publics / Vélo</v>
          </cell>
          <cell r="F104">
            <v>-200</v>
          </cell>
          <cell r="G104"/>
          <cell r="J104">
            <v>2017</v>
          </cell>
        </row>
        <row r="105">
          <cell r="A105" t="str">
            <v>PDE Transports publics / Vélo</v>
          </cell>
          <cell r="F105">
            <v>-113.45</v>
          </cell>
          <cell r="G105"/>
          <cell r="J105">
            <v>2017</v>
          </cell>
        </row>
        <row r="106">
          <cell r="A106" t="str">
            <v>Salaires nets</v>
          </cell>
          <cell r="F106">
            <v>-1440.77</v>
          </cell>
          <cell r="G106"/>
          <cell r="J106">
            <v>2017</v>
          </cell>
        </row>
        <row r="107">
          <cell r="A107" t="str">
            <v>Salaires nets</v>
          </cell>
          <cell r="F107">
            <v>-1065.9100000000001</v>
          </cell>
          <cell r="G107"/>
          <cell r="J107">
            <v>2017</v>
          </cell>
        </row>
        <row r="108">
          <cell r="A108" t="str">
            <v>Salaires nets</v>
          </cell>
          <cell r="F108">
            <v>-2356.1999999999998</v>
          </cell>
          <cell r="G108"/>
          <cell r="J108">
            <v>2017</v>
          </cell>
        </row>
        <row r="109">
          <cell r="A109" t="str">
            <v>Salaires nets</v>
          </cell>
          <cell r="F109">
            <v>-1686.66</v>
          </cell>
          <cell r="G109"/>
          <cell r="J109">
            <v>2017</v>
          </cell>
        </row>
        <row r="110">
          <cell r="A110" t="str">
            <v>Salaires nets</v>
          </cell>
          <cell r="F110">
            <v>-1621.94</v>
          </cell>
          <cell r="G110"/>
          <cell r="J110">
            <v>2017</v>
          </cell>
        </row>
        <row r="111">
          <cell r="A111" t="str">
            <v>Salaires nets</v>
          </cell>
          <cell r="F111">
            <v>-2170.92</v>
          </cell>
          <cell r="G111"/>
          <cell r="J111">
            <v>2017</v>
          </cell>
        </row>
        <row r="112">
          <cell r="A112" t="str">
            <v>Salaires nets</v>
          </cell>
          <cell r="F112">
            <v>-1716.06</v>
          </cell>
          <cell r="G112"/>
          <cell r="J112">
            <v>2017</v>
          </cell>
        </row>
        <row r="113">
          <cell r="A113" t="str">
            <v>Salaires nets</v>
          </cell>
          <cell r="F113">
            <v>-1444.79</v>
          </cell>
          <cell r="G113"/>
          <cell r="J113">
            <v>2017</v>
          </cell>
        </row>
        <row r="114">
          <cell r="A114" t="str">
            <v>Salaires nets</v>
          </cell>
          <cell r="F114">
            <v>-1597.83</v>
          </cell>
          <cell r="G114"/>
          <cell r="J114">
            <v>2017</v>
          </cell>
        </row>
        <row r="115">
          <cell r="A115" t="str">
            <v>Salaires nets</v>
          </cell>
          <cell r="F115">
            <v>-1471.54</v>
          </cell>
          <cell r="G115"/>
          <cell r="J115">
            <v>2017</v>
          </cell>
        </row>
        <row r="116">
          <cell r="A116" t="str">
            <v>Déplacements</v>
          </cell>
          <cell r="F116">
            <v>-1.6</v>
          </cell>
          <cell r="G116"/>
          <cell r="J116">
            <v>2017</v>
          </cell>
        </row>
        <row r="117">
          <cell r="A117" t="str">
            <v>Frais postaux</v>
          </cell>
          <cell r="F117">
            <v>-10.7</v>
          </cell>
          <cell r="G117"/>
          <cell r="J117">
            <v>2017</v>
          </cell>
        </row>
        <row r="118">
          <cell r="A118" t="str">
            <v>Frais postaux</v>
          </cell>
          <cell r="F118">
            <v>-24.82</v>
          </cell>
          <cell r="G118"/>
          <cell r="J118">
            <v>2017</v>
          </cell>
        </row>
        <row r="119">
          <cell r="A119" t="str">
            <v>Virement interne</v>
          </cell>
          <cell r="F119"/>
          <cell r="G119">
            <v>10000</v>
          </cell>
          <cell r="J119">
            <v>2017</v>
          </cell>
        </row>
        <row r="120">
          <cell r="A120" t="str">
            <v>Déplacements</v>
          </cell>
          <cell r="F120">
            <v>-209.67</v>
          </cell>
          <cell r="G120"/>
          <cell r="J120">
            <v>2017</v>
          </cell>
        </row>
        <row r="121">
          <cell r="A121" t="str">
            <v>Sous traitance générale</v>
          </cell>
          <cell r="F121">
            <v>-88.5</v>
          </cell>
          <cell r="G121"/>
          <cell r="J121">
            <v>2018</v>
          </cell>
        </row>
        <row r="122">
          <cell r="A122" t="str">
            <v>Sous traitance générale</v>
          </cell>
          <cell r="F122">
            <v>-88.5</v>
          </cell>
          <cell r="G122"/>
          <cell r="J122">
            <v>2018</v>
          </cell>
        </row>
        <row r="123">
          <cell r="A123" t="str">
            <v>Maintenance</v>
          </cell>
          <cell r="F123">
            <v>-575</v>
          </cell>
          <cell r="G123"/>
          <cell r="J123">
            <v>2018</v>
          </cell>
        </row>
        <row r="124">
          <cell r="A124" t="str">
            <v>Maintenance</v>
          </cell>
          <cell r="F124">
            <v>-575</v>
          </cell>
          <cell r="G124"/>
          <cell r="J124">
            <v>2018</v>
          </cell>
        </row>
        <row r="125">
          <cell r="A125" t="str">
            <v>Sous traitance générale</v>
          </cell>
          <cell r="F125">
            <v>-1000</v>
          </cell>
          <cell r="G125"/>
          <cell r="J125">
            <v>2018</v>
          </cell>
        </row>
        <row r="126">
          <cell r="A126" t="str">
            <v>Sous traitance générale</v>
          </cell>
          <cell r="F126">
            <v>-1000</v>
          </cell>
          <cell r="G126"/>
          <cell r="J126">
            <v>2018</v>
          </cell>
        </row>
        <row r="127">
          <cell r="A127" t="str">
            <v>Services bancaires</v>
          </cell>
          <cell r="F127">
            <v>-0.4</v>
          </cell>
          <cell r="G127"/>
          <cell r="J127">
            <v>2017</v>
          </cell>
        </row>
        <row r="128">
          <cell r="A128" t="str">
            <v>Frais téléphoniques</v>
          </cell>
          <cell r="F128">
            <v>-203.96</v>
          </cell>
          <cell r="G128"/>
          <cell r="J128">
            <v>2017</v>
          </cell>
        </row>
        <row r="129">
          <cell r="A129" t="str">
            <v>Frais téléphoniques</v>
          </cell>
          <cell r="F129">
            <v>-16.18</v>
          </cell>
          <cell r="G129"/>
          <cell r="J129">
            <v>2017</v>
          </cell>
        </row>
        <row r="130">
          <cell r="A130" t="str">
            <v>Virement interne</v>
          </cell>
          <cell r="F130"/>
          <cell r="G130">
            <v>30000</v>
          </cell>
          <cell r="J130">
            <v>2017</v>
          </cell>
        </row>
        <row r="131">
          <cell r="A131" t="str">
            <v>Fournitures administratives</v>
          </cell>
          <cell r="F131">
            <v>-4.71</v>
          </cell>
          <cell r="G131"/>
          <cell r="J131">
            <v>2017</v>
          </cell>
        </row>
        <row r="132">
          <cell r="A132" t="str">
            <v>Achat de restauration</v>
          </cell>
          <cell r="F132">
            <v>-7.74</v>
          </cell>
          <cell r="G132"/>
          <cell r="J132">
            <v>2017</v>
          </cell>
        </row>
        <row r="133">
          <cell r="A133" t="str">
            <v>Achat de restauration</v>
          </cell>
          <cell r="F133">
            <v>-30.98</v>
          </cell>
          <cell r="G133"/>
          <cell r="J133">
            <v>2017</v>
          </cell>
        </row>
        <row r="134">
          <cell r="A134" t="str">
            <v>Achat de restauration</v>
          </cell>
          <cell r="F134">
            <v>-64.900000000000006</v>
          </cell>
          <cell r="G134"/>
          <cell r="J134">
            <v>2017</v>
          </cell>
        </row>
        <row r="135">
          <cell r="A135" t="str">
            <v>Urssaf/PE</v>
          </cell>
          <cell r="F135">
            <v>-10701</v>
          </cell>
          <cell r="G135"/>
          <cell r="J135">
            <v>2017</v>
          </cell>
        </row>
        <row r="136">
          <cell r="A136" t="str">
            <v>Mise à disposition de personnel gestion</v>
          </cell>
          <cell r="F136">
            <v>-946.75</v>
          </cell>
          <cell r="G136"/>
          <cell r="J136">
            <v>2017</v>
          </cell>
        </row>
        <row r="137">
          <cell r="A137" t="str">
            <v>Mutuelle</v>
          </cell>
          <cell r="F137">
            <v>-620.74</v>
          </cell>
          <cell r="G137"/>
          <cell r="J137">
            <v>2017</v>
          </cell>
        </row>
        <row r="138">
          <cell r="A138" t="str">
            <v>Matériel pédagogique / activités</v>
          </cell>
          <cell r="F138">
            <v>-103.18</v>
          </cell>
          <cell r="G138"/>
          <cell r="J138">
            <v>2017</v>
          </cell>
        </row>
        <row r="139">
          <cell r="A139" t="str">
            <v>Matériel pédagogique / activités</v>
          </cell>
          <cell r="F139">
            <v>-154.76</v>
          </cell>
          <cell r="G139"/>
          <cell r="J139">
            <v>2017</v>
          </cell>
        </row>
        <row r="140">
          <cell r="A140" t="str">
            <v>Frais postaux</v>
          </cell>
          <cell r="F140">
            <v>-10</v>
          </cell>
          <cell r="G140"/>
          <cell r="J140">
            <v>2017</v>
          </cell>
        </row>
        <row r="141">
          <cell r="A141" t="str">
            <v>Frais de colloque et de séminaires</v>
          </cell>
          <cell r="F141">
            <v>-100</v>
          </cell>
          <cell r="G141"/>
          <cell r="J141">
            <v>2017</v>
          </cell>
        </row>
        <row r="142">
          <cell r="A142" t="str">
            <v>Matériel pédagogique / activités</v>
          </cell>
          <cell r="F142">
            <v>-75.599999999999994</v>
          </cell>
          <cell r="G142"/>
          <cell r="J142">
            <v>2017</v>
          </cell>
        </row>
        <row r="143">
          <cell r="A143" t="str">
            <v>Achat de restauration</v>
          </cell>
          <cell r="F143">
            <v>-15.5</v>
          </cell>
          <cell r="G143"/>
          <cell r="J143">
            <v>2017</v>
          </cell>
        </row>
        <row r="144">
          <cell r="A144" t="str">
            <v>Locations mobilières</v>
          </cell>
          <cell r="F144">
            <v>-79.319999999999993</v>
          </cell>
          <cell r="G144"/>
          <cell r="J144">
            <v>2017</v>
          </cell>
        </row>
        <row r="145">
          <cell r="A145" t="str">
            <v>Locations mobilières</v>
          </cell>
          <cell r="F145">
            <v>-48.1</v>
          </cell>
          <cell r="G145"/>
          <cell r="J145">
            <v>2017</v>
          </cell>
        </row>
        <row r="146">
          <cell r="A146" t="str">
            <v>Locations mobilières</v>
          </cell>
          <cell r="F146">
            <v>-39.07</v>
          </cell>
          <cell r="G146"/>
          <cell r="J146">
            <v>2017</v>
          </cell>
        </row>
        <row r="147">
          <cell r="A147" t="str">
            <v>Locations mobilières</v>
          </cell>
          <cell r="F147">
            <v>-24.07</v>
          </cell>
          <cell r="G147"/>
          <cell r="J147">
            <v>2017</v>
          </cell>
        </row>
        <row r="148">
          <cell r="A148" t="str">
            <v>Locations mobilières</v>
          </cell>
          <cell r="F148">
            <v>-36.049999999999997</v>
          </cell>
          <cell r="G148"/>
          <cell r="J148">
            <v>2017</v>
          </cell>
        </row>
        <row r="149">
          <cell r="A149" t="str">
            <v>Locations mobilières</v>
          </cell>
          <cell r="F149">
            <v>-15</v>
          </cell>
          <cell r="G149"/>
          <cell r="J149">
            <v>2017</v>
          </cell>
        </row>
        <row r="150">
          <cell r="A150" t="str">
            <v>Locations mobilières</v>
          </cell>
          <cell r="F150">
            <v>-55.39</v>
          </cell>
          <cell r="G150"/>
          <cell r="J150">
            <v>2017</v>
          </cell>
        </row>
        <row r="151">
          <cell r="A151" t="str">
            <v>Frais postaux</v>
          </cell>
          <cell r="F151">
            <v>-2.92</v>
          </cell>
          <cell r="G151"/>
          <cell r="J151">
            <v>2017</v>
          </cell>
        </row>
        <row r="152">
          <cell r="A152" t="str">
            <v>Achat de prestations de services</v>
          </cell>
          <cell r="F152">
            <v>-240</v>
          </cell>
          <cell r="G152"/>
          <cell r="J152">
            <v>2017</v>
          </cell>
        </row>
        <row r="153">
          <cell r="A153" t="str">
            <v>Achat de prestations de services</v>
          </cell>
          <cell r="F153">
            <v>-1200</v>
          </cell>
          <cell r="G153"/>
          <cell r="J153">
            <v>2017</v>
          </cell>
        </row>
        <row r="154">
          <cell r="A154" t="str">
            <v>Impression &amp; duplication</v>
          </cell>
          <cell r="F154">
            <v>-96</v>
          </cell>
          <cell r="G154"/>
          <cell r="J154">
            <v>2017</v>
          </cell>
        </row>
        <row r="155">
          <cell r="A155" t="str">
            <v>Achat de prestations de services</v>
          </cell>
          <cell r="F155">
            <v>-192</v>
          </cell>
          <cell r="G155"/>
          <cell r="J155">
            <v>2017</v>
          </cell>
        </row>
        <row r="156">
          <cell r="A156" t="str">
            <v>Restauration</v>
          </cell>
          <cell r="F156">
            <v>-237</v>
          </cell>
          <cell r="G156"/>
          <cell r="J156">
            <v>2017</v>
          </cell>
        </row>
        <row r="157">
          <cell r="A157" t="str">
            <v>Frais téléphoniques</v>
          </cell>
          <cell r="F157">
            <v>-29.99</v>
          </cell>
          <cell r="G157"/>
          <cell r="J157">
            <v>2017</v>
          </cell>
        </row>
        <row r="158">
          <cell r="A158" t="str">
            <v>Services bancaires</v>
          </cell>
          <cell r="F158">
            <v>-0.4</v>
          </cell>
          <cell r="G158"/>
          <cell r="J158">
            <v>2017</v>
          </cell>
        </row>
        <row r="159">
          <cell r="A159" t="str">
            <v>Services bancaires</v>
          </cell>
          <cell r="F159">
            <v>-1</v>
          </cell>
          <cell r="G159"/>
          <cell r="J159">
            <v>2017</v>
          </cell>
        </row>
        <row r="160">
          <cell r="A160" t="str">
            <v>Services bancaires</v>
          </cell>
          <cell r="F160">
            <v>-6</v>
          </cell>
          <cell r="G160"/>
          <cell r="J160">
            <v>2017</v>
          </cell>
        </row>
        <row r="161">
          <cell r="A161" t="str">
            <v>Frais postaux</v>
          </cell>
          <cell r="F161">
            <v>-6.1</v>
          </cell>
          <cell r="G161"/>
          <cell r="J161">
            <v>2017</v>
          </cell>
        </row>
        <row r="162">
          <cell r="A162" t="str">
            <v>Frais postaux</v>
          </cell>
          <cell r="F162">
            <v>-96.36</v>
          </cell>
          <cell r="G162"/>
          <cell r="J162">
            <v>2017</v>
          </cell>
        </row>
        <row r="163">
          <cell r="A163" t="str">
            <v>Restauration</v>
          </cell>
          <cell r="F163">
            <v>-10.25</v>
          </cell>
          <cell r="G163"/>
          <cell r="J163">
            <v>2017</v>
          </cell>
        </row>
        <row r="164">
          <cell r="A164" t="str">
            <v>Services bancaires</v>
          </cell>
          <cell r="F164">
            <v>-0.2</v>
          </cell>
          <cell r="G164"/>
          <cell r="J164">
            <v>2017</v>
          </cell>
        </row>
        <row r="165">
          <cell r="A165" t="str">
            <v>Médéric retraite (ARRCO  et AGIRC)</v>
          </cell>
          <cell r="F165">
            <v>-2881.17</v>
          </cell>
          <cell r="G165"/>
          <cell r="J165">
            <v>2017</v>
          </cell>
        </row>
        <row r="166">
          <cell r="A166" t="str">
            <v>Salaires nets</v>
          </cell>
          <cell r="F166">
            <v>-197.5</v>
          </cell>
          <cell r="G166"/>
          <cell r="J166">
            <v>2017</v>
          </cell>
        </row>
        <row r="167">
          <cell r="A167" t="str">
            <v>TR</v>
          </cell>
          <cell r="F167"/>
          <cell r="G167">
            <v>68.75</v>
          </cell>
          <cell r="J167">
            <v>2017</v>
          </cell>
        </row>
        <row r="168">
          <cell r="A168" t="str">
            <v>Déplacements</v>
          </cell>
          <cell r="F168">
            <v>-334</v>
          </cell>
          <cell r="G168"/>
          <cell r="J168">
            <v>2017</v>
          </cell>
        </row>
        <row r="169">
          <cell r="A169" t="str">
            <v>Frais téléphoniques</v>
          </cell>
          <cell r="F169">
            <v>-2</v>
          </cell>
          <cell r="G169"/>
          <cell r="J169">
            <v>2017</v>
          </cell>
        </row>
        <row r="170">
          <cell r="A170" t="str">
            <v>Virement interne</v>
          </cell>
          <cell r="F170"/>
          <cell r="G170">
            <v>12500</v>
          </cell>
          <cell r="J170">
            <v>2017</v>
          </cell>
        </row>
        <row r="171">
          <cell r="A171" t="str">
            <v>Matériel pédagogique / activités</v>
          </cell>
          <cell r="F171">
            <v>-216.58</v>
          </cell>
          <cell r="G171"/>
          <cell r="J171">
            <v>2017</v>
          </cell>
        </row>
        <row r="172">
          <cell r="A172" t="str">
            <v>Matériel pédagogique / activités</v>
          </cell>
          <cell r="F172">
            <v>-1166.4000000000001</v>
          </cell>
          <cell r="G172"/>
          <cell r="J172">
            <v>2017</v>
          </cell>
        </row>
        <row r="173">
          <cell r="A173" t="str">
            <v>Formation du personnel</v>
          </cell>
          <cell r="F173">
            <v>-2136</v>
          </cell>
          <cell r="G173"/>
          <cell r="J173">
            <v>2017</v>
          </cell>
        </row>
        <row r="174">
          <cell r="A174" t="str">
            <v>Achat de prestations de services</v>
          </cell>
          <cell r="F174">
            <v>-360</v>
          </cell>
          <cell r="G174"/>
          <cell r="J174">
            <v>2017</v>
          </cell>
        </row>
        <row r="175">
          <cell r="A175" t="str">
            <v>Impression &amp; duplication</v>
          </cell>
          <cell r="F175">
            <v>-101.4</v>
          </cell>
          <cell r="G175"/>
          <cell r="J175">
            <v>2017</v>
          </cell>
        </row>
        <row r="176">
          <cell r="A176" t="str">
            <v>Sous traitance générale</v>
          </cell>
          <cell r="F176">
            <v>-354</v>
          </cell>
          <cell r="G176"/>
          <cell r="J176">
            <v>2017</v>
          </cell>
        </row>
        <row r="177">
          <cell r="A177" t="str">
            <v>Achat de prestations de services</v>
          </cell>
          <cell r="F177">
            <v>-232</v>
          </cell>
          <cell r="G177"/>
          <cell r="J177">
            <v>2017</v>
          </cell>
        </row>
        <row r="178">
          <cell r="A178" t="str">
            <v>Fournitures administratives</v>
          </cell>
          <cell r="F178">
            <v>-33.58</v>
          </cell>
          <cell r="G178"/>
          <cell r="J178">
            <v>2017</v>
          </cell>
        </row>
        <row r="179">
          <cell r="A179" t="str">
            <v>Fournitures administratives</v>
          </cell>
          <cell r="F179">
            <v>-51.22</v>
          </cell>
          <cell r="G179"/>
          <cell r="J179">
            <v>2017</v>
          </cell>
        </row>
        <row r="180">
          <cell r="A180" t="str">
            <v>Matériel pédagogique / activités</v>
          </cell>
          <cell r="F180">
            <v>-144.38</v>
          </cell>
          <cell r="G180"/>
          <cell r="J180">
            <v>2017</v>
          </cell>
        </row>
        <row r="181">
          <cell r="A181" t="str">
            <v>Locations immobilières</v>
          </cell>
          <cell r="F181">
            <v>-200</v>
          </cell>
          <cell r="G181"/>
          <cell r="J181">
            <v>2017</v>
          </cell>
        </row>
        <row r="182">
          <cell r="A182" t="str">
            <v>Matériel pédagogique / activités</v>
          </cell>
          <cell r="F182">
            <v>-1272</v>
          </cell>
          <cell r="G182"/>
          <cell r="J182">
            <v>2017</v>
          </cell>
        </row>
        <row r="183">
          <cell r="A183" t="str">
            <v>Formation du personnel</v>
          </cell>
          <cell r="F183">
            <v>-500</v>
          </cell>
          <cell r="G183"/>
          <cell r="J183">
            <v>2017</v>
          </cell>
        </row>
        <row r="184">
          <cell r="A184" t="str">
            <v>Immobilisations (Bilan)</v>
          </cell>
          <cell r="F184">
            <v>-1098.94</v>
          </cell>
          <cell r="G184"/>
          <cell r="J184">
            <v>2017</v>
          </cell>
        </row>
        <row r="185">
          <cell r="A185" t="str">
            <v>Services bancaires</v>
          </cell>
          <cell r="F185">
            <v>-1.8</v>
          </cell>
          <cell r="G185"/>
          <cell r="J185">
            <v>2017</v>
          </cell>
        </row>
        <row r="186">
          <cell r="A186" t="str">
            <v>Déplacements</v>
          </cell>
          <cell r="F186">
            <v>-12.8</v>
          </cell>
          <cell r="G186"/>
          <cell r="J186">
            <v>2017</v>
          </cell>
        </row>
        <row r="187">
          <cell r="A187" t="str">
            <v>Déplacements</v>
          </cell>
          <cell r="F187">
            <v>-1.6</v>
          </cell>
          <cell r="G187"/>
          <cell r="J187">
            <v>2017</v>
          </cell>
        </row>
        <row r="188">
          <cell r="A188" t="str">
            <v>Déplacements</v>
          </cell>
          <cell r="F188">
            <v>-6.76</v>
          </cell>
          <cell r="G188"/>
          <cell r="J188">
            <v>2017</v>
          </cell>
        </row>
        <row r="189">
          <cell r="A189" t="str">
            <v>Déplacements</v>
          </cell>
          <cell r="F189">
            <v>-8</v>
          </cell>
          <cell r="G189"/>
          <cell r="J189">
            <v>2017</v>
          </cell>
        </row>
        <row r="190">
          <cell r="A190" t="str">
            <v>Restauration</v>
          </cell>
          <cell r="F190">
            <v>-20.5</v>
          </cell>
          <cell r="G190"/>
          <cell r="J190">
            <v>2017</v>
          </cell>
        </row>
        <row r="191">
          <cell r="A191" t="str">
            <v>Déplacements</v>
          </cell>
          <cell r="F191">
            <v>-9.9</v>
          </cell>
          <cell r="G191"/>
          <cell r="J191">
            <v>2017</v>
          </cell>
        </row>
        <row r="192">
          <cell r="A192" t="str">
            <v>Restauration</v>
          </cell>
          <cell r="F192">
            <v>-21.74</v>
          </cell>
          <cell r="G192"/>
          <cell r="J192">
            <v>2017</v>
          </cell>
        </row>
        <row r="193">
          <cell r="A193" t="str">
            <v>Restauration</v>
          </cell>
          <cell r="F193">
            <v>-21.74</v>
          </cell>
          <cell r="G193"/>
          <cell r="J193">
            <v>2017</v>
          </cell>
        </row>
        <row r="194">
          <cell r="A194" t="str">
            <v>Restauration</v>
          </cell>
          <cell r="F194">
            <v>-24.34</v>
          </cell>
          <cell r="G194"/>
          <cell r="J194">
            <v>2017</v>
          </cell>
        </row>
        <row r="195">
          <cell r="A195" t="str">
            <v>Services bancaires</v>
          </cell>
          <cell r="F195">
            <v>-1.8</v>
          </cell>
          <cell r="G195"/>
          <cell r="J195">
            <v>2017</v>
          </cell>
        </row>
        <row r="196">
          <cell r="A196" t="str">
            <v>PDE Transports publics / Vélo</v>
          </cell>
          <cell r="F196">
            <v>-26.75</v>
          </cell>
          <cell r="G196"/>
          <cell r="J196">
            <v>2017</v>
          </cell>
        </row>
        <row r="197">
          <cell r="A197" t="str">
            <v>PDE Transports publics / Vélo</v>
          </cell>
          <cell r="F197">
            <v>-15.95</v>
          </cell>
          <cell r="G197"/>
          <cell r="J197">
            <v>2017</v>
          </cell>
        </row>
        <row r="198">
          <cell r="A198" t="str">
            <v>PDE Transports publics / Vélo</v>
          </cell>
          <cell r="F198">
            <v>-15.95</v>
          </cell>
          <cell r="G198"/>
          <cell r="J198">
            <v>2017</v>
          </cell>
        </row>
        <row r="199">
          <cell r="A199" t="str">
            <v>Salaires nets</v>
          </cell>
          <cell r="F199">
            <v>-1421.52</v>
          </cell>
          <cell r="G199"/>
          <cell r="J199">
            <v>2017</v>
          </cell>
        </row>
        <row r="200">
          <cell r="A200" t="str">
            <v>Salaires nets</v>
          </cell>
          <cell r="F200">
            <v>-2321.0500000000002</v>
          </cell>
          <cell r="G200"/>
          <cell r="J200">
            <v>2017</v>
          </cell>
        </row>
        <row r="201">
          <cell r="A201" t="str">
            <v>Salaires nets</v>
          </cell>
          <cell r="F201">
            <v>-1668.05</v>
          </cell>
          <cell r="G201"/>
          <cell r="J201">
            <v>2017</v>
          </cell>
        </row>
        <row r="202">
          <cell r="A202" t="str">
            <v>Salaires nets</v>
          </cell>
          <cell r="F202">
            <v>-1608.19</v>
          </cell>
          <cell r="G202"/>
          <cell r="J202">
            <v>2017</v>
          </cell>
        </row>
        <row r="203">
          <cell r="A203" t="str">
            <v>Salaires nets</v>
          </cell>
          <cell r="F203">
            <v>-2165.42</v>
          </cell>
          <cell r="G203"/>
          <cell r="J203">
            <v>2017</v>
          </cell>
        </row>
        <row r="204">
          <cell r="A204" t="str">
            <v>Salaires nets</v>
          </cell>
          <cell r="F204">
            <v>-1691.31</v>
          </cell>
          <cell r="G204"/>
          <cell r="J204">
            <v>2017</v>
          </cell>
        </row>
        <row r="205">
          <cell r="A205" t="str">
            <v>Salaires nets</v>
          </cell>
          <cell r="F205">
            <v>-1589.58</v>
          </cell>
          <cell r="G205"/>
          <cell r="J205">
            <v>2017</v>
          </cell>
        </row>
        <row r="206">
          <cell r="A206" t="str">
            <v>Salaires nets</v>
          </cell>
          <cell r="F206">
            <v>-1444.79</v>
          </cell>
          <cell r="G206"/>
          <cell r="J206">
            <v>2017</v>
          </cell>
        </row>
        <row r="207">
          <cell r="A207" t="str">
            <v>Salaires nets</v>
          </cell>
          <cell r="F207">
            <v>-1247.29</v>
          </cell>
          <cell r="G207"/>
          <cell r="J207">
            <v>2017</v>
          </cell>
        </row>
        <row r="208">
          <cell r="A208" t="str">
            <v>Salaires nets</v>
          </cell>
          <cell r="F208">
            <v>-883.84</v>
          </cell>
          <cell r="G208"/>
          <cell r="J208">
            <v>2017</v>
          </cell>
        </row>
        <row r="209">
          <cell r="A209" t="str">
            <v>Achat de prestations de services</v>
          </cell>
          <cell r="F209">
            <v>-100</v>
          </cell>
          <cell r="G209"/>
          <cell r="J209">
            <v>2017</v>
          </cell>
        </row>
        <row r="210">
          <cell r="A210" t="str">
            <v>Déplacements</v>
          </cell>
          <cell r="F210">
            <v>-13</v>
          </cell>
          <cell r="G210"/>
          <cell r="J210">
            <v>2017</v>
          </cell>
        </row>
        <row r="211">
          <cell r="A211" t="str">
            <v>Formation du personnel</v>
          </cell>
          <cell r="F211">
            <v>-900</v>
          </cell>
          <cell r="G211"/>
          <cell r="J211">
            <v>2017</v>
          </cell>
        </row>
        <row r="212">
          <cell r="A212" t="str">
            <v>Œuvres sociales</v>
          </cell>
          <cell r="F212">
            <v>-1787</v>
          </cell>
          <cell r="G212"/>
          <cell r="J212">
            <v>2017</v>
          </cell>
        </row>
        <row r="213">
          <cell r="A213" t="str">
            <v>Sous traitance générale</v>
          </cell>
          <cell r="F213">
            <v>-14.4</v>
          </cell>
          <cell r="G213"/>
          <cell r="J213">
            <v>2017</v>
          </cell>
        </row>
        <row r="214">
          <cell r="A214" t="str">
            <v>Frais téléphoniques</v>
          </cell>
          <cell r="F214">
            <v>-193.26</v>
          </cell>
          <cell r="G214"/>
          <cell r="J214">
            <v>2017</v>
          </cell>
        </row>
        <row r="215">
          <cell r="A215" t="str">
            <v>Frais téléphoniques</v>
          </cell>
          <cell r="F215">
            <v>-18.510000000000002</v>
          </cell>
          <cell r="G215"/>
          <cell r="J215">
            <v>2017</v>
          </cell>
        </row>
        <row r="216">
          <cell r="A216" t="str">
            <v>Frais postaux</v>
          </cell>
          <cell r="F216">
            <v>-6.1</v>
          </cell>
          <cell r="G216"/>
          <cell r="J216">
            <v>2017</v>
          </cell>
        </row>
        <row r="217">
          <cell r="A217" t="str">
            <v>Urssaf/PE</v>
          </cell>
          <cell r="F217">
            <v>-10686</v>
          </cell>
          <cell r="G217"/>
          <cell r="J217">
            <v>2017</v>
          </cell>
        </row>
        <row r="218">
          <cell r="A218" t="str">
            <v>Locations immobilières</v>
          </cell>
          <cell r="F218">
            <v>-300</v>
          </cell>
          <cell r="G218"/>
          <cell r="J218">
            <v>2017</v>
          </cell>
        </row>
        <row r="219">
          <cell r="A219" t="str">
            <v>Mise à disposition de personnel MS</v>
          </cell>
          <cell r="F219">
            <v>-4608</v>
          </cell>
          <cell r="G219"/>
          <cell r="J219">
            <v>2010</v>
          </cell>
        </row>
        <row r="220">
          <cell r="A220" t="str">
            <v>Mise à disposition de personnel MS</v>
          </cell>
          <cell r="F220">
            <v>-4833.1899999999996</v>
          </cell>
          <cell r="G220"/>
          <cell r="J220">
            <v>2011</v>
          </cell>
        </row>
        <row r="221">
          <cell r="A221" t="str">
            <v>Mise à disposition de personnel gestion</v>
          </cell>
          <cell r="F221">
            <v>-946.75</v>
          </cell>
          <cell r="G221"/>
          <cell r="J221">
            <v>2017</v>
          </cell>
        </row>
        <row r="222">
          <cell r="A222" t="str">
            <v>Mutuelle</v>
          </cell>
          <cell r="F222">
            <v>-952.75</v>
          </cell>
          <cell r="G222"/>
          <cell r="J222">
            <v>2017</v>
          </cell>
        </row>
        <row r="223">
          <cell r="A223" t="str">
            <v>Documentation</v>
          </cell>
          <cell r="F223">
            <v>-18.7</v>
          </cell>
          <cell r="G223"/>
          <cell r="J223">
            <v>2017</v>
          </cell>
        </row>
        <row r="224">
          <cell r="A224" t="str">
            <v>Fonds propres (Bilan)</v>
          </cell>
          <cell r="F224">
            <v>-1551.71</v>
          </cell>
          <cell r="G224"/>
          <cell r="J224">
            <v>2017</v>
          </cell>
        </row>
        <row r="225">
          <cell r="A225" t="str">
            <v>Matériel pédagogique / activités</v>
          </cell>
          <cell r="F225">
            <v>-817.77</v>
          </cell>
          <cell r="G225"/>
          <cell r="J225">
            <v>2017</v>
          </cell>
        </row>
        <row r="226">
          <cell r="A226" t="str">
            <v>Documentation</v>
          </cell>
          <cell r="F226">
            <v>-14.45</v>
          </cell>
          <cell r="G226"/>
          <cell r="J226">
            <v>2017</v>
          </cell>
        </row>
        <row r="227">
          <cell r="A227" t="str">
            <v>Médecine du Travail</v>
          </cell>
          <cell r="F227">
            <v>-42</v>
          </cell>
          <cell r="G227"/>
          <cell r="J227">
            <v>2017</v>
          </cell>
        </row>
        <row r="228">
          <cell r="A228" t="str">
            <v>Locations mobilières</v>
          </cell>
          <cell r="F228">
            <v>-150.12</v>
          </cell>
          <cell r="G228"/>
          <cell r="J228">
            <v>2017</v>
          </cell>
        </row>
        <row r="229">
          <cell r="A229" t="str">
            <v>Locations mobilières</v>
          </cell>
          <cell r="F229"/>
          <cell r="G229">
            <v>74.069999999999993</v>
          </cell>
          <cell r="J229">
            <v>2017</v>
          </cell>
        </row>
        <row r="230">
          <cell r="A230" t="str">
            <v>Locations mobilières</v>
          </cell>
          <cell r="F230">
            <v>-17.920000000000002</v>
          </cell>
          <cell r="G230"/>
          <cell r="J230">
            <v>2017</v>
          </cell>
        </row>
        <row r="231">
          <cell r="A231" t="str">
            <v>Locations mobilières</v>
          </cell>
          <cell r="F231">
            <v>-11.38</v>
          </cell>
          <cell r="G231"/>
          <cell r="J231">
            <v>2017</v>
          </cell>
        </row>
        <row r="232">
          <cell r="A232" t="str">
            <v>Locations mobilières</v>
          </cell>
          <cell r="F232">
            <v>-103.54</v>
          </cell>
          <cell r="G232"/>
          <cell r="J232">
            <v>2017</v>
          </cell>
        </row>
        <row r="233">
          <cell r="A233" t="str">
            <v>Locations mobilières</v>
          </cell>
          <cell r="F233">
            <v>-38.869999999999997</v>
          </cell>
          <cell r="G233"/>
          <cell r="J233">
            <v>2017</v>
          </cell>
        </row>
        <row r="234">
          <cell r="A234" t="str">
            <v>Locations mobilières</v>
          </cell>
          <cell r="F234">
            <v>-21.75</v>
          </cell>
          <cell r="G234"/>
          <cell r="J234">
            <v>2017</v>
          </cell>
        </row>
        <row r="235">
          <cell r="A235" t="str">
            <v>Locations mobilières</v>
          </cell>
          <cell r="F235">
            <v>-20.8</v>
          </cell>
          <cell r="G235"/>
          <cell r="J235">
            <v>2017</v>
          </cell>
        </row>
        <row r="236">
          <cell r="A236" t="str">
            <v>Locations mobilières</v>
          </cell>
          <cell r="F236">
            <v>-65.209999999999994</v>
          </cell>
          <cell r="G236"/>
          <cell r="J236">
            <v>2017</v>
          </cell>
        </row>
        <row r="237">
          <cell r="A237" t="str">
            <v>Locations mobilières</v>
          </cell>
          <cell r="F237">
            <v>-14.62</v>
          </cell>
          <cell r="G237"/>
          <cell r="J237">
            <v>2017</v>
          </cell>
        </row>
        <row r="238">
          <cell r="A238" t="str">
            <v>Locations mobilières</v>
          </cell>
          <cell r="F238">
            <v>-35.32</v>
          </cell>
          <cell r="G238"/>
          <cell r="J238">
            <v>2017</v>
          </cell>
        </row>
        <row r="239">
          <cell r="A239" t="str">
            <v>Locations mobilières</v>
          </cell>
          <cell r="F239">
            <v>-82.88</v>
          </cell>
          <cell r="G239"/>
          <cell r="J239">
            <v>2017</v>
          </cell>
        </row>
        <row r="240">
          <cell r="A240" t="str">
            <v>Locations mobilières</v>
          </cell>
          <cell r="F240">
            <v>-86.32</v>
          </cell>
          <cell r="G240"/>
          <cell r="J240">
            <v>2017</v>
          </cell>
        </row>
        <row r="241">
          <cell r="A241" t="str">
            <v>Locations mobilières</v>
          </cell>
          <cell r="F241">
            <v>-22.63</v>
          </cell>
          <cell r="G241"/>
          <cell r="J241">
            <v>2017</v>
          </cell>
        </row>
        <row r="242">
          <cell r="A242" t="str">
            <v>Locations mobilières</v>
          </cell>
          <cell r="F242">
            <v>-25.05</v>
          </cell>
          <cell r="G242"/>
          <cell r="J242">
            <v>2017</v>
          </cell>
        </row>
        <row r="243">
          <cell r="A243" t="str">
            <v>Locations mobilières</v>
          </cell>
          <cell r="F243">
            <v>-68.73</v>
          </cell>
          <cell r="G243"/>
          <cell r="J243">
            <v>2017</v>
          </cell>
        </row>
        <row r="244">
          <cell r="A244" t="str">
            <v>Locations mobilières</v>
          </cell>
          <cell r="F244">
            <v>-20.62</v>
          </cell>
          <cell r="G244"/>
          <cell r="J244">
            <v>2017</v>
          </cell>
        </row>
        <row r="245">
          <cell r="A245" t="str">
            <v>Matériel pédagogique / activités</v>
          </cell>
          <cell r="F245">
            <v>-963.79</v>
          </cell>
          <cell r="G245"/>
          <cell r="J245">
            <v>2017</v>
          </cell>
        </row>
        <row r="246">
          <cell r="A246" t="str">
            <v>Matériel pédagogique / activités</v>
          </cell>
          <cell r="F246">
            <v>-25.8</v>
          </cell>
          <cell r="G246"/>
          <cell r="J246">
            <v>2017</v>
          </cell>
        </row>
        <row r="247">
          <cell r="A247" t="str">
            <v>Matériel et petit équipement</v>
          </cell>
          <cell r="F247">
            <v>-383.81</v>
          </cell>
          <cell r="G247"/>
          <cell r="J247">
            <v>2017</v>
          </cell>
        </row>
        <row r="248">
          <cell r="A248" t="str">
            <v>Montpellier Méditerranée Métropole</v>
          </cell>
          <cell r="F248"/>
          <cell r="G248">
            <v>21000</v>
          </cell>
          <cell r="J248">
            <v>2017</v>
          </cell>
        </row>
        <row r="249">
          <cell r="A249" t="str">
            <v>Matériel pédagogique / activités</v>
          </cell>
          <cell r="F249">
            <v>-379.14</v>
          </cell>
          <cell r="G249"/>
          <cell r="J249">
            <v>2017</v>
          </cell>
        </row>
        <row r="250">
          <cell r="A250" t="str">
            <v>Impression &amp; duplication</v>
          </cell>
          <cell r="F250">
            <v>-115.2</v>
          </cell>
          <cell r="G250"/>
          <cell r="J250">
            <v>2017</v>
          </cell>
        </row>
        <row r="251">
          <cell r="A251" t="str">
            <v>Déplacements</v>
          </cell>
          <cell r="F251">
            <v>-5</v>
          </cell>
          <cell r="G251"/>
          <cell r="J251">
            <v>2017</v>
          </cell>
        </row>
        <row r="252">
          <cell r="A252" t="str">
            <v>Déplacements</v>
          </cell>
          <cell r="F252">
            <v>-1</v>
          </cell>
          <cell r="G252"/>
          <cell r="J252">
            <v>2017</v>
          </cell>
        </row>
        <row r="253">
          <cell r="A253" t="str">
            <v>Déplacements</v>
          </cell>
          <cell r="F253">
            <v>-2</v>
          </cell>
          <cell r="G253"/>
          <cell r="J253">
            <v>2017</v>
          </cell>
        </row>
        <row r="254">
          <cell r="A254" t="str">
            <v>Déplacements</v>
          </cell>
          <cell r="F254">
            <v>-2</v>
          </cell>
          <cell r="G254"/>
          <cell r="J254">
            <v>2017</v>
          </cell>
        </row>
        <row r="255">
          <cell r="A255" t="str">
            <v>Restauration</v>
          </cell>
          <cell r="F255">
            <v>-30.57</v>
          </cell>
          <cell r="G255"/>
          <cell r="J255">
            <v>2017</v>
          </cell>
        </row>
        <row r="256">
          <cell r="A256" t="str">
            <v>Impression &amp; duplication</v>
          </cell>
          <cell r="F256">
            <v>-142.80000000000001</v>
          </cell>
          <cell r="G256"/>
          <cell r="J256">
            <v>2017</v>
          </cell>
        </row>
        <row r="257">
          <cell r="A257" t="str">
            <v>Impression &amp; duplication</v>
          </cell>
          <cell r="F257">
            <v>-59.4</v>
          </cell>
          <cell r="G257"/>
          <cell r="J257">
            <v>2017</v>
          </cell>
        </row>
        <row r="258">
          <cell r="A258" t="str">
            <v>Impression &amp; duplication</v>
          </cell>
          <cell r="F258">
            <v>-108</v>
          </cell>
          <cell r="G258"/>
          <cell r="J258">
            <v>2017</v>
          </cell>
        </row>
        <row r="259">
          <cell r="A259" t="str">
            <v>Frais téléphoniques</v>
          </cell>
          <cell r="F259">
            <v>-29.99</v>
          </cell>
          <cell r="G259"/>
          <cell r="J259">
            <v>2017</v>
          </cell>
        </row>
        <row r="260">
          <cell r="A260" t="str">
            <v>Uniformation</v>
          </cell>
          <cell r="F260"/>
          <cell r="G260">
            <v>1043</v>
          </cell>
          <cell r="J260">
            <v>2017</v>
          </cell>
        </row>
        <row r="261">
          <cell r="A261" t="str">
            <v>Uniformation</v>
          </cell>
          <cell r="F261"/>
          <cell r="G261">
            <v>439.3</v>
          </cell>
          <cell r="J261">
            <v>2017</v>
          </cell>
        </row>
        <row r="262">
          <cell r="A262" t="str">
            <v>Uniformation</v>
          </cell>
          <cell r="F262"/>
          <cell r="G262">
            <v>258.29000000000002</v>
          </cell>
          <cell r="J262">
            <v>2017</v>
          </cell>
        </row>
        <row r="263">
          <cell r="A263" t="str">
            <v>AGRR</v>
          </cell>
          <cell r="F263">
            <v>-800.99</v>
          </cell>
          <cell r="G263"/>
          <cell r="J263">
            <v>2017</v>
          </cell>
        </row>
        <row r="264">
          <cell r="A264" t="str">
            <v>Formations ALE</v>
          </cell>
          <cell r="F264"/>
          <cell r="G264">
            <v>190</v>
          </cell>
          <cell r="J264">
            <v>2017</v>
          </cell>
        </row>
        <row r="265">
          <cell r="A265" t="str">
            <v>Frais de colloque et de séminaires</v>
          </cell>
          <cell r="F265"/>
          <cell r="G265">
            <v>167</v>
          </cell>
          <cell r="J265">
            <v>2017</v>
          </cell>
        </row>
        <row r="266">
          <cell r="A266" t="str">
            <v>Services bancaires</v>
          </cell>
          <cell r="F266">
            <v>-1</v>
          </cell>
          <cell r="G266"/>
          <cell r="J266">
            <v>2017</v>
          </cell>
        </row>
        <row r="267">
          <cell r="A267" t="str">
            <v>Services bancaires</v>
          </cell>
          <cell r="F267">
            <v>-6</v>
          </cell>
          <cell r="G267"/>
          <cell r="J267">
            <v>2017</v>
          </cell>
        </row>
        <row r="268">
          <cell r="A268" t="str">
            <v>Hébergement internet</v>
          </cell>
          <cell r="F268">
            <v>-104.23</v>
          </cell>
          <cell r="G268"/>
          <cell r="J268">
            <v>2018</v>
          </cell>
        </row>
        <row r="269">
          <cell r="A269" t="str">
            <v>Médéric retraite (ARRCO  et AGIRC)</v>
          </cell>
          <cell r="F269">
            <v>-3122.34</v>
          </cell>
          <cell r="G269"/>
          <cell r="J269">
            <v>2017</v>
          </cell>
        </row>
        <row r="270">
          <cell r="A270" t="str">
            <v>Formation du personnel</v>
          </cell>
          <cell r="F270">
            <v>-400</v>
          </cell>
          <cell r="G270"/>
          <cell r="J270">
            <v>2017</v>
          </cell>
        </row>
        <row r="271">
          <cell r="A271" t="str">
            <v>Formation du personnel</v>
          </cell>
          <cell r="F271">
            <v>-800</v>
          </cell>
          <cell r="G271"/>
          <cell r="J271">
            <v>2017</v>
          </cell>
        </row>
        <row r="272">
          <cell r="A272" t="str">
            <v>Déplacements</v>
          </cell>
          <cell r="F272">
            <v>-46.44</v>
          </cell>
          <cell r="G272"/>
          <cell r="J272">
            <v>2017</v>
          </cell>
        </row>
        <row r="273">
          <cell r="A273" t="str">
            <v>Frais de colloque et de séminaires</v>
          </cell>
          <cell r="F273">
            <v>-25</v>
          </cell>
          <cell r="G273"/>
          <cell r="J273">
            <v>2017</v>
          </cell>
        </row>
        <row r="274">
          <cell r="A274" t="str">
            <v>Achat de prestations de services</v>
          </cell>
          <cell r="F274">
            <v>-324</v>
          </cell>
          <cell r="G274"/>
          <cell r="J274">
            <v>2017</v>
          </cell>
        </row>
        <row r="275">
          <cell r="A275" t="str">
            <v>Impression &amp; duplication</v>
          </cell>
          <cell r="F275">
            <v>-313.2</v>
          </cell>
          <cell r="G275"/>
          <cell r="J275">
            <v>2017</v>
          </cell>
        </row>
        <row r="276">
          <cell r="A276" t="str">
            <v>Sous traitance générale</v>
          </cell>
          <cell r="F276">
            <v>-354</v>
          </cell>
          <cell r="G276"/>
          <cell r="J276">
            <v>2017</v>
          </cell>
        </row>
        <row r="277">
          <cell r="A277" t="str">
            <v>Fournitures administratives</v>
          </cell>
          <cell r="F277">
            <v>-138.22</v>
          </cell>
          <cell r="G277"/>
          <cell r="J277">
            <v>2017</v>
          </cell>
        </row>
        <row r="278">
          <cell r="A278" t="str">
            <v>Formation du personnel</v>
          </cell>
          <cell r="F278">
            <v>-1200</v>
          </cell>
          <cell r="G278"/>
          <cell r="J278">
            <v>2017</v>
          </cell>
        </row>
        <row r="279">
          <cell r="A279" t="str">
            <v>Frais téléphoniques</v>
          </cell>
          <cell r="F279">
            <v>-2</v>
          </cell>
          <cell r="G279"/>
          <cell r="J279">
            <v>2017</v>
          </cell>
        </row>
        <row r="280">
          <cell r="A280" t="str">
            <v>Restauration</v>
          </cell>
          <cell r="F280">
            <v>-40.5</v>
          </cell>
          <cell r="G280"/>
          <cell r="J280">
            <v>2017</v>
          </cell>
        </row>
        <row r="281">
          <cell r="A281" t="str">
            <v>Services bancaires</v>
          </cell>
          <cell r="F281">
            <v>-1</v>
          </cell>
          <cell r="G281"/>
          <cell r="J281">
            <v>2017</v>
          </cell>
        </row>
        <row r="282">
          <cell r="A282" t="str">
            <v>Restauration</v>
          </cell>
          <cell r="F282">
            <v>-8</v>
          </cell>
          <cell r="G282"/>
          <cell r="J282">
            <v>2017</v>
          </cell>
        </row>
        <row r="283">
          <cell r="A283" t="str">
            <v>Déplacements</v>
          </cell>
          <cell r="F283">
            <v>-1.6</v>
          </cell>
          <cell r="G283"/>
          <cell r="J283">
            <v>2017</v>
          </cell>
        </row>
        <row r="284">
          <cell r="A284" t="str">
            <v>Déplacements</v>
          </cell>
          <cell r="F284">
            <v>-7.6</v>
          </cell>
          <cell r="G284"/>
          <cell r="J284">
            <v>2017</v>
          </cell>
        </row>
        <row r="285">
          <cell r="A285" t="str">
            <v>Déplacements</v>
          </cell>
          <cell r="F285">
            <v>-3.2</v>
          </cell>
          <cell r="G285"/>
          <cell r="J285">
            <v>2017</v>
          </cell>
        </row>
        <row r="286">
          <cell r="A286" t="str">
            <v>Restauration</v>
          </cell>
          <cell r="F286">
            <v>-4.0999999999999996</v>
          </cell>
          <cell r="G286"/>
          <cell r="J286">
            <v>2017</v>
          </cell>
        </row>
        <row r="287">
          <cell r="A287" t="str">
            <v>Matériel pédagogique / activités</v>
          </cell>
          <cell r="F287">
            <v>-9.99</v>
          </cell>
          <cell r="G287"/>
          <cell r="J287">
            <v>2017</v>
          </cell>
        </row>
        <row r="288">
          <cell r="A288" t="str">
            <v>Déplacements</v>
          </cell>
          <cell r="F288">
            <v>-3.2</v>
          </cell>
          <cell r="G288"/>
          <cell r="J288">
            <v>2017</v>
          </cell>
        </row>
        <row r="289">
          <cell r="A289" t="str">
            <v>Frais postaux</v>
          </cell>
          <cell r="F289">
            <v>-2.41</v>
          </cell>
          <cell r="G289"/>
          <cell r="J289">
            <v>2017</v>
          </cell>
        </row>
        <row r="290">
          <cell r="A290" t="str">
            <v>Déplacements</v>
          </cell>
          <cell r="F290">
            <v>-3.2</v>
          </cell>
          <cell r="G290"/>
          <cell r="J290">
            <v>2017</v>
          </cell>
        </row>
        <row r="291">
          <cell r="A291" t="str">
            <v>Matériel pédagogique / activités</v>
          </cell>
          <cell r="F291">
            <v>-47.2</v>
          </cell>
          <cell r="G291"/>
          <cell r="J291">
            <v>2017</v>
          </cell>
        </row>
        <row r="292">
          <cell r="A292" t="str">
            <v>Déplacements</v>
          </cell>
          <cell r="F292">
            <v>-7.17</v>
          </cell>
          <cell r="G292"/>
          <cell r="J292">
            <v>2017</v>
          </cell>
        </row>
        <row r="293">
          <cell r="A293" t="str">
            <v>Impression &amp; duplication</v>
          </cell>
          <cell r="F293">
            <v>-3</v>
          </cell>
          <cell r="G293"/>
          <cell r="J293">
            <v>2017</v>
          </cell>
        </row>
        <row r="294">
          <cell r="A294" t="str">
            <v>Déplacements</v>
          </cell>
          <cell r="F294">
            <v>-25.85</v>
          </cell>
          <cell r="G294"/>
          <cell r="J294">
            <v>2017</v>
          </cell>
        </row>
        <row r="295">
          <cell r="A295" t="str">
            <v>Déplacements</v>
          </cell>
          <cell r="F295">
            <v>-10.210000000000001</v>
          </cell>
          <cell r="G295"/>
          <cell r="J295">
            <v>2017</v>
          </cell>
        </row>
        <row r="296">
          <cell r="A296" t="str">
            <v>Déplacements</v>
          </cell>
          <cell r="F296">
            <v>-21.01</v>
          </cell>
          <cell r="G296"/>
          <cell r="J296">
            <v>2017</v>
          </cell>
        </row>
        <row r="297">
          <cell r="A297" t="str">
            <v>Services bancaires</v>
          </cell>
          <cell r="F297">
            <v>-1.8</v>
          </cell>
          <cell r="G297"/>
          <cell r="J297">
            <v>2017</v>
          </cell>
        </row>
        <row r="298">
          <cell r="A298" t="str">
            <v>PDE Transports publics / Vélo</v>
          </cell>
          <cell r="F298">
            <v>-26.75</v>
          </cell>
          <cell r="G298"/>
          <cell r="J298">
            <v>2017</v>
          </cell>
        </row>
        <row r="299">
          <cell r="A299" t="str">
            <v>Salaires nets</v>
          </cell>
          <cell r="F299">
            <v>-1421.52</v>
          </cell>
          <cell r="G299"/>
          <cell r="J299">
            <v>2017</v>
          </cell>
        </row>
        <row r="300">
          <cell r="A300" t="str">
            <v>Salaires nets</v>
          </cell>
          <cell r="F300">
            <v>-2321.0500000000002</v>
          </cell>
          <cell r="G300"/>
          <cell r="J300">
            <v>2017</v>
          </cell>
        </row>
        <row r="301">
          <cell r="A301" t="str">
            <v>Salaires nets</v>
          </cell>
          <cell r="F301">
            <v>-1668.05</v>
          </cell>
          <cell r="G301"/>
          <cell r="J301">
            <v>2017</v>
          </cell>
        </row>
        <row r="302">
          <cell r="A302" t="str">
            <v>Salaires nets</v>
          </cell>
          <cell r="F302">
            <v>-1608.19</v>
          </cell>
          <cell r="G302"/>
          <cell r="J302">
            <v>2017</v>
          </cell>
        </row>
        <row r="303">
          <cell r="A303" t="str">
            <v>Salaires nets</v>
          </cell>
          <cell r="F303">
            <v>-2165.42</v>
          </cell>
          <cell r="G303"/>
          <cell r="J303">
            <v>2017</v>
          </cell>
        </row>
        <row r="304">
          <cell r="A304" t="str">
            <v>Salaires nets</v>
          </cell>
          <cell r="F304">
            <v>-1691.31</v>
          </cell>
          <cell r="G304"/>
          <cell r="J304">
            <v>2017</v>
          </cell>
        </row>
        <row r="305">
          <cell r="A305" t="str">
            <v>Salaires nets</v>
          </cell>
          <cell r="F305">
            <v>-1444.79</v>
          </cell>
          <cell r="G305"/>
          <cell r="J305">
            <v>2017</v>
          </cell>
        </row>
        <row r="306">
          <cell r="A306" t="str">
            <v>Salaires nets</v>
          </cell>
          <cell r="F306">
            <v>-1589.58</v>
          </cell>
          <cell r="G306"/>
          <cell r="J306">
            <v>2017</v>
          </cell>
        </row>
        <row r="307">
          <cell r="A307" t="str">
            <v>Salaires nets</v>
          </cell>
          <cell r="F307">
            <v>-1444.79</v>
          </cell>
          <cell r="G307"/>
          <cell r="J307">
            <v>2017</v>
          </cell>
        </row>
        <row r="308">
          <cell r="A308" t="str">
            <v>Salaires nets</v>
          </cell>
          <cell r="F308">
            <v>-1063.1600000000001</v>
          </cell>
          <cell r="G308"/>
          <cell r="J308">
            <v>2017</v>
          </cell>
        </row>
        <row r="309">
          <cell r="A309" t="str">
            <v>Sous traitance générale</v>
          </cell>
          <cell r="F309">
            <v>-354</v>
          </cell>
          <cell r="G309"/>
          <cell r="J309">
            <v>2017</v>
          </cell>
        </row>
        <row r="310">
          <cell r="A310" t="str">
            <v>Déplacements</v>
          </cell>
          <cell r="F310">
            <v>-21.72</v>
          </cell>
          <cell r="G310"/>
          <cell r="J310">
            <v>2017</v>
          </cell>
        </row>
        <row r="311">
          <cell r="A311" t="str">
            <v>Restauration</v>
          </cell>
          <cell r="F311">
            <v>-9.5</v>
          </cell>
          <cell r="G311"/>
          <cell r="J311">
            <v>2017</v>
          </cell>
        </row>
        <row r="312">
          <cell r="A312" t="str">
            <v>Restauration</v>
          </cell>
          <cell r="F312">
            <v>-13.7</v>
          </cell>
          <cell r="G312"/>
          <cell r="J312">
            <v>2017</v>
          </cell>
        </row>
        <row r="313">
          <cell r="A313" t="str">
            <v>Déplacements</v>
          </cell>
          <cell r="F313">
            <v>-16</v>
          </cell>
          <cell r="G313"/>
          <cell r="J313">
            <v>2017</v>
          </cell>
        </row>
        <row r="314">
          <cell r="A314" t="str">
            <v>Restauration</v>
          </cell>
          <cell r="F314">
            <v>-47.52</v>
          </cell>
          <cell r="G314"/>
          <cell r="J314">
            <v>2017</v>
          </cell>
        </row>
        <row r="315">
          <cell r="A315" t="str">
            <v>Déplacements</v>
          </cell>
          <cell r="F315">
            <v>-11.95</v>
          </cell>
          <cell r="G315"/>
          <cell r="J315">
            <v>2017</v>
          </cell>
        </row>
        <row r="316">
          <cell r="A316" t="str">
            <v>Restauration</v>
          </cell>
          <cell r="F316">
            <v>-55</v>
          </cell>
          <cell r="G316"/>
          <cell r="J316">
            <v>2017</v>
          </cell>
        </row>
        <row r="317">
          <cell r="A317" t="str">
            <v>Restauration</v>
          </cell>
          <cell r="F317">
            <v>-27</v>
          </cell>
          <cell r="G317"/>
          <cell r="J317">
            <v>2017</v>
          </cell>
        </row>
        <row r="318">
          <cell r="A318" t="str">
            <v>Matériel et petit équipement</v>
          </cell>
          <cell r="F318">
            <v>-5.4</v>
          </cell>
          <cell r="G318"/>
          <cell r="J318">
            <v>2017</v>
          </cell>
        </row>
        <row r="319">
          <cell r="A319" t="str">
            <v>Achat de restauration</v>
          </cell>
          <cell r="F319">
            <v>-15.15</v>
          </cell>
          <cell r="G319"/>
          <cell r="J319">
            <v>2017</v>
          </cell>
        </row>
        <row r="320">
          <cell r="A320" t="str">
            <v>Matériel et petit équipement</v>
          </cell>
          <cell r="F320">
            <v>-36.97</v>
          </cell>
          <cell r="G320"/>
          <cell r="J320">
            <v>2017</v>
          </cell>
        </row>
        <row r="321">
          <cell r="A321" t="str">
            <v>Mise à disposition de personnel MS</v>
          </cell>
          <cell r="F321">
            <v>-4608</v>
          </cell>
          <cell r="G321"/>
          <cell r="J321">
            <v>2010</v>
          </cell>
        </row>
        <row r="322">
          <cell r="A322" t="str">
            <v>Mise à disposition de personnel MS</v>
          </cell>
          <cell r="F322">
            <v>-4833.18</v>
          </cell>
          <cell r="G322"/>
          <cell r="J322">
            <v>2011</v>
          </cell>
        </row>
        <row r="323">
          <cell r="A323" t="str">
            <v>Services bancaires</v>
          </cell>
          <cell r="F323">
            <v>-0.2</v>
          </cell>
          <cell r="G323"/>
          <cell r="J323">
            <v>2017</v>
          </cell>
        </row>
        <row r="324">
          <cell r="A324" t="str">
            <v>Déplacements</v>
          </cell>
          <cell r="F324">
            <v>-140</v>
          </cell>
          <cell r="G324"/>
          <cell r="J324">
            <v>2017</v>
          </cell>
        </row>
        <row r="325">
          <cell r="A325" t="str">
            <v>Frais téléphoniques</v>
          </cell>
          <cell r="F325">
            <v>-201.07</v>
          </cell>
          <cell r="G325"/>
          <cell r="J325">
            <v>2017</v>
          </cell>
        </row>
        <row r="326">
          <cell r="A326" t="str">
            <v>Impression &amp; duplication</v>
          </cell>
          <cell r="F326">
            <v>-280.88</v>
          </cell>
          <cell r="G326"/>
          <cell r="J326">
            <v>2017</v>
          </cell>
        </row>
        <row r="327">
          <cell r="A327" t="str">
            <v>Frais téléphoniques</v>
          </cell>
          <cell r="F327">
            <v>-18.649999999999999</v>
          </cell>
          <cell r="G327"/>
          <cell r="J327">
            <v>2017</v>
          </cell>
        </row>
        <row r="328">
          <cell r="A328" t="str">
            <v>Région OCCITANIE</v>
          </cell>
          <cell r="F328"/>
          <cell r="G328">
            <v>46684.23</v>
          </cell>
          <cell r="J328">
            <v>2016</v>
          </cell>
        </row>
        <row r="329">
          <cell r="A329" t="str">
            <v>Urssaf/PE</v>
          </cell>
          <cell r="F329">
            <v>-11599</v>
          </cell>
          <cell r="G329"/>
          <cell r="J329">
            <v>2017</v>
          </cell>
        </row>
        <row r="330">
          <cell r="A330" t="str">
            <v>Crédit bail</v>
          </cell>
          <cell r="F330">
            <v>-158.4</v>
          </cell>
          <cell r="G330"/>
          <cell r="J330">
            <v>2017</v>
          </cell>
        </row>
        <row r="331">
          <cell r="A331" t="str">
            <v>Matériel pédagogique / activités</v>
          </cell>
          <cell r="F331">
            <v>-26</v>
          </cell>
          <cell r="G331"/>
          <cell r="J331">
            <v>2017</v>
          </cell>
        </row>
        <row r="332">
          <cell r="A332" t="str">
            <v>Mutuelle</v>
          </cell>
          <cell r="F332">
            <v>-620.74</v>
          </cell>
          <cell r="G332"/>
          <cell r="J332">
            <v>2017</v>
          </cell>
        </row>
        <row r="333">
          <cell r="A333" t="str">
            <v>Ademe</v>
          </cell>
          <cell r="F333"/>
          <cell r="G333">
            <v>18750</v>
          </cell>
          <cell r="J333">
            <v>2017</v>
          </cell>
        </row>
        <row r="334">
          <cell r="A334" t="str">
            <v>Taxe sur salaires</v>
          </cell>
          <cell r="F334">
            <v>-1899</v>
          </cell>
          <cell r="G334"/>
          <cell r="J334">
            <v>2017</v>
          </cell>
        </row>
        <row r="335">
          <cell r="A335" t="str">
            <v>Matériel et petit équipement</v>
          </cell>
          <cell r="F335">
            <v>-30.085000000000001</v>
          </cell>
          <cell r="G335"/>
          <cell r="J335">
            <v>2017</v>
          </cell>
        </row>
        <row r="336">
          <cell r="A336" t="str">
            <v>Matériel et petit équipement</v>
          </cell>
          <cell r="F336">
            <v>-30.085000000000001</v>
          </cell>
          <cell r="G336"/>
          <cell r="J336">
            <v>2017</v>
          </cell>
        </row>
        <row r="337">
          <cell r="A337" t="str">
            <v>Achat de restauration</v>
          </cell>
          <cell r="F337">
            <v>-239.06</v>
          </cell>
          <cell r="G337"/>
          <cell r="J337">
            <v>2017</v>
          </cell>
        </row>
        <row r="338">
          <cell r="A338" t="str">
            <v>Achat de restauration</v>
          </cell>
          <cell r="F338">
            <v>-12.72</v>
          </cell>
          <cell r="G338"/>
          <cell r="J338">
            <v>2017</v>
          </cell>
        </row>
        <row r="339">
          <cell r="A339" t="str">
            <v>Mise à disposition de personnel gestion</v>
          </cell>
          <cell r="F339">
            <v>-946.75</v>
          </cell>
          <cell r="G339"/>
          <cell r="J339">
            <v>2017</v>
          </cell>
        </row>
        <row r="340">
          <cell r="A340" t="str">
            <v>Restauration</v>
          </cell>
          <cell r="F340">
            <v>-23.9</v>
          </cell>
          <cell r="G340"/>
          <cell r="J340">
            <v>2017</v>
          </cell>
        </row>
        <row r="341">
          <cell r="A341" t="str">
            <v>Fournitures administratives</v>
          </cell>
          <cell r="F341">
            <v>-11.73</v>
          </cell>
          <cell r="G341"/>
          <cell r="J341">
            <v>2017</v>
          </cell>
        </row>
        <row r="342">
          <cell r="A342" t="str">
            <v>Achat de restauration</v>
          </cell>
          <cell r="F342">
            <v>-13.1</v>
          </cell>
          <cell r="G342"/>
          <cell r="J342">
            <v>2017</v>
          </cell>
        </row>
        <row r="343">
          <cell r="A343" t="str">
            <v>Restauration</v>
          </cell>
          <cell r="F343">
            <v>-8.16</v>
          </cell>
          <cell r="G343"/>
          <cell r="J343">
            <v>2017</v>
          </cell>
        </row>
        <row r="344">
          <cell r="A344" t="str">
            <v>Impression &amp; duplication</v>
          </cell>
          <cell r="F344">
            <v>-124.8</v>
          </cell>
          <cell r="G344"/>
          <cell r="J344">
            <v>2017</v>
          </cell>
        </row>
        <row r="345">
          <cell r="A345" t="str">
            <v>Locations mobilières</v>
          </cell>
          <cell r="F345">
            <v>-28.64</v>
          </cell>
          <cell r="G345"/>
          <cell r="J345">
            <v>2017</v>
          </cell>
        </row>
        <row r="346">
          <cell r="A346" t="str">
            <v>Locations mobilières</v>
          </cell>
          <cell r="F346">
            <v>-23.65</v>
          </cell>
          <cell r="G346"/>
          <cell r="J346">
            <v>2017</v>
          </cell>
        </row>
        <row r="347">
          <cell r="A347" t="str">
            <v>Locations mobilières</v>
          </cell>
          <cell r="F347">
            <v>-38.49</v>
          </cell>
          <cell r="G347"/>
          <cell r="J347">
            <v>2017</v>
          </cell>
        </row>
        <row r="348">
          <cell r="A348" t="str">
            <v>Locations mobilières</v>
          </cell>
          <cell r="F348">
            <v>-25.72</v>
          </cell>
          <cell r="G348"/>
          <cell r="J348">
            <v>2017</v>
          </cell>
        </row>
        <row r="349">
          <cell r="A349" t="str">
            <v>Locations mobilières</v>
          </cell>
          <cell r="F349">
            <v>-24.4</v>
          </cell>
          <cell r="G349"/>
          <cell r="J349">
            <v>2017</v>
          </cell>
        </row>
        <row r="350">
          <cell r="A350" t="str">
            <v>Locations mobilières</v>
          </cell>
          <cell r="F350">
            <v>-19.97</v>
          </cell>
          <cell r="G350"/>
          <cell r="J350">
            <v>2017</v>
          </cell>
        </row>
        <row r="351">
          <cell r="A351" t="str">
            <v>Locations mobilières</v>
          </cell>
          <cell r="F351">
            <v>-38.49</v>
          </cell>
          <cell r="G351"/>
          <cell r="J351">
            <v>2017</v>
          </cell>
        </row>
        <row r="352">
          <cell r="A352" t="str">
            <v>Locations mobilières</v>
          </cell>
          <cell r="F352">
            <v>-25.65</v>
          </cell>
          <cell r="G352"/>
          <cell r="J352">
            <v>2017</v>
          </cell>
        </row>
        <row r="353">
          <cell r="A353" t="str">
            <v>Locations mobilières</v>
          </cell>
          <cell r="F353">
            <v>-12.83</v>
          </cell>
          <cell r="G353"/>
          <cell r="J353">
            <v>2017</v>
          </cell>
        </row>
        <row r="354">
          <cell r="A354" t="str">
            <v>Locations mobilières</v>
          </cell>
          <cell r="F354">
            <v>-28.77</v>
          </cell>
          <cell r="G354"/>
          <cell r="J354">
            <v>2017</v>
          </cell>
        </row>
        <row r="355">
          <cell r="A355" t="str">
            <v>Matériel pédagogique / activités</v>
          </cell>
          <cell r="F355">
            <v>-75.94</v>
          </cell>
          <cell r="G355"/>
          <cell r="J355">
            <v>2017</v>
          </cell>
        </row>
        <row r="356">
          <cell r="A356" t="str">
            <v>Matériel pédagogique / activités</v>
          </cell>
          <cell r="F356">
            <v>-63.9</v>
          </cell>
          <cell r="G356"/>
          <cell r="J356">
            <v>2017</v>
          </cell>
        </row>
        <row r="357">
          <cell r="A357" t="str">
            <v>Matériel pédagogique / activités</v>
          </cell>
          <cell r="F357">
            <v>-78</v>
          </cell>
          <cell r="G357"/>
          <cell r="J357">
            <v>2017</v>
          </cell>
        </row>
        <row r="358">
          <cell r="A358" t="str">
            <v>Matériel pédagogique / activités</v>
          </cell>
          <cell r="F358">
            <v>-12</v>
          </cell>
          <cell r="G358"/>
          <cell r="J358">
            <v>2017</v>
          </cell>
        </row>
        <row r="359">
          <cell r="A359" t="str">
            <v>Restauration</v>
          </cell>
          <cell r="F359">
            <v>-134.19999999999999</v>
          </cell>
          <cell r="G359"/>
          <cell r="J359">
            <v>2017</v>
          </cell>
        </row>
        <row r="360">
          <cell r="A360" t="str">
            <v>Hébergement</v>
          </cell>
          <cell r="F360">
            <v>-193</v>
          </cell>
          <cell r="G360"/>
          <cell r="J360">
            <v>2017</v>
          </cell>
        </row>
        <row r="361">
          <cell r="A361" t="str">
            <v>Restauration</v>
          </cell>
          <cell r="F361">
            <v>-4.5</v>
          </cell>
          <cell r="G361"/>
          <cell r="J361">
            <v>2017</v>
          </cell>
        </row>
        <row r="362">
          <cell r="A362" t="str">
            <v>Services bancaires</v>
          </cell>
          <cell r="F362">
            <v>-0.2</v>
          </cell>
          <cell r="G362"/>
          <cell r="J362">
            <v>2017</v>
          </cell>
        </row>
        <row r="363">
          <cell r="A363" t="str">
            <v>Refacturation de frais</v>
          </cell>
          <cell r="F363"/>
          <cell r="G363">
            <v>188.41</v>
          </cell>
          <cell r="J363">
            <v>2017</v>
          </cell>
        </row>
        <row r="364">
          <cell r="A364" t="str">
            <v>Hébergement</v>
          </cell>
          <cell r="F364">
            <v>-44.45</v>
          </cell>
          <cell r="G364"/>
          <cell r="J364">
            <v>2017</v>
          </cell>
        </row>
        <row r="365">
          <cell r="A365" t="str">
            <v>Hébergement</v>
          </cell>
          <cell r="F365">
            <v>-66.66</v>
          </cell>
          <cell r="G365"/>
          <cell r="J365">
            <v>2017</v>
          </cell>
        </row>
        <row r="366">
          <cell r="A366" t="str">
            <v>Hébergement</v>
          </cell>
          <cell r="F366">
            <v>-66.66</v>
          </cell>
          <cell r="G366"/>
          <cell r="J366">
            <v>2017</v>
          </cell>
        </row>
        <row r="367">
          <cell r="A367" t="str">
            <v>Hébergement</v>
          </cell>
          <cell r="F367">
            <v>-22.23</v>
          </cell>
          <cell r="G367"/>
          <cell r="J367">
            <v>2017</v>
          </cell>
        </row>
        <row r="368">
          <cell r="A368" t="str">
            <v>Frais téléphoniques</v>
          </cell>
          <cell r="F368">
            <v>-29.99</v>
          </cell>
          <cell r="G368"/>
          <cell r="J368">
            <v>2017</v>
          </cell>
        </row>
        <row r="369">
          <cell r="A369" t="str">
            <v>Virement interne</v>
          </cell>
          <cell r="F369"/>
          <cell r="G369">
            <v>13000</v>
          </cell>
          <cell r="J369">
            <v>2017</v>
          </cell>
        </row>
        <row r="370">
          <cell r="A370" t="str">
            <v>Entretiens et réparations</v>
          </cell>
          <cell r="F370">
            <v>-39.86</v>
          </cell>
          <cell r="G370"/>
          <cell r="J370">
            <v>2017</v>
          </cell>
        </row>
        <row r="371">
          <cell r="A371" t="str">
            <v>Services bancaires</v>
          </cell>
          <cell r="F371">
            <v>-1</v>
          </cell>
          <cell r="G371"/>
          <cell r="J371">
            <v>2017</v>
          </cell>
        </row>
        <row r="372">
          <cell r="A372" t="str">
            <v>Services bancaires</v>
          </cell>
          <cell r="F372">
            <v>-6</v>
          </cell>
          <cell r="G372"/>
          <cell r="J372">
            <v>2017</v>
          </cell>
        </row>
        <row r="373">
          <cell r="A373" t="str">
            <v>Frais téléphoniques</v>
          </cell>
          <cell r="F373">
            <v>-2</v>
          </cell>
          <cell r="G373"/>
          <cell r="J373">
            <v>2017</v>
          </cell>
        </row>
        <row r="374">
          <cell r="A374" t="str">
            <v>Cotisation Collège C - Autres organismes</v>
          </cell>
          <cell r="F374"/>
          <cell r="G374">
            <v>117</v>
          </cell>
          <cell r="J374">
            <v>2017</v>
          </cell>
        </row>
        <row r="375">
          <cell r="A375" t="str">
            <v>Services bancaires</v>
          </cell>
          <cell r="F375">
            <v>-88.49</v>
          </cell>
          <cell r="G375"/>
          <cell r="J375">
            <v>2017</v>
          </cell>
        </row>
        <row r="376">
          <cell r="A376" t="str">
            <v>Matériel pédagogique / activités</v>
          </cell>
          <cell r="F376">
            <v>-23.98</v>
          </cell>
          <cell r="G376"/>
          <cell r="J376">
            <v>2017</v>
          </cell>
        </row>
        <row r="377">
          <cell r="A377" t="str">
            <v>Services bancaires</v>
          </cell>
          <cell r="F377">
            <v>-16</v>
          </cell>
          <cell r="G377"/>
          <cell r="J377">
            <v>2017</v>
          </cell>
        </row>
        <row r="378">
          <cell r="A378" t="str">
            <v>Médéric retraite (ARRCO  et AGIRC)</v>
          </cell>
          <cell r="F378">
            <v>-3099.91</v>
          </cell>
          <cell r="G378"/>
          <cell r="J378">
            <v>2017</v>
          </cell>
        </row>
        <row r="379">
          <cell r="A379" t="str">
            <v>Cotisation Collège A- Collectivités</v>
          </cell>
          <cell r="F379"/>
          <cell r="G379">
            <v>150</v>
          </cell>
          <cell r="J379">
            <v>2017</v>
          </cell>
        </row>
        <row r="380">
          <cell r="A380" t="str">
            <v>Achat de restauration</v>
          </cell>
          <cell r="F380">
            <v>-12.55</v>
          </cell>
          <cell r="G380"/>
          <cell r="J380">
            <v>2017</v>
          </cell>
        </row>
        <row r="381">
          <cell r="A381" t="str">
            <v>Restauration</v>
          </cell>
          <cell r="F381">
            <v>-65.81</v>
          </cell>
          <cell r="G381"/>
          <cell r="J381">
            <v>2017</v>
          </cell>
        </row>
        <row r="382">
          <cell r="A382" t="str">
            <v>Déplacements</v>
          </cell>
          <cell r="F382">
            <v>-4.8</v>
          </cell>
          <cell r="G382"/>
          <cell r="J382">
            <v>2017</v>
          </cell>
        </row>
        <row r="383">
          <cell r="A383" t="str">
            <v>Services bancaires</v>
          </cell>
          <cell r="F383">
            <v>-2</v>
          </cell>
          <cell r="G383"/>
          <cell r="J383">
            <v>2017</v>
          </cell>
        </row>
        <row r="384">
          <cell r="A384" t="str">
            <v>PDE Transports publics / Vélo</v>
          </cell>
          <cell r="F384">
            <v>-15.95</v>
          </cell>
          <cell r="G384"/>
          <cell r="J384">
            <v>2017</v>
          </cell>
        </row>
        <row r="385">
          <cell r="A385" t="str">
            <v>PDE Transports publics / Vélo</v>
          </cell>
          <cell r="F385">
            <v>-20</v>
          </cell>
          <cell r="G385"/>
          <cell r="J385">
            <v>2017</v>
          </cell>
        </row>
        <row r="386">
          <cell r="A386" t="str">
            <v>Salaires nets</v>
          </cell>
          <cell r="F386">
            <v>-1421.52</v>
          </cell>
          <cell r="G386"/>
          <cell r="J386">
            <v>2017</v>
          </cell>
        </row>
        <row r="387">
          <cell r="A387" t="str">
            <v>Salaires nets</v>
          </cell>
          <cell r="F387">
            <v>-1088.78</v>
          </cell>
          <cell r="G387"/>
          <cell r="J387">
            <v>2017</v>
          </cell>
        </row>
        <row r="388">
          <cell r="A388" t="str">
            <v>Salaires nets</v>
          </cell>
          <cell r="F388">
            <v>-2321</v>
          </cell>
          <cell r="G388"/>
          <cell r="J388">
            <v>2017</v>
          </cell>
        </row>
        <row r="389">
          <cell r="A389" t="str">
            <v>Salaires nets</v>
          </cell>
          <cell r="F389">
            <v>-1668.05</v>
          </cell>
          <cell r="G389"/>
          <cell r="J389">
            <v>2017</v>
          </cell>
        </row>
        <row r="390">
          <cell r="A390" t="str">
            <v>Salaires nets</v>
          </cell>
          <cell r="F390">
            <v>-1633.49</v>
          </cell>
          <cell r="G390"/>
          <cell r="J390">
            <v>2017</v>
          </cell>
        </row>
        <row r="391">
          <cell r="A391" t="str">
            <v>Salaires nets</v>
          </cell>
          <cell r="F391">
            <v>-1793.54</v>
          </cell>
          <cell r="G391"/>
          <cell r="J391">
            <v>2017</v>
          </cell>
        </row>
        <row r="392">
          <cell r="A392" t="str">
            <v>Salaires nets</v>
          </cell>
          <cell r="F392">
            <v>-2165.38</v>
          </cell>
          <cell r="G392"/>
          <cell r="J392">
            <v>2017</v>
          </cell>
        </row>
        <row r="393">
          <cell r="A393" t="str">
            <v>Salaires nets</v>
          </cell>
          <cell r="F393">
            <v>-1691.31</v>
          </cell>
          <cell r="G393"/>
          <cell r="J393">
            <v>2017</v>
          </cell>
        </row>
        <row r="394">
          <cell r="A394" t="str">
            <v>Salaires nets</v>
          </cell>
          <cell r="F394">
            <v>-1444.79</v>
          </cell>
          <cell r="G394"/>
          <cell r="J394">
            <v>2017</v>
          </cell>
        </row>
        <row r="395">
          <cell r="A395" t="str">
            <v>Salaires nets</v>
          </cell>
          <cell r="F395">
            <v>-1594.58</v>
          </cell>
          <cell r="G395"/>
          <cell r="J395">
            <v>2017</v>
          </cell>
        </row>
        <row r="396">
          <cell r="A396" t="str">
            <v>Salaires nets</v>
          </cell>
          <cell r="F396">
            <v>-1444.79</v>
          </cell>
          <cell r="G396"/>
          <cell r="J396">
            <v>2017</v>
          </cell>
        </row>
        <row r="397">
          <cell r="A397" t="str">
            <v>Achat de restauration</v>
          </cell>
          <cell r="F397">
            <v>-100</v>
          </cell>
          <cell r="G397"/>
          <cell r="J397">
            <v>2017</v>
          </cell>
        </row>
        <row r="398">
          <cell r="A398" t="str">
            <v>Achat de restauration</v>
          </cell>
          <cell r="F398">
            <v>-54.1</v>
          </cell>
          <cell r="G398"/>
          <cell r="J398">
            <v>2017</v>
          </cell>
        </row>
        <row r="399">
          <cell r="A399" t="str">
            <v>Mise à disposition de personnel MS</v>
          </cell>
          <cell r="F399">
            <v>-17426.32</v>
          </cell>
          <cell r="G399"/>
          <cell r="J399">
            <v>2017</v>
          </cell>
        </row>
        <row r="400">
          <cell r="A400" t="str">
            <v>Virement interne</v>
          </cell>
          <cell r="F400"/>
          <cell r="G400">
            <v>15000</v>
          </cell>
          <cell r="J400">
            <v>2017</v>
          </cell>
        </row>
        <row r="401">
          <cell r="A401" t="str">
            <v>Fournitures administratives</v>
          </cell>
          <cell r="F401">
            <v>-46.66</v>
          </cell>
          <cell r="G401"/>
          <cell r="J401">
            <v>2017</v>
          </cell>
        </row>
        <row r="402">
          <cell r="A402" t="str">
            <v>Services bancaires</v>
          </cell>
          <cell r="F402">
            <v>-0.2</v>
          </cell>
          <cell r="G402"/>
          <cell r="J402">
            <v>2017</v>
          </cell>
        </row>
        <row r="403">
          <cell r="A403" t="str">
            <v>Locations immobilières</v>
          </cell>
          <cell r="F403">
            <v>-30.5</v>
          </cell>
          <cell r="G403"/>
          <cell r="J403">
            <v>2017</v>
          </cell>
        </row>
        <row r="404">
          <cell r="A404" t="str">
            <v>Virement interne</v>
          </cell>
          <cell r="F404"/>
          <cell r="G404">
            <v>13000</v>
          </cell>
          <cell r="J404">
            <v>2017</v>
          </cell>
        </row>
        <row r="405">
          <cell r="A405" t="str">
            <v>Frais de colloque et de séminaires</v>
          </cell>
          <cell r="F405">
            <v>-195</v>
          </cell>
          <cell r="G405"/>
          <cell r="J405">
            <v>2017</v>
          </cell>
        </row>
        <row r="406">
          <cell r="A406" t="str">
            <v>Frais de colloque et de séminaires</v>
          </cell>
          <cell r="F406">
            <v>-195</v>
          </cell>
          <cell r="G406"/>
          <cell r="J406">
            <v>2017</v>
          </cell>
        </row>
        <row r="407">
          <cell r="A407" t="str">
            <v>Frais de colloque et de séminaires</v>
          </cell>
          <cell r="F407">
            <v>-195</v>
          </cell>
          <cell r="G407"/>
          <cell r="J407">
            <v>2017</v>
          </cell>
        </row>
        <row r="408">
          <cell r="A408" t="str">
            <v>Droits d'auteur et de reproduction</v>
          </cell>
          <cell r="F408">
            <v>-0.55000000000000004</v>
          </cell>
          <cell r="G408"/>
          <cell r="J408">
            <v>2017</v>
          </cell>
        </row>
        <row r="409">
          <cell r="A409" t="str">
            <v>Frais téléphoniques</v>
          </cell>
          <cell r="F409">
            <v>-19.88</v>
          </cell>
          <cell r="G409"/>
          <cell r="J409">
            <v>2017</v>
          </cell>
        </row>
        <row r="410">
          <cell r="A410" t="str">
            <v>Virement interne</v>
          </cell>
          <cell r="F410"/>
          <cell r="G410">
            <v>15000</v>
          </cell>
          <cell r="J410">
            <v>2017</v>
          </cell>
        </row>
        <row r="411">
          <cell r="A411" t="str">
            <v>Frais téléphoniques</v>
          </cell>
          <cell r="F411">
            <v>-156.5</v>
          </cell>
          <cell r="G411"/>
          <cell r="J411">
            <v>2017</v>
          </cell>
        </row>
        <row r="412">
          <cell r="A412" t="str">
            <v>Urssaf/PE</v>
          </cell>
          <cell r="F412">
            <v>-11369</v>
          </cell>
          <cell r="G412"/>
          <cell r="J412">
            <v>2017</v>
          </cell>
        </row>
        <row r="413">
          <cell r="A413" t="str">
            <v>Ademe</v>
          </cell>
          <cell r="F413"/>
          <cell r="G413">
            <v>10000</v>
          </cell>
          <cell r="J413">
            <v>2017</v>
          </cell>
        </row>
        <row r="414">
          <cell r="A414" t="str">
            <v>Impression &amp; duplication</v>
          </cell>
          <cell r="F414">
            <v>-145.80000000000001</v>
          </cell>
          <cell r="G414"/>
          <cell r="J414">
            <v>2017</v>
          </cell>
        </row>
        <row r="415">
          <cell r="A415" t="str">
            <v>Mise à disposition de personnel MS</v>
          </cell>
          <cell r="F415">
            <v>-4608</v>
          </cell>
          <cell r="G415"/>
          <cell r="J415">
            <v>2010</v>
          </cell>
        </row>
        <row r="416">
          <cell r="A416" t="str">
            <v>Mise à disposition de personnel MS</v>
          </cell>
          <cell r="F416">
            <v>-4833.18</v>
          </cell>
          <cell r="G416"/>
          <cell r="J416">
            <v>2011</v>
          </cell>
        </row>
        <row r="417">
          <cell r="A417" t="str">
            <v>Mise à disposition de personnel gestion</v>
          </cell>
          <cell r="F417">
            <v>-946.75</v>
          </cell>
          <cell r="G417"/>
          <cell r="J417">
            <v>2017</v>
          </cell>
        </row>
        <row r="418">
          <cell r="A418" t="str">
            <v>Mutuelle</v>
          </cell>
          <cell r="F418">
            <v>-620.74</v>
          </cell>
          <cell r="G418"/>
          <cell r="J418">
            <v>2017</v>
          </cell>
        </row>
        <row r="419">
          <cell r="A419" t="str">
            <v>Achat de prestations de services</v>
          </cell>
          <cell r="F419">
            <v>-1608</v>
          </cell>
          <cell r="G419"/>
          <cell r="J419">
            <v>2017</v>
          </cell>
        </row>
        <row r="420">
          <cell r="A420" t="str">
            <v>Restauration</v>
          </cell>
          <cell r="F420">
            <v>-20.29</v>
          </cell>
          <cell r="G420"/>
          <cell r="J420">
            <v>2017</v>
          </cell>
        </row>
        <row r="421">
          <cell r="A421" t="str">
            <v>Restauration</v>
          </cell>
          <cell r="F421">
            <v>-41.44</v>
          </cell>
          <cell r="G421"/>
          <cell r="J421">
            <v>2017</v>
          </cell>
        </row>
        <row r="422">
          <cell r="A422" t="str">
            <v>Restauration</v>
          </cell>
          <cell r="F422">
            <v>-20.29</v>
          </cell>
          <cell r="G422"/>
          <cell r="J422">
            <v>2017</v>
          </cell>
        </row>
        <row r="423">
          <cell r="A423" t="str">
            <v>Services bancaires</v>
          </cell>
          <cell r="F423">
            <v>-0.2</v>
          </cell>
          <cell r="G423"/>
          <cell r="J423">
            <v>2017</v>
          </cell>
        </row>
        <row r="424">
          <cell r="A424" t="str">
            <v>PDE Transports publics / Vélo</v>
          </cell>
          <cell r="F424">
            <v>-216.68</v>
          </cell>
          <cell r="G424"/>
          <cell r="J424">
            <v>2017</v>
          </cell>
        </row>
        <row r="425">
          <cell r="A425" t="str">
            <v>Locations mobilières</v>
          </cell>
          <cell r="F425">
            <v>-10.88</v>
          </cell>
          <cell r="G425"/>
          <cell r="J425">
            <v>2017</v>
          </cell>
        </row>
        <row r="426">
          <cell r="A426" t="str">
            <v>Locations mobilières</v>
          </cell>
          <cell r="F426">
            <v>-19</v>
          </cell>
          <cell r="G426"/>
          <cell r="J426">
            <v>2017</v>
          </cell>
        </row>
        <row r="427">
          <cell r="A427" t="str">
            <v>Locations mobilières</v>
          </cell>
          <cell r="F427">
            <v>-31.45</v>
          </cell>
          <cell r="G427"/>
          <cell r="J427">
            <v>2017</v>
          </cell>
        </row>
        <row r="428">
          <cell r="A428" t="str">
            <v>Achat de prestations de services</v>
          </cell>
          <cell r="F428">
            <v>-1550</v>
          </cell>
          <cell r="G428"/>
          <cell r="J428">
            <v>2017</v>
          </cell>
        </row>
        <row r="429">
          <cell r="A429" t="str">
            <v>Frais téléphoniques</v>
          </cell>
          <cell r="F429">
            <v>-29.99</v>
          </cell>
          <cell r="G429"/>
          <cell r="J429">
            <v>2017</v>
          </cell>
        </row>
        <row r="430">
          <cell r="A430" t="str">
            <v>Achat de restauration</v>
          </cell>
          <cell r="F430">
            <v>-20.239999999999998</v>
          </cell>
          <cell r="G430"/>
          <cell r="J430">
            <v>2017</v>
          </cell>
        </row>
        <row r="431">
          <cell r="A431" t="str">
            <v>Achat de restauration</v>
          </cell>
          <cell r="F431">
            <v>-13.5</v>
          </cell>
          <cell r="G431"/>
          <cell r="J431">
            <v>2017</v>
          </cell>
        </row>
        <row r="432">
          <cell r="A432" t="str">
            <v>Déplacements</v>
          </cell>
          <cell r="F432">
            <v>-1</v>
          </cell>
          <cell r="G432"/>
          <cell r="J432">
            <v>2017</v>
          </cell>
        </row>
        <row r="433">
          <cell r="A433" t="str">
            <v>Déplacements</v>
          </cell>
          <cell r="F433">
            <v>-3</v>
          </cell>
          <cell r="G433"/>
          <cell r="J433">
            <v>2017</v>
          </cell>
        </row>
        <row r="434">
          <cell r="A434" t="str">
            <v>Déplacements</v>
          </cell>
          <cell r="F434">
            <v>-6</v>
          </cell>
          <cell r="G434"/>
          <cell r="J434">
            <v>2017</v>
          </cell>
        </row>
        <row r="435">
          <cell r="A435" t="str">
            <v>Uniformation</v>
          </cell>
          <cell r="F435"/>
          <cell r="G435">
            <v>2016</v>
          </cell>
          <cell r="J435">
            <v>2017</v>
          </cell>
        </row>
        <row r="436">
          <cell r="A436" t="str">
            <v>Refacturation de frais</v>
          </cell>
          <cell r="F436"/>
          <cell r="G436">
            <v>137.82</v>
          </cell>
          <cell r="J436">
            <v>2017</v>
          </cell>
        </row>
        <row r="437">
          <cell r="A437" t="str">
            <v>Services bancaires</v>
          </cell>
          <cell r="F437">
            <v>-1</v>
          </cell>
          <cell r="G437"/>
          <cell r="J437">
            <v>2017</v>
          </cell>
        </row>
        <row r="438">
          <cell r="A438" t="str">
            <v>Services bancaires</v>
          </cell>
          <cell r="F438">
            <v>-6</v>
          </cell>
          <cell r="G438"/>
          <cell r="J438">
            <v>2017</v>
          </cell>
        </row>
        <row r="439">
          <cell r="A439" t="str">
            <v>Frais d'étude pré-bancaire</v>
          </cell>
          <cell r="F439">
            <v>-150</v>
          </cell>
          <cell r="G439"/>
          <cell r="J439">
            <v>2017</v>
          </cell>
        </row>
        <row r="440">
          <cell r="A440" t="str">
            <v>Sous traitance générale</v>
          </cell>
          <cell r="F440">
            <v>-354</v>
          </cell>
          <cell r="G440"/>
          <cell r="J440">
            <v>2017</v>
          </cell>
        </row>
        <row r="441">
          <cell r="A441" t="str">
            <v>Fournitures administratives</v>
          </cell>
          <cell r="F441">
            <v>-33.1</v>
          </cell>
          <cell r="G441"/>
          <cell r="J441">
            <v>2017</v>
          </cell>
        </row>
        <row r="442">
          <cell r="A442" t="str">
            <v>Services bancaires</v>
          </cell>
          <cell r="F442">
            <v>-0.4</v>
          </cell>
          <cell r="G442"/>
          <cell r="J442">
            <v>2017</v>
          </cell>
        </row>
        <row r="443">
          <cell r="A443" t="str">
            <v>Médéric retraite (ARRCO  et AGIRC)</v>
          </cell>
          <cell r="F443">
            <v>-3080.87</v>
          </cell>
          <cell r="G443"/>
          <cell r="J443">
            <v>2017</v>
          </cell>
        </row>
        <row r="444">
          <cell r="A444" t="str">
            <v>Frais téléphoniques</v>
          </cell>
          <cell r="F444">
            <v>-2</v>
          </cell>
          <cell r="G444"/>
          <cell r="J444">
            <v>2017</v>
          </cell>
        </row>
        <row r="445">
          <cell r="A445" t="str">
            <v>Fournitures administratives</v>
          </cell>
          <cell r="F445">
            <v>-15.14</v>
          </cell>
          <cell r="G445"/>
          <cell r="J445">
            <v>2017</v>
          </cell>
        </row>
        <row r="446">
          <cell r="A446" t="str">
            <v>Matériel et petit équipement</v>
          </cell>
          <cell r="F446">
            <v>-46.424999999999997</v>
          </cell>
          <cell r="G446"/>
          <cell r="J446">
            <v>2017</v>
          </cell>
        </row>
        <row r="447">
          <cell r="A447" t="str">
            <v>Matériel et petit équipement</v>
          </cell>
          <cell r="F447">
            <v>-46.424999999999997</v>
          </cell>
          <cell r="G447"/>
          <cell r="J447">
            <v>2017</v>
          </cell>
        </row>
        <row r="448">
          <cell r="A448" t="str">
            <v>Formations ALE</v>
          </cell>
          <cell r="F448"/>
          <cell r="G448">
            <v>300</v>
          </cell>
          <cell r="J448">
            <v>2017</v>
          </cell>
        </row>
        <row r="449">
          <cell r="A449" t="str">
            <v>Locations immobilières</v>
          </cell>
          <cell r="F449">
            <v>-30.5</v>
          </cell>
          <cell r="G449"/>
          <cell r="J449">
            <v>2017</v>
          </cell>
        </row>
        <row r="450">
          <cell r="A450" t="str">
            <v>Frais postaux</v>
          </cell>
          <cell r="F450">
            <v>-175.2</v>
          </cell>
          <cell r="G450"/>
          <cell r="J450">
            <v>2017</v>
          </cell>
        </row>
        <row r="451">
          <cell r="A451" t="str">
            <v>Matériel et petit équipement</v>
          </cell>
          <cell r="F451">
            <v>-19.989999999999998</v>
          </cell>
          <cell r="G451"/>
          <cell r="J451">
            <v>2017</v>
          </cell>
        </row>
        <row r="452">
          <cell r="A452" t="str">
            <v>Déplacements</v>
          </cell>
          <cell r="F452">
            <v>-6.4</v>
          </cell>
          <cell r="G452"/>
          <cell r="J452">
            <v>2017</v>
          </cell>
        </row>
        <row r="453">
          <cell r="A453" t="str">
            <v>Services bancaires</v>
          </cell>
          <cell r="F453">
            <v>-2</v>
          </cell>
          <cell r="G453"/>
          <cell r="J453">
            <v>2017</v>
          </cell>
        </row>
        <row r="454">
          <cell r="A454" t="str">
            <v>PDE Transports publics / Vélo</v>
          </cell>
          <cell r="F454">
            <v>-15.95</v>
          </cell>
          <cell r="G454"/>
          <cell r="J454">
            <v>2017</v>
          </cell>
        </row>
        <row r="455">
          <cell r="A455" t="str">
            <v>PDE Transports publics / Vélo</v>
          </cell>
          <cell r="F455">
            <v>-15.95</v>
          </cell>
          <cell r="G455"/>
          <cell r="J455">
            <v>2017</v>
          </cell>
        </row>
        <row r="456">
          <cell r="A456" t="str">
            <v>PDE Transports publics / Vélo</v>
          </cell>
          <cell r="F456">
            <v>-20</v>
          </cell>
          <cell r="G456"/>
          <cell r="J456">
            <v>2017</v>
          </cell>
        </row>
        <row r="457">
          <cell r="A457" t="str">
            <v>PDE Transports publics / Vélo</v>
          </cell>
          <cell r="F457">
            <v>-10</v>
          </cell>
          <cell r="G457"/>
          <cell r="J457">
            <v>2017</v>
          </cell>
        </row>
        <row r="458">
          <cell r="A458" t="str">
            <v>Salaires nets</v>
          </cell>
          <cell r="F458">
            <v>-1409.03</v>
          </cell>
          <cell r="G458"/>
          <cell r="J458">
            <v>2017</v>
          </cell>
        </row>
        <row r="459">
          <cell r="A459" t="str">
            <v>Salaires nets</v>
          </cell>
          <cell r="F459">
            <v>-1078.68</v>
          </cell>
          <cell r="G459"/>
          <cell r="J459">
            <v>2017</v>
          </cell>
        </row>
        <row r="460">
          <cell r="A460" t="str">
            <v>Salaires nets</v>
          </cell>
          <cell r="F460">
            <v>-2302.56</v>
          </cell>
          <cell r="G460"/>
          <cell r="J460">
            <v>2017</v>
          </cell>
        </row>
        <row r="461">
          <cell r="A461" t="str">
            <v>Salaires nets</v>
          </cell>
          <cell r="F461">
            <v>-1653.9</v>
          </cell>
          <cell r="G461"/>
          <cell r="J461">
            <v>2017</v>
          </cell>
        </row>
        <row r="462">
          <cell r="A462" t="str">
            <v>Salaires nets</v>
          </cell>
          <cell r="F462">
            <v>-1575.7</v>
          </cell>
          <cell r="G462"/>
          <cell r="J462">
            <v>2017</v>
          </cell>
        </row>
        <row r="463">
          <cell r="A463" t="str">
            <v>Salaires nets</v>
          </cell>
          <cell r="F463">
            <v>-1479.97</v>
          </cell>
          <cell r="G463"/>
          <cell r="J463">
            <v>2017</v>
          </cell>
        </row>
        <row r="464">
          <cell r="A464" t="str">
            <v>Salaires nets</v>
          </cell>
          <cell r="F464">
            <v>-2147</v>
          </cell>
          <cell r="G464"/>
          <cell r="J464">
            <v>2017</v>
          </cell>
        </row>
        <row r="465">
          <cell r="A465" t="str">
            <v>Salaires nets</v>
          </cell>
          <cell r="F465">
            <v>-1676.99</v>
          </cell>
          <cell r="G465"/>
          <cell r="J465">
            <v>2017</v>
          </cell>
        </row>
        <row r="466">
          <cell r="A466" t="str">
            <v>Salaires nets</v>
          </cell>
          <cell r="F466">
            <v>-1432.11</v>
          </cell>
          <cell r="G466"/>
          <cell r="J466">
            <v>2017</v>
          </cell>
        </row>
        <row r="467">
          <cell r="A467" t="str">
            <v>Salaires nets</v>
          </cell>
          <cell r="F467">
            <v>-1575.7</v>
          </cell>
          <cell r="G467"/>
          <cell r="J467">
            <v>2017</v>
          </cell>
        </row>
        <row r="468">
          <cell r="A468" t="str">
            <v>Salaires nets</v>
          </cell>
          <cell r="F468">
            <v>-1432.11</v>
          </cell>
          <cell r="G468"/>
          <cell r="J468">
            <v>2017</v>
          </cell>
        </row>
        <row r="469">
          <cell r="A469" t="str">
            <v>Déplacements</v>
          </cell>
          <cell r="F469"/>
          <cell r="G469">
            <v>27.8</v>
          </cell>
          <cell r="J469">
            <v>2017</v>
          </cell>
        </row>
        <row r="470">
          <cell r="A470" t="str">
            <v>Déplacements</v>
          </cell>
          <cell r="F470">
            <v>-39.1</v>
          </cell>
          <cell r="G470"/>
          <cell r="J470">
            <v>2017</v>
          </cell>
        </row>
        <row r="471">
          <cell r="A471" t="str">
            <v>Achat de prestations de services</v>
          </cell>
          <cell r="F471">
            <v>-1260</v>
          </cell>
          <cell r="G471"/>
          <cell r="J471">
            <v>2017</v>
          </cell>
        </row>
        <row r="472">
          <cell r="A472" t="str">
            <v>Déplacements</v>
          </cell>
          <cell r="F472">
            <v>-90.2</v>
          </cell>
          <cell r="G472"/>
          <cell r="J472">
            <v>2017</v>
          </cell>
        </row>
        <row r="473">
          <cell r="A473" t="str">
            <v>Hébergement</v>
          </cell>
          <cell r="F473">
            <v>-221.5</v>
          </cell>
          <cell r="G473"/>
          <cell r="J473">
            <v>2017</v>
          </cell>
        </row>
        <row r="474">
          <cell r="A474" t="str">
            <v>Frais téléphoniques</v>
          </cell>
          <cell r="F474">
            <v>-17.670000000000002</v>
          </cell>
          <cell r="G474"/>
          <cell r="J474">
            <v>2017</v>
          </cell>
        </row>
        <row r="475">
          <cell r="A475" t="str">
            <v>Frais téléphoniques</v>
          </cell>
          <cell r="F475">
            <v>-178.42</v>
          </cell>
          <cell r="G475"/>
          <cell r="J475">
            <v>2017</v>
          </cell>
        </row>
        <row r="476">
          <cell r="A476" t="str">
            <v>Mise à disposition de personnel MS</v>
          </cell>
          <cell r="F476">
            <v>-4833.18</v>
          </cell>
          <cell r="G476"/>
          <cell r="J476">
            <v>2011</v>
          </cell>
        </row>
        <row r="477">
          <cell r="A477" t="str">
            <v>Mise à disposition de personnel MS</v>
          </cell>
          <cell r="F477">
            <v>-4608</v>
          </cell>
          <cell r="G477"/>
          <cell r="J477">
            <v>2010</v>
          </cell>
        </row>
        <row r="478">
          <cell r="A478" t="str">
            <v>Urssaf/PE</v>
          </cell>
          <cell r="F478">
            <v>-11403</v>
          </cell>
          <cell r="G478"/>
          <cell r="J478">
            <v>2017</v>
          </cell>
        </row>
        <row r="479">
          <cell r="A479" t="str">
            <v>Mutuelle</v>
          </cell>
          <cell r="F479">
            <v>-620.74</v>
          </cell>
          <cell r="G479"/>
          <cell r="J479">
            <v>2017</v>
          </cell>
        </row>
        <row r="480">
          <cell r="A480" t="str">
            <v>Cotisation Collège A- Collectivités</v>
          </cell>
          <cell r="F480"/>
          <cell r="G480">
            <v>1762</v>
          </cell>
          <cell r="J480">
            <v>2017</v>
          </cell>
        </row>
        <row r="481">
          <cell r="A481" t="str">
            <v>Mise à disposition de personnel gestion</v>
          </cell>
          <cell r="F481">
            <v>-946.75300000000004</v>
          </cell>
          <cell r="G481"/>
          <cell r="J481">
            <v>2017</v>
          </cell>
        </row>
        <row r="482">
          <cell r="A482" t="str">
            <v>Fonds propres (Bilan)</v>
          </cell>
          <cell r="F482">
            <v>-1551.71</v>
          </cell>
          <cell r="G482"/>
          <cell r="J482">
            <v>2017</v>
          </cell>
        </row>
        <row r="483">
          <cell r="A483" t="str">
            <v>Frais d'actes</v>
          </cell>
          <cell r="F483">
            <v>-50</v>
          </cell>
          <cell r="G483"/>
          <cell r="J483">
            <v>2017</v>
          </cell>
        </row>
        <row r="484">
          <cell r="A484" t="str">
            <v>Formation du personnel</v>
          </cell>
          <cell r="F484">
            <v>-900</v>
          </cell>
          <cell r="G484"/>
          <cell r="J484">
            <v>2017</v>
          </cell>
        </row>
        <row r="485">
          <cell r="A485" t="str">
            <v>Locations mobilières</v>
          </cell>
          <cell r="F485">
            <v>-194.63</v>
          </cell>
          <cell r="G485"/>
          <cell r="J485">
            <v>2017</v>
          </cell>
        </row>
        <row r="486">
          <cell r="A486" t="str">
            <v>Entretiens et réparations</v>
          </cell>
          <cell r="F486">
            <v>-39.86</v>
          </cell>
          <cell r="G486"/>
          <cell r="J486">
            <v>2017</v>
          </cell>
        </row>
        <row r="487">
          <cell r="A487" t="str">
            <v>Locations mobilières</v>
          </cell>
          <cell r="F487">
            <v>-19</v>
          </cell>
          <cell r="G487"/>
          <cell r="J487">
            <v>2017</v>
          </cell>
        </row>
        <row r="488">
          <cell r="A488" t="str">
            <v>Locations mobilières</v>
          </cell>
          <cell r="F488">
            <v>-20.49</v>
          </cell>
          <cell r="G488"/>
          <cell r="J488">
            <v>2017</v>
          </cell>
        </row>
        <row r="489">
          <cell r="A489" t="str">
            <v>Locations mobilières</v>
          </cell>
          <cell r="F489">
            <v>-16.02</v>
          </cell>
          <cell r="G489"/>
          <cell r="J489">
            <v>2017</v>
          </cell>
        </row>
        <row r="490">
          <cell r="A490" t="str">
            <v>Locations mobilières</v>
          </cell>
          <cell r="F490">
            <v>-57.7</v>
          </cell>
          <cell r="G490"/>
          <cell r="J490">
            <v>2017</v>
          </cell>
        </row>
        <row r="491">
          <cell r="A491" t="str">
            <v>Locations mobilières</v>
          </cell>
          <cell r="F491">
            <v>-11.07</v>
          </cell>
          <cell r="G491"/>
          <cell r="J491">
            <v>2017</v>
          </cell>
        </row>
        <row r="492">
          <cell r="A492" t="str">
            <v>Locations immobilières</v>
          </cell>
          <cell r="F492">
            <v>-35</v>
          </cell>
          <cell r="G492"/>
          <cell r="J492">
            <v>2017</v>
          </cell>
        </row>
        <row r="493">
          <cell r="A493" t="str">
            <v>Sous traitance générale</v>
          </cell>
          <cell r="F493">
            <v>-354</v>
          </cell>
          <cell r="G493"/>
          <cell r="J493">
            <v>2017</v>
          </cell>
        </row>
        <row r="494">
          <cell r="A494" t="str">
            <v>Redevances licences</v>
          </cell>
          <cell r="F494">
            <v>-510.19</v>
          </cell>
          <cell r="G494"/>
          <cell r="J494">
            <v>2017</v>
          </cell>
        </row>
        <row r="495">
          <cell r="A495" t="str">
            <v>Services bancaires</v>
          </cell>
          <cell r="F495">
            <v>-0.4</v>
          </cell>
          <cell r="G495"/>
          <cell r="J495">
            <v>2017</v>
          </cell>
        </row>
        <row r="496">
          <cell r="A496" t="str">
            <v>Frais téléphoniques</v>
          </cell>
          <cell r="F496">
            <v>-29.99</v>
          </cell>
          <cell r="G496"/>
          <cell r="J496">
            <v>2017</v>
          </cell>
        </row>
        <row r="497">
          <cell r="A497" t="str">
            <v>Virement interne</v>
          </cell>
          <cell r="F497"/>
          <cell r="G497">
            <v>10000</v>
          </cell>
          <cell r="J497">
            <v>2017</v>
          </cell>
        </row>
        <row r="498">
          <cell r="A498" t="str">
            <v>Entretiens et réparations</v>
          </cell>
          <cell r="F498">
            <v>-174</v>
          </cell>
          <cell r="G498"/>
          <cell r="J498">
            <v>2018</v>
          </cell>
        </row>
        <row r="499">
          <cell r="A499" t="str">
            <v>Entretiens et réparations</v>
          </cell>
          <cell r="F499">
            <v>-243.6</v>
          </cell>
          <cell r="G499"/>
          <cell r="J499">
            <v>2017</v>
          </cell>
        </row>
        <row r="500">
          <cell r="A500" t="str">
            <v>Achat de transport</v>
          </cell>
          <cell r="F500">
            <v>-440</v>
          </cell>
          <cell r="G500"/>
          <cell r="J500">
            <v>2017</v>
          </cell>
        </row>
        <row r="501">
          <cell r="A501" t="str">
            <v>Fournitures administratives</v>
          </cell>
          <cell r="F501">
            <v>-140.12</v>
          </cell>
          <cell r="G501"/>
          <cell r="J501">
            <v>2017</v>
          </cell>
        </row>
        <row r="502">
          <cell r="A502" t="str">
            <v>Services bancaires</v>
          </cell>
          <cell r="F502">
            <v>-1</v>
          </cell>
          <cell r="G502"/>
          <cell r="J502">
            <v>2017</v>
          </cell>
        </row>
        <row r="503">
          <cell r="A503" t="str">
            <v>Services bancaires</v>
          </cell>
          <cell r="F503">
            <v>-6</v>
          </cell>
          <cell r="G503"/>
          <cell r="J503">
            <v>2017</v>
          </cell>
        </row>
        <row r="504">
          <cell r="A504" t="str">
            <v>Services bancaires</v>
          </cell>
          <cell r="F504">
            <v>-0.4</v>
          </cell>
          <cell r="G504"/>
          <cell r="J504">
            <v>2017</v>
          </cell>
        </row>
        <row r="505">
          <cell r="A505" t="str">
            <v>AGRR</v>
          </cell>
          <cell r="F505">
            <v>-852.57</v>
          </cell>
          <cell r="G505"/>
          <cell r="J505">
            <v>2017</v>
          </cell>
        </row>
        <row r="506">
          <cell r="A506" t="str">
            <v>Achat de prestations de services</v>
          </cell>
          <cell r="F506">
            <v>-3150</v>
          </cell>
          <cell r="G506"/>
          <cell r="J506">
            <v>2017</v>
          </cell>
        </row>
        <row r="507">
          <cell r="A507" t="str">
            <v>Frais téléphoniques</v>
          </cell>
          <cell r="F507">
            <v>-2</v>
          </cell>
          <cell r="G507"/>
          <cell r="J507">
            <v>2017</v>
          </cell>
        </row>
        <row r="508">
          <cell r="A508" t="str">
            <v>Médéric retraite (ARRCO  et AGIRC)</v>
          </cell>
          <cell r="F508">
            <v>-3096.27</v>
          </cell>
          <cell r="G508"/>
          <cell r="J508">
            <v>2017</v>
          </cell>
        </row>
        <row r="509">
          <cell r="A509" t="str">
            <v>Cotisation Collège B - Entreprises</v>
          </cell>
          <cell r="F509"/>
          <cell r="G509">
            <v>11197</v>
          </cell>
          <cell r="J509">
            <v>2017</v>
          </cell>
        </row>
        <row r="510">
          <cell r="A510" t="str">
            <v>Impression &amp; duplication</v>
          </cell>
          <cell r="F510">
            <v>-186</v>
          </cell>
          <cell r="G510"/>
          <cell r="J510">
            <v>2017</v>
          </cell>
        </row>
        <row r="511">
          <cell r="A511" t="str">
            <v>Région OCCITANIE</v>
          </cell>
          <cell r="F511"/>
          <cell r="G511">
            <v>12114.33</v>
          </cell>
          <cell r="J511">
            <v>2016</v>
          </cell>
        </row>
        <row r="512">
          <cell r="A512" t="str">
            <v>Déplacements</v>
          </cell>
          <cell r="F512">
            <v>-5.5</v>
          </cell>
          <cell r="G512"/>
          <cell r="J512">
            <v>2017</v>
          </cell>
        </row>
        <row r="513">
          <cell r="A513" t="str">
            <v>Déplacements</v>
          </cell>
          <cell r="F513">
            <v>-49.5</v>
          </cell>
          <cell r="G513"/>
          <cell r="J513">
            <v>2017</v>
          </cell>
        </row>
        <row r="514">
          <cell r="A514" t="str">
            <v>Restauration</v>
          </cell>
          <cell r="F514">
            <v>-20.38</v>
          </cell>
          <cell r="G514"/>
          <cell r="J514">
            <v>2017</v>
          </cell>
        </row>
        <row r="515">
          <cell r="A515" t="str">
            <v>Déplacements</v>
          </cell>
          <cell r="F515">
            <v>-32.130000000000003</v>
          </cell>
          <cell r="G515"/>
          <cell r="J515">
            <v>2017</v>
          </cell>
        </row>
        <row r="516">
          <cell r="A516" t="str">
            <v>Déplacements</v>
          </cell>
          <cell r="F516">
            <v>-6.4</v>
          </cell>
          <cell r="G516"/>
          <cell r="J516">
            <v>2017</v>
          </cell>
        </row>
        <row r="517">
          <cell r="A517" t="str">
            <v>Matériel et petit équipement</v>
          </cell>
          <cell r="F517">
            <v>-19.899999999999999</v>
          </cell>
          <cell r="G517"/>
          <cell r="J517">
            <v>2017</v>
          </cell>
        </row>
        <row r="518">
          <cell r="A518" t="str">
            <v>Déplacements</v>
          </cell>
          <cell r="F518">
            <v>-3</v>
          </cell>
          <cell r="G518"/>
          <cell r="J518">
            <v>2017</v>
          </cell>
        </row>
        <row r="519">
          <cell r="A519" t="str">
            <v>Restauration</v>
          </cell>
          <cell r="F519">
            <v>-9.1</v>
          </cell>
          <cell r="G519"/>
          <cell r="J519">
            <v>2017</v>
          </cell>
        </row>
        <row r="520">
          <cell r="A520" t="str">
            <v>Restauration</v>
          </cell>
          <cell r="F520">
            <v>-7.6</v>
          </cell>
          <cell r="G520"/>
          <cell r="J520">
            <v>2017</v>
          </cell>
        </row>
        <row r="521">
          <cell r="A521" t="str">
            <v>Impression &amp; duplication</v>
          </cell>
          <cell r="F521">
            <v>-280.88</v>
          </cell>
          <cell r="G521"/>
          <cell r="J521">
            <v>2017</v>
          </cell>
        </row>
        <row r="522">
          <cell r="A522" t="str">
            <v>Services bancaires</v>
          </cell>
          <cell r="F522">
            <v>-2.2000000000000002</v>
          </cell>
          <cell r="G522"/>
          <cell r="J522">
            <v>2017</v>
          </cell>
        </row>
        <row r="523">
          <cell r="A523" t="str">
            <v>Gratifications stagiaires</v>
          </cell>
          <cell r="F523">
            <v>-252.9</v>
          </cell>
          <cell r="G523"/>
          <cell r="J523">
            <v>2017</v>
          </cell>
        </row>
        <row r="524">
          <cell r="A524" t="str">
            <v>Participation transport</v>
          </cell>
          <cell r="F524">
            <v>-10</v>
          </cell>
          <cell r="G524"/>
          <cell r="J524">
            <v>2017</v>
          </cell>
        </row>
        <row r="525">
          <cell r="A525" t="str">
            <v>Participation transport</v>
          </cell>
          <cell r="F525">
            <v>-64.8</v>
          </cell>
          <cell r="G525"/>
          <cell r="J525">
            <v>2017</v>
          </cell>
        </row>
        <row r="526">
          <cell r="A526" t="str">
            <v>PDE Transports publics / Vélo</v>
          </cell>
          <cell r="F526">
            <v>-10</v>
          </cell>
          <cell r="G526"/>
          <cell r="J526">
            <v>2017</v>
          </cell>
        </row>
        <row r="527">
          <cell r="A527" t="str">
            <v>Salaires nets</v>
          </cell>
          <cell r="F527">
            <v>-21.18</v>
          </cell>
          <cell r="G527"/>
          <cell r="J527">
            <v>2017</v>
          </cell>
        </row>
        <row r="528">
          <cell r="A528" t="str">
            <v>Salaires nets</v>
          </cell>
          <cell r="F528"/>
          <cell r="G528">
            <v>122.12</v>
          </cell>
          <cell r="J528">
            <v>2017</v>
          </cell>
        </row>
        <row r="529">
          <cell r="A529" t="str">
            <v>Salaires nets</v>
          </cell>
          <cell r="F529">
            <v>-7.64</v>
          </cell>
          <cell r="G529"/>
          <cell r="J529">
            <v>2017</v>
          </cell>
        </row>
        <row r="530">
          <cell r="A530" t="str">
            <v>Salaires nets</v>
          </cell>
          <cell r="F530">
            <v>-44.88</v>
          </cell>
          <cell r="G530"/>
          <cell r="J530">
            <v>2017</v>
          </cell>
        </row>
        <row r="531">
          <cell r="A531" t="str">
            <v>Salaires nets</v>
          </cell>
          <cell r="F531">
            <v>-3.61</v>
          </cell>
          <cell r="G531"/>
          <cell r="J531">
            <v>2017</v>
          </cell>
        </row>
        <row r="532">
          <cell r="A532" t="str">
            <v>Salaires nets</v>
          </cell>
          <cell r="F532"/>
          <cell r="G532">
            <v>111.84</v>
          </cell>
          <cell r="J532">
            <v>2017</v>
          </cell>
        </row>
        <row r="533">
          <cell r="A533" t="str">
            <v>Salaires nets</v>
          </cell>
          <cell r="F533"/>
          <cell r="G533">
            <v>4.3899999999999997</v>
          </cell>
          <cell r="J533">
            <v>2017</v>
          </cell>
        </row>
        <row r="534">
          <cell r="A534" t="str">
            <v>Salaires nets</v>
          </cell>
          <cell r="F534">
            <v>-44.68</v>
          </cell>
          <cell r="G534"/>
          <cell r="J534">
            <v>2017</v>
          </cell>
        </row>
        <row r="535">
          <cell r="A535" t="str">
            <v>Salaires nets</v>
          </cell>
          <cell r="F535">
            <v>-1409.03</v>
          </cell>
          <cell r="G535"/>
          <cell r="J535">
            <v>2017</v>
          </cell>
        </row>
        <row r="536">
          <cell r="A536" t="str">
            <v>Salaires nets</v>
          </cell>
          <cell r="F536">
            <v>-2302.56</v>
          </cell>
          <cell r="G536"/>
          <cell r="J536">
            <v>2017</v>
          </cell>
        </row>
        <row r="537">
          <cell r="A537" t="str">
            <v>Salaires nets</v>
          </cell>
          <cell r="F537">
            <v>-1653.9</v>
          </cell>
          <cell r="G537"/>
          <cell r="J537">
            <v>2017</v>
          </cell>
        </row>
        <row r="538">
          <cell r="A538" t="str">
            <v>Salaires nets</v>
          </cell>
          <cell r="F538">
            <v>-1575.7</v>
          </cell>
          <cell r="G538"/>
          <cell r="J538">
            <v>2017</v>
          </cell>
        </row>
        <row r="539">
          <cell r="A539" t="str">
            <v>Salaires nets</v>
          </cell>
          <cell r="F539">
            <v>-1455.22</v>
          </cell>
          <cell r="G539"/>
          <cell r="J539">
            <v>2017</v>
          </cell>
        </row>
        <row r="540">
          <cell r="A540" t="str">
            <v>Salaires nets</v>
          </cell>
          <cell r="F540">
            <v>-2147</v>
          </cell>
          <cell r="G540"/>
          <cell r="J540">
            <v>2017</v>
          </cell>
        </row>
        <row r="541">
          <cell r="A541" t="str">
            <v>Salaires nets</v>
          </cell>
          <cell r="F541">
            <v>-1676.99</v>
          </cell>
          <cell r="G541"/>
          <cell r="J541">
            <v>2017</v>
          </cell>
        </row>
        <row r="542">
          <cell r="A542" t="str">
            <v>Salaires nets</v>
          </cell>
          <cell r="F542">
            <v>-1575.7</v>
          </cell>
          <cell r="G542"/>
          <cell r="J542">
            <v>2017</v>
          </cell>
        </row>
        <row r="543">
          <cell r="A543" t="str">
            <v>Salaires nets</v>
          </cell>
          <cell r="F543">
            <v>-1432.11</v>
          </cell>
          <cell r="G543"/>
          <cell r="J543">
            <v>2017</v>
          </cell>
        </row>
        <row r="544">
          <cell r="A544" t="str">
            <v>Salaires nets</v>
          </cell>
          <cell r="F544">
            <v>-1078.68</v>
          </cell>
          <cell r="G544"/>
          <cell r="J544">
            <v>2017</v>
          </cell>
        </row>
        <row r="545">
          <cell r="A545" t="str">
            <v>Salaires nets</v>
          </cell>
          <cell r="F545">
            <v>-1106.23</v>
          </cell>
          <cell r="G545"/>
          <cell r="J545">
            <v>2017</v>
          </cell>
        </row>
        <row r="546">
          <cell r="A546" t="str">
            <v>Salaires nets</v>
          </cell>
          <cell r="F546">
            <v>-328.36</v>
          </cell>
          <cell r="G546"/>
          <cell r="J546">
            <v>2017</v>
          </cell>
        </row>
        <row r="547">
          <cell r="A547" t="str">
            <v>Honoraires</v>
          </cell>
          <cell r="F547">
            <v>-864</v>
          </cell>
          <cell r="G547"/>
          <cell r="J547">
            <v>2016</v>
          </cell>
        </row>
        <row r="548">
          <cell r="A548" t="str">
            <v>Achat de restauration</v>
          </cell>
          <cell r="F548">
            <v>-17.5</v>
          </cell>
          <cell r="G548"/>
          <cell r="J548">
            <v>2017</v>
          </cell>
        </row>
        <row r="549">
          <cell r="A549" t="str">
            <v>Achat de restauration</v>
          </cell>
          <cell r="F549">
            <v>-17.5</v>
          </cell>
          <cell r="G549"/>
          <cell r="J549">
            <v>2017</v>
          </cell>
        </row>
        <row r="550">
          <cell r="A550" t="str">
            <v>Formation du personnel</v>
          </cell>
          <cell r="F550">
            <v>-400</v>
          </cell>
          <cell r="G550"/>
          <cell r="J550">
            <v>2017</v>
          </cell>
        </row>
        <row r="551">
          <cell r="A551" t="str">
            <v>Fournitures administratives</v>
          </cell>
          <cell r="F551">
            <v>-6.4</v>
          </cell>
          <cell r="G551"/>
          <cell r="J551">
            <v>2017</v>
          </cell>
        </row>
        <row r="552">
          <cell r="A552" t="str">
            <v>Matériel et petit équipement</v>
          </cell>
          <cell r="F552">
            <v>-8.27</v>
          </cell>
          <cell r="G552"/>
          <cell r="J552">
            <v>2017</v>
          </cell>
        </row>
        <row r="553">
          <cell r="A553" t="str">
            <v>Frais téléphoniques</v>
          </cell>
          <cell r="F553">
            <v>-189.78</v>
          </cell>
          <cell r="G553"/>
          <cell r="J553">
            <v>2017</v>
          </cell>
        </row>
        <row r="554">
          <cell r="A554" t="str">
            <v>Uniformation</v>
          </cell>
          <cell r="F554"/>
          <cell r="G554">
            <v>480</v>
          </cell>
          <cell r="J554">
            <v>2017</v>
          </cell>
        </row>
        <row r="555">
          <cell r="A555" t="str">
            <v>Frais téléphoniques</v>
          </cell>
          <cell r="F555">
            <v>-18.77</v>
          </cell>
          <cell r="G555"/>
          <cell r="J555">
            <v>2017</v>
          </cell>
        </row>
        <row r="556">
          <cell r="A556" t="str">
            <v>Sous traitance générale</v>
          </cell>
          <cell r="F556">
            <v>-33.6</v>
          </cell>
          <cell r="G556"/>
          <cell r="J556">
            <v>2017</v>
          </cell>
        </row>
        <row r="557">
          <cell r="A557" t="str">
            <v>Urssaf/PE</v>
          </cell>
          <cell r="F557">
            <v>-11425</v>
          </cell>
          <cell r="G557"/>
          <cell r="J557">
            <v>2017</v>
          </cell>
        </row>
        <row r="558">
          <cell r="A558" t="str">
            <v>TR</v>
          </cell>
          <cell r="F558">
            <v>-4928</v>
          </cell>
          <cell r="G558"/>
          <cell r="J558">
            <v>2017</v>
          </cell>
        </row>
        <row r="559">
          <cell r="A559" t="str">
            <v>Formation du personnel</v>
          </cell>
          <cell r="F559">
            <v>-1440</v>
          </cell>
          <cell r="G559"/>
          <cell r="J559">
            <v>2017</v>
          </cell>
        </row>
        <row r="560">
          <cell r="A560" t="str">
            <v>Formation du personnel</v>
          </cell>
          <cell r="F560">
            <v>-1440</v>
          </cell>
          <cell r="G560"/>
          <cell r="J560">
            <v>2017</v>
          </cell>
        </row>
        <row r="561">
          <cell r="A561" t="str">
            <v>Crédit bail</v>
          </cell>
          <cell r="F561">
            <v>-158.4</v>
          </cell>
          <cell r="G561"/>
          <cell r="J561">
            <v>2017</v>
          </cell>
        </row>
        <row r="562">
          <cell r="A562" t="str">
            <v>Mutuelle</v>
          </cell>
          <cell r="F562">
            <v>-431.02</v>
          </cell>
          <cell r="G562"/>
          <cell r="J562">
            <v>2017</v>
          </cell>
        </row>
        <row r="563">
          <cell r="A563" t="str">
            <v>Taxe sur salaires</v>
          </cell>
          <cell r="F563">
            <v>-2206</v>
          </cell>
          <cell r="G563"/>
          <cell r="J563">
            <v>2017</v>
          </cell>
        </row>
        <row r="564">
          <cell r="A564" t="str">
            <v>Achat de prestations de services</v>
          </cell>
          <cell r="F564">
            <v>-120</v>
          </cell>
          <cell r="G564"/>
          <cell r="J564">
            <v>2017</v>
          </cell>
        </row>
        <row r="565">
          <cell r="A565" t="str">
            <v>Matériel pédagogique / activités</v>
          </cell>
          <cell r="F565">
            <v>-21.35</v>
          </cell>
          <cell r="G565"/>
          <cell r="J565">
            <v>2017</v>
          </cell>
        </row>
        <row r="566">
          <cell r="A566" t="str">
            <v>Mise à disposition de personnel gestion</v>
          </cell>
          <cell r="F566">
            <v>-946.75300000000004</v>
          </cell>
          <cell r="G566"/>
          <cell r="J566">
            <v>2017</v>
          </cell>
        </row>
        <row r="567">
          <cell r="A567" t="str">
            <v>Frais de colloque et de séminaires</v>
          </cell>
          <cell r="F567">
            <v>-153</v>
          </cell>
          <cell r="G567"/>
          <cell r="J567">
            <v>2017</v>
          </cell>
        </row>
        <row r="568">
          <cell r="A568" t="str">
            <v>Frais de colloque et de séminaires</v>
          </cell>
          <cell r="F568">
            <v>-153</v>
          </cell>
          <cell r="G568"/>
          <cell r="J568">
            <v>2017</v>
          </cell>
        </row>
        <row r="569">
          <cell r="A569" t="str">
            <v>Locations mobilières</v>
          </cell>
          <cell r="F569">
            <v>-13.38</v>
          </cell>
          <cell r="G569"/>
          <cell r="J569">
            <v>2017</v>
          </cell>
        </row>
        <row r="570">
          <cell r="A570" t="str">
            <v>Locations mobilières</v>
          </cell>
          <cell r="F570">
            <v>-75.64</v>
          </cell>
          <cell r="G570"/>
          <cell r="J570">
            <v>2017</v>
          </cell>
        </row>
        <row r="571">
          <cell r="A571" t="str">
            <v>Locations mobilières</v>
          </cell>
          <cell r="F571">
            <v>-70.59</v>
          </cell>
          <cell r="G571"/>
          <cell r="J571">
            <v>2017</v>
          </cell>
        </row>
        <row r="572">
          <cell r="A572" t="str">
            <v>Locations mobilières</v>
          </cell>
          <cell r="F572">
            <v>-29.01</v>
          </cell>
          <cell r="G572"/>
          <cell r="J572">
            <v>2017</v>
          </cell>
        </row>
        <row r="573">
          <cell r="A573" t="str">
            <v>Mise à disposition de personnel MS</v>
          </cell>
          <cell r="F573">
            <v>-4608</v>
          </cell>
          <cell r="G573"/>
          <cell r="J573">
            <v>2010</v>
          </cell>
        </row>
        <row r="574">
          <cell r="A574" t="str">
            <v>Mise à disposition de personnel MS</v>
          </cell>
          <cell r="F574">
            <v>-4833.18</v>
          </cell>
          <cell r="G574"/>
          <cell r="J574">
            <v>2011</v>
          </cell>
        </row>
        <row r="575">
          <cell r="A575" t="str">
            <v>Matériel et petit équipement</v>
          </cell>
          <cell r="F575">
            <v>-399.99</v>
          </cell>
          <cell r="G575"/>
          <cell r="J575">
            <v>2017</v>
          </cell>
        </row>
        <row r="576">
          <cell r="A576" t="str">
            <v>Région OCCITANIE</v>
          </cell>
          <cell r="F576"/>
          <cell r="G576">
            <v>14550</v>
          </cell>
          <cell r="J576">
            <v>2017</v>
          </cell>
        </row>
        <row r="577">
          <cell r="A577" t="str">
            <v>Frais postaux</v>
          </cell>
          <cell r="F577">
            <v>-26</v>
          </cell>
          <cell r="G577"/>
          <cell r="J577">
            <v>2017</v>
          </cell>
        </row>
        <row r="578">
          <cell r="A578" t="str">
            <v>Frais téléphoniques</v>
          </cell>
          <cell r="F578">
            <v>-29.99</v>
          </cell>
          <cell r="G578"/>
          <cell r="J578">
            <v>2017</v>
          </cell>
        </row>
        <row r="579">
          <cell r="A579" t="str">
            <v>Cadeaux</v>
          </cell>
          <cell r="F579">
            <v>-50</v>
          </cell>
          <cell r="G579"/>
          <cell r="J579">
            <v>2017</v>
          </cell>
        </row>
        <row r="580">
          <cell r="A580" t="str">
            <v>Déplacements</v>
          </cell>
          <cell r="F580">
            <v>-120.1</v>
          </cell>
          <cell r="G580"/>
          <cell r="J580">
            <v>2017</v>
          </cell>
        </row>
        <row r="581">
          <cell r="A581" t="str">
            <v>Déplacements</v>
          </cell>
          <cell r="F581">
            <v>-138.1</v>
          </cell>
          <cell r="G581"/>
          <cell r="J581">
            <v>2017</v>
          </cell>
        </row>
        <row r="582">
          <cell r="A582" t="str">
            <v>Sous traitance générale</v>
          </cell>
          <cell r="F582">
            <v>-354</v>
          </cell>
          <cell r="G582"/>
          <cell r="J582">
            <v>2017</v>
          </cell>
        </row>
        <row r="583">
          <cell r="A583" t="str">
            <v>Fournitures administratives</v>
          </cell>
          <cell r="F583">
            <v>-189.43</v>
          </cell>
          <cell r="G583"/>
          <cell r="J583">
            <v>2017</v>
          </cell>
        </row>
        <row r="584">
          <cell r="A584" t="str">
            <v>Impression &amp; duplication</v>
          </cell>
          <cell r="F584">
            <v>-46.82</v>
          </cell>
          <cell r="G584"/>
          <cell r="J584">
            <v>2017</v>
          </cell>
        </row>
        <row r="585">
          <cell r="A585" t="str">
            <v>Impression &amp; duplication</v>
          </cell>
          <cell r="F585">
            <v>-166</v>
          </cell>
          <cell r="G585"/>
          <cell r="J585">
            <v>2017</v>
          </cell>
        </row>
        <row r="586">
          <cell r="A586" t="str">
            <v>Services bancaires</v>
          </cell>
          <cell r="F586">
            <v>-1</v>
          </cell>
          <cell r="G586"/>
          <cell r="J586">
            <v>2017</v>
          </cell>
        </row>
        <row r="587">
          <cell r="A587" t="str">
            <v>Services bancaires</v>
          </cell>
          <cell r="F587">
            <v>-6</v>
          </cell>
          <cell r="G587"/>
          <cell r="J587">
            <v>2017</v>
          </cell>
        </row>
        <row r="588">
          <cell r="A588" t="str">
            <v>Services bancaires</v>
          </cell>
          <cell r="F588">
            <v>-0.8</v>
          </cell>
          <cell r="G588"/>
          <cell r="J588">
            <v>2017</v>
          </cell>
        </row>
        <row r="589">
          <cell r="A589" t="str">
            <v>Droits d'auteur et de reproduction</v>
          </cell>
          <cell r="F589">
            <v>-81.98</v>
          </cell>
          <cell r="G589"/>
          <cell r="J589">
            <v>2017</v>
          </cell>
        </row>
        <row r="590">
          <cell r="A590" t="str">
            <v>Frais postaux</v>
          </cell>
          <cell r="F590">
            <v>-35.04</v>
          </cell>
          <cell r="G590"/>
          <cell r="J590">
            <v>2017</v>
          </cell>
        </row>
        <row r="591">
          <cell r="A591" t="str">
            <v>Frais postaux</v>
          </cell>
          <cell r="F591">
            <v>-14.3</v>
          </cell>
          <cell r="G591"/>
          <cell r="J591">
            <v>2017</v>
          </cell>
        </row>
        <row r="592">
          <cell r="A592" t="str">
            <v>Services bancaires</v>
          </cell>
          <cell r="F592">
            <v>-96.32</v>
          </cell>
          <cell r="G592"/>
          <cell r="J592">
            <v>2017</v>
          </cell>
        </row>
        <row r="593">
          <cell r="A593" t="str">
            <v>Services bancaires</v>
          </cell>
          <cell r="F593">
            <v>-16</v>
          </cell>
          <cell r="G593"/>
          <cell r="J593">
            <v>2017</v>
          </cell>
        </row>
        <row r="594">
          <cell r="A594" t="str">
            <v>Médéric retraite (ARRCO  et AGIRC)</v>
          </cell>
          <cell r="F594">
            <v>-3824.61</v>
          </cell>
          <cell r="G594"/>
          <cell r="J594">
            <v>2017</v>
          </cell>
        </row>
        <row r="595">
          <cell r="A595" t="str">
            <v>Matériel pédagogique / activités</v>
          </cell>
          <cell r="F595">
            <v>-322.8</v>
          </cell>
          <cell r="G595"/>
          <cell r="J595">
            <v>2017</v>
          </cell>
        </row>
        <row r="596">
          <cell r="A596" t="str">
            <v>Cotisation Collège A- Collectivités</v>
          </cell>
          <cell r="F596"/>
          <cell r="G596">
            <v>150</v>
          </cell>
          <cell r="J596">
            <v>2017</v>
          </cell>
        </row>
        <row r="597">
          <cell r="A597" t="str">
            <v>Matériel pédagogique / activités</v>
          </cell>
          <cell r="F597">
            <v>-319.2</v>
          </cell>
          <cell r="G597"/>
          <cell r="J597">
            <v>2017</v>
          </cell>
        </row>
        <row r="598">
          <cell r="A598" t="str">
            <v>Impression &amp; duplication</v>
          </cell>
          <cell r="F598">
            <v>-316.2</v>
          </cell>
          <cell r="G598"/>
          <cell r="J598">
            <v>2017</v>
          </cell>
        </row>
        <row r="599">
          <cell r="A599" t="str">
            <v>Frais téléphoniques</v>
          </cell>
          <cell r="F599">
            <v>-2</v>
          </cell>
          <cell r="G599"/>
          <cell r="J599">
            <v>2017</v>
          </cell>
        </row>
        <row r="600">
          <cell r="A600" t="str">
            <v>Mise à disposition de personnel MS</v>
          </cell>
          <cell r="F600">
            <v>-4608</v>
          </cell>
          <cell r="G600"/>
          <cell r="J600">
            <v>2010</v>
          </cell>
        </row>
        <row r="601">
          <cell r="A601" t="str">
            <v>Mise à disposition de personnel MS</v>
          </cell>
          <cell r="F601">
            <v>-4833.18</v>
          </cell>
          <cell r="G601"/>
          <cell r="J601">
            <v>2011</v>
          </cell>
        </row>
        <row r="602">
          <cell r="A602" t="str">
            <v>Cotisation Collège A- Collectivités</v>
          </cell>
          <cell r="F602"/>
          <cell r="G602">
            <v>150</v>
          </cell>
          <cell r="J602">
            <v>2017</v>
          </cell>
        </row>
        <row r="603">
          <cell r="A603" t="str">
            <v>Déplacements</v>
          </cell>
          <cell r="F603">
            <v>-47</v>
          </cell>
          <cell r="G603"/>
          <cell r="J603">
            <v>2017</v>
          </cell>
        </row>
        <row r="604">
          <cell r="A604" t="str">
            <v>Restauration</v>
          </cell>
          <cell r="F604">
            <v>-18</v>
          </cell>
          <cell r="G604"/>
          <cell r="J604">
            <v>2017</v>
          </cell>
        </row>
        <row r="605">
          <cell r="A605" t="str">
            <v>Droits d'auteur et de reproduction</v>
          </cell>
          <cell r="F605">
            <v>-55</v>
          </cell>
          <cell r="G605"/>
          <cell r="J605">
            <v>2017</v>
          </cell>
        </row>
        <row r="606">
          <cell r="A606" t="str">
            <v>Restauration</v>
          </cell>
          <cell r="F606">
            <v>-10.7</v>
          </cell>
          <cell r="G606"/>
          <cell r="J606">
            <v>2017</v>
          </cell>
        </row>
        <row r="607">
          <cell r="A607" t="str">
            <v>Impression &amp; duplication</v>
          </cell>
          <cell r="F607">
            <v>-12</v>
          </cell>
          <cell r="G607"/>
          <cell r="J607">
            <v>2017</v>
          </cell>
        </row>
        <row r="608">
          <cell r="A608" t="str">
            <v>Déplacements</v>
          </cell>
          <cell r="F608">
            <v>-1.6</v>
          </cell>
          <cell r="G608"/>
          <cell r="J608">
            <v>2017</v>
          </cell>
        </row>
        <row r="609">
          <cell r="A609" t="str">
            <v>Restauration</v>
          </cell>
          <cell r="F609">
            <v>-6</v>
          </cell>
          <cell r="G609"/>
          <cell r="J609">
            <v>2017</v>
          </cell>
        </row>
        <row r="610">
          <cell r="A610" t="str">
            <v>Déplacements</v>
          </cell>
          <cell r="F610">
            <v>-3.2</v>
          </cell>
          <cell r="G610"/>
          <cell r="J610">
            <v>2017</v>
          </cell>
        </row>
        <row r="611">
          <cell r="A611" t="str">
            <v>Hébergement</v>
          </cell>
          <cell r="F611">
            <v>-76</v>
          </cell>
          <cell r="G611"/>
          <cell r="J611">
            <v>2017</v>
          </cell>
        </row>
        <row r="612">
          <cell r="A612" t="str">
            <v>Déplacements</v>
          </cell>
          <cell r="F612">
            <v>-2</v>
          </cell>
          <cell r="G612"/>
          <cell r="J612">
            <v>2017</v>
          </cell>
        </row>
        <row r="613">
          <cell r="A613" t="str">
            <v>Déplacements</v>
          </cell>
          <cell r="F613">
            <v>-18.739999999999998</v>
          </cell>
          <cell r="G613"/>
          <cell r="J613">
            <v>2017</v>
          </cell>
        </row>
        <row r="614">
          <cell r="A614" t="str">
            <v>Déplacements</v>
          </cell>
          <cell r="F614">
            <v>-6.25</v>
          </cell>
          <cell r="G614"/>
          <cell r="J614">
            <v>2017</v>
          </cell>
        </row>
        <row r="615">
          <cell r="A615" t="str">
            <v>Déplacements</v>
          </cell>
          <cell r="F615">
            <v>-2</v>
          </cell>
          <cell r="G615"/>
          <cell r="J615">
            <v>2017</v>
          </cell>
        </row>
        <row r="616">
          <cell r="A616" t="str">
            <v>Déplacements</v>
          </cell>
          <cell r="F616">
            <v>-2</v>
          </cell>
          <cell r="G616"/>
          <cell r="J616">
            <v>2017</v>
          </cell>
        </row>
        <row r="617">
          <cell r="A617" t="str">
            <v>Déplacements</v>
          </cell>
          <cell r="F617">
            <v>-1.6</v>
          </cell>
          <cell r="G617"/>
          <cell r="J617">
            <v>2017</v>
          </cell>
        </row>
        <row r="618">
          <cell r="A618" t="str">
            <v>Déplacements</v>
          </cell>
          <cell r="F618">
            <v>-4</v>
          </cell>
          <cell r="G618"/>
          <cell r="J618">
            <v>2017</v>
          </cell>
        </row>
        <row r="619">
          <cell r="A619" t="str">
            <v>Déplacements</v>
          </cell>
          <cell r="F619">
            <v>-3.2</v>
          </cell>
          <cell r="G619"/>
          <cell r="J619">
            <v>2017</v>
          </cell>
        </row>
        <row r="620">
          <cell r="A620" t="str">
            <v>Déplacements</v>
          </cell>
          <cell r="F620">
            <v>-3.2</v>
          </cell>
          <cell r="G620"/>
          <cell r="J620">
            <v>2017</v>
          </cell>
        </row>
        <row r="621">
          <cell r="A621" t="str">
            <v>Services bancaires</v>
          </cell>
          <cell r="F621">
            <v>-2.2000000000000002</v>
          </cell>
          <cell r="G621"/>
          <cell r="J621">
            <v>2017</v>
          </cell>
        </row>
        <row r="622">
          <cell r="A622" t="str">
            <v>PDE Transports publics / Vélo</v>
          </cell>
          <cell r="F622">
            <v>-26.1</v>
          </cell>
          <cell r="G622"/>
          <cell r="J622">
            <v>2017</v>
          </cell>
        </row>
        <row r="623">
          <cell r="A623" t="str">
            <v>PDE Transports publics / Vélo</v>
          </cell>
          <cell r="F623">
            <v>-15.95</v>
          </cell>
          <cell r="G623"/>
          <cell r="J623">
            <v>2017</v>
          </cell>
        </row>
        <row r="624">
          <cell r="A624" t="str">
            <v>PDE Transports publics / Vélo</v>
          </cell>
          <cell r="F624">
            <v>-31.1</v>
          </cell>
          <cell r="G624"/>
          <cell r="J624">
            <v>2017</v>
          </cell>
        </row>
        <row r="625">
          <cell r="A625" t="str">
            <v>PDE Transports publics / Vélo</v>
          </cell>
          <cell r="F625">
            <v>-30</v>
          </cell>
          <cell r="G625"/>
          <cell r="J625">
            <v>2017</v>
          </cell>
        </row>
        <row r="626">
          <cell r="A626" t="str">
            <v>Salaires nets</v>
          </cell>
          <cell r="F626">
            <v>-1409.03</v>
          </cell>
          <cell r="G626"/>
          <cell r="J626">
            <v>2017</v>
          </cell>
        </row>
        <row r="627">
          <cell r="A627" t="str">
            <v>Salaires nets</v>
          </cell>
          <cell r="F627">
            <v>-2302.56</v>
          </cell>
          <cell r="G627"/>
          <cell r="J627">
            <v>2017</v>
          </cell>
        </row>
        <row r="628">
          <cell r="A628" t="str">
            <v>Salaires nets</v>
          </cell>
          <cell r="F628">
            <v>-1653.9</v>
          </cell>
          <cell r="G628"/>
          <cell r="J628">
            <v>2017</v>
          </cell>
        </row>
        <row r="629">
          <cell r="A629" t="str">
            <v>Salaires nets</v>
          </cell>
          <cell r="F629">
            <v>-1455.22</v>
          </cell>
          <cell r="G629"/>
          <cell r="J629">
            <v>2017</v>
          </cell>
        </row>
        <row r="630">
          <cell r="A630" t="str">
            <v>Salaires nets</v>
          </cell>
          <cell r="F630">
            <v>-2147</v>
          </cell>
          <cell r="G630"/>
          <cell r="J630">
            <v>2017</v>
          </cell>
        </row>
        <row r="631">
          <cell r="A631" t="str">
            <v>Salaires nets</v>
          </cell>
          <cell r="F631">
            <v>-1676.99</v>
          </cell>
          <cell r="G631"/>
          <cell r="J631">
            <v>2017</v>
          </cell>
        </row>
        <row r="632">
          <cell r="A632" t="str">
            <v>Salaires nets</v>
          </cell>
          <cell r="F632">
            <v>-1575.7</v>
          </cell>
          <cell r="G632"/>
          <cell r="J632">
            <v>2017</v>
          </cell>
        </row>
        <row r="633">
          <cell r="A633" t="str">
            <v>Salaires nets</v>
          </cell>
          <cell r="F633">
            <v>-1409.03</v>
          </cell>
          <cell r="G633"/>
          <cell r="J633">
            <v>2017</v>
          </cell>
        </row>
        <row r="634">
          <cell r="A634" t="str">
            <v>Salaires nets</v>
          </cell>
          <cell r="F634">
            <v>-1432.11</v>
          </cell>
          <cell r="G634"/>
          <cell r="J634">
            <v>2017</v>
          </cell>
        </row>
        <row r="635">
          <cell r="A635" t="str">
            <v>Salaires nets</v>
          </cell>
          <cell r="F635">
            <v>-1078.68</v>
          </cell>
          <cell r="G635"/>
          <cell r="J635">
            <v>2017</v>
          </cell>
        </row>
        <row r="636">
          <cell r="A636" t="str">
            <v>Salaires nets</v>
          </cell>
          <cell r="F636">
            <v>-1575.7</v>
          </cell>
          <cell r="G636"/>
          <cell r="J636">
            <v>2017</v>
          </cell>
        </row>
        <row r="637">
          <cell r="A637" t="str">
            <v>Gratifications stagiaires</v>
          </cell>
          <cell r="F637">
            <v>-485.2</v>
          </cell>
          <cell r="G637"/>
          <cell r="J637">
            <v>2017</v>
          </cell>
        </row>
        <row r="638">
          <cell r="A638" t="str">
            <v>Impression &amp; duplication</v>
          </cell>
          <cell r="F638">
            <v>-76</v>
          </cell>
          <cell r="G638"/>
          <cell r="J638">
            <v>2017</v>
          </cell>
        </row>
        <row r="639">
          <cell r="A639" t="str">
            <v>Matériel pédagogique / activités</v>
          </cell>
          <cell r="F639">
            <v>-230.01</v>
          </cell>
          <cell r="G639"/>
          <cell r="J639">
            <v>2017</v>
          </cell>
        </row>
        <row r="640">
          <cell r="A640" t="str">
            <v>Virement interne</v>
          </cell>
          <cell r="F640"/>
          <cell r="G640">
            <v>16572.77</v>
          </cell>
          <cell r="J640">
            <v>2017</v>
          </cell>
        </row>
        <row r="641">
          <cell r="A641" t="str">
            <v>Montpellier Méditerranée Métropole</v>
          </cell>
          <cell r="F641"/>
          <cell r="G641">
            <v>34272.5</v>
          </cell>
          <cell r="J641">
            <v>2017</v>
          </cell>
        </row>
        <row r="642">
          <cell r="A642" t="str">
            <v>Virement interne</v>
          </cell>
          <cell r="F642"/>
          <cell r="G642">
            <v>5508.61</v>
          </cell>
          <cell r="J642">
            <v>2016</v>
          </cell>
        </row>
        <row r="643">
          <cell r="A643" t="str">
            <v>Produits financiers</v>
          </cell>
          <cell r="F643"/>
          <cell r="G643">
            <v>1.37</v>
          </cell>
          <cell r="J643">
            <v>2017</v>
          </cell>
        </row>
        <row r="644">
          <cell r="A644" t="str">
            <v>Matériel pédagogique / activités</v>
          </cell>
          <cell r="F644">
            <v>-278.76</v>
          </cell>
          <cell r="G644"/>
          <cell r="J644">
            <v>2017</v>
          </cell>
        </row>
        <row r="645">
          <cell r="A645" t="str">
            <v>Cotisation Collège A- Collectivités</v>
          </cell>
          <cell r="F645"/>
          <cell r="G645">
            <v>1762</v>
          </cell>
          <cell r="J645">
            <v>2017</v>
          </cell>
        </row>
        <row r="646">
          <cell r="A646" t="str">
            <v>Uniformation</v>
          </cell>
          <cell r="F646"/>
          <cell r="G646">
            <v>458.9</v>
          </cell>
          <cell r="J646">
            <v>2017</v>
          </cell>
        </row>
        <row r="647">
          <cell r="A647" t="str">
            <v>Frais téléphoniques</v>
          </cell>
          <cell r="F647">
            <v>-18.649999999999999</v>
          </cell>
          <cell r="G647"/>
          <cell r="J647">
            <v>2017</v>
          </cell>
        </row>
        <row r="648">
          <cell r="A648" t="str">
            <v>Sous traitance générale</v>
          </cell>
          <cell r="F648">
            <v>-354</v>
          </cell>
          <cell r="G648"/>
          <cell r="J648">
            <v>2017</v>
          </cell>
        </row>
        <row r="649">
          <cell r="A649" t="str">
            <v>Impression &amp; duplication</v>
          </cell>
          <cell r="F649">
            <v>-96</v>
          </cell>
          <cell r="G649"/>
          <cell r="J649">
            <v>2017</v>
          </cell>
        </row>
        <row r="650">
          <cell r="A650" t="str">
            <v>Achat de prestations de services</v>
          </cell>
          <cell r="F650">
            <v>-192</v>
          </cell>
          <cell r="G650"/>
          <cell r="J650">
            <v>2017</v>
          </cell>
        </row>
        <row r="651">
          <cell r="A651" t="str">
            <v>Sous traitance générale</v>
          </cell>
          <cell r="F651">
            <v>-1044</v>
          </cell>
          <cell r="G651"/>
          <cell r="J651">
            <v>2017</v>
          </cell>
        </row>
        <row r="652">
          <cell r="A652" t="str">
            <v>Impression &amp; duplication</v>
          </cell>
          <cell r="F652">
            <v>-159.6</v>
          </cell>
          <cell r="G652"/>
          <cell r="J652">
            <v>2017</v>
          </cell>
        </row>
        <row r="653">
          <cell r="A653" t="str">
            <v>Restauration</v>
          </cell>
          <cell r="F653">
            <v>-20</v>
          </cell>
          <cell r="G653"/>
          <cell r="J653">
            <v>2017</v>
          </cell>
        </row>
        <row r="654">
          <cell r="A654" t="str">
            <v>Déplacements</v>
          </cell>
          <cell r="F654">
            <v>-38</v>
          </cell>
          <cell r="G654"/>
          <cell r="J654">
            <v>2017</v>
          </cell>
        </row>
        <row r="655">
          <cell r="A655" t="str">
            <v>Restauration</v>
          </cell>
          <cell r="F655">
            <v>-17.760000000000002</v>
          </cell>
          <cell r="G655"/>
          <cell r="J655">
            <v>2017</v>
          </cell>
        </row>
        <row r="656">
          <cell r="A656" t="str">
            <v>Restauration</v>
          </cell>
          <cell r="F656">
            <v>-36.6</v>
          </cell>
          <cell r="G656"/>
          <cell r="J656">
            <v>2017</v>
          </cell>
        </row>
        <row r="657">
          <cell r="A657" t="str">
            <v>Déplacements</v>
          </cell>
          <cell r="F657">
            <v>-185.8</v>
          </cell>
          <cell r="G657"/>
          <cell r="J657">
            <v>2017</v>
          </cell>
        </row>
        <row r="658">
          <cell r="A658" t="str">
            <v>Frais téléphoniques</v>
          </cell>
          <cell r="F658">
            <v>-191.35</v>
          </cell>
          <cell r="G658"/>
          <cell r="J658">
            <v>2017</v>
          </cell>
        </row>
        <row r="659">
          <cell r="A659" t="str">
            <v>Matériel pédagogique / activités</v>
          </cell>
          <cell r="F659">
            <v>-17.899999999999999</v>
          </cell>
          <cell r="G659"/>
          <cell r="J659">
            <v>2017</v>
          </cell>
        </row>
        <row r="660">
          <cell r="A660" t="str">
            <v>Hébergement internet</v>
          </cell>
          <cell r="F660">
            <v>-8.7170000000000005</v>
          </cell>
          <cell r="G660"/>
          <cell r="J660">
            <v>2017</v>
          </cell>
        </row>
        <row r="661">
          <cell r="A661" t="str">
            <v>Hébergement internet</v>
          </cell>
          <cell r="F661">
            <v>-8.07</v>
          </cell>
          <cell r="G661"/>
          <cell r="J661">
            <v>2018</v>
          </cell>
        </row>
        <row r="662">
          <cell r="A662" t="str">
            <v>Achat de restauration</v>
          </cell>
          <cell r="F662">
            <v>-360</v>
          </cell>
          <cell r="G662"/>
          <cell r="J662">
            <v>2017</v>
          </cell>
        </row>
        <row r="663">
          <cell r="A663" t="str">
            <v>Hébergement</v>
          </cell>
          <cell r="F663"/>
          <cell r="G663">
            <v>76</v>
          </cell>
          <cell r="J663">
            <v>2017</v>
          </cell>
        </row>
        <row r="664">
          <cell r="A664" t="str">
            <v>Services bancaires</v>
          </cell>
          <cell r="F664">
            <v>-0.8</v>
          </cell>
          <cell r="G664"/>
          <cell r="J664">
            <v>2017</v>
          </cell>
        </row>
        <row r="665">
          <cell r="A665" t="str">
            <v>Matériel pédagogique / activités</v>
          </cell>
          <cell r="F665"/>
          <cell r="G665">
            <v>83.99</v>
          </cell>
          <cell r="J665">
            <v>2017</v>
          </cell>
        </row>
        <row r="666">
          <cell r="A666" t="str">
            <v>Matériel pédagogique / activités</v>
          </cell>
          <cell r="F666">
            <v>-16.989999999999998</v>
          </cell>
          <cell r="G666"/>
          <cell r="J666">
            <v>2017</v>
          </cell>
        </row>
        <row r="667">
          <cell r="A667" t="str">
            <v>Matériel pédagogique / activités</v>
          </cell>
          <cell r="F667">
            <v>-16.690000000000001</v>
          </cell>
          <cell r="G667"/>
          <cell r="J667">
            <v>2017</v>
          </cell>
        </row>
        <row r="668">
          <cell r="A668" t="str">
            <v>Matériel pédagogique / activités</v>
          </cell>
          <cell r="F668">
            <v>-83.99</v>
          </cell>
          <cell r="G668"/>
          <cell r="J668">
            <v>2017</v>
          </cell>
        </row>
        <row r="669">
          <cell r="A669" t="str">
            <v>Matériel pédagogique / activités</v>
          </cell>
          <cell r="F669">
            <v>-47.9</v>
          </cell>
          <cell r="G669"/>
          <cell r="J669">
            <v>2017</v>
          </cell>
        </row>
        <row r="670">
          <cell r="A670" t="str">
            <v>Virement interne</v>
          </cell>
          <cell r="F670">
            <v>-16572.77</v>
          </cell>
          <cell r="G670"/>
          <cell r="J670">
            <v>2017</v>
          </cell>
        </row>
        <row r="671">
          <cell r="A671" t="str">
            <v>Virement interne</v>
          </cell>
          <cell r="F671">
            <v>-5508.61</v>
          </cell>
          <cell r="G671"/>
          <cell r="J671">
            <v>2016</v>
          </cell>
        </row>
        <row r="672">
          <cell r="A672" t="str">
            <v>Matériel pédagogique / activités</v>
          </cell>
          <cell r="F672">
            <v>-21.9</v>
          </cell>
          <cell r="G672"/>
          <cell r="J672">
            <v>2017</v>
          </cell>
        </row>
        <row r="673">
          <cell r="A673" t="str">
            <v>Matériel pédagogique / activités</v>
          </cell>
          <cell r="F673">
            <v>-13.99</v>
          </cell>
          <cell r="G673"/>
          <cell r="J673">
            <v>2017</v>
          </cell>
        </row>
        <row r="674">
          <cell r="A674" t="str">
            <v>Matériel pédagogique / activités</v>
          </cell>
          <cell r="F674">
            <v>-8.49</v>
          </cell>
          <cell r="G674"/>
          <cell r="J674">
            <v>2017</v>
          </cell>
        </row>
        <row r="675">
          <cell r="A675" t="str">
            <v>Matériel pédagogique / activités</v>
          </cell>
          <cell r="F675">
            <v>-28.72</v>
          </cell>
          <cell r="G675"/>
          <cell r="J675">
            <v>2017</v>
          </cell>
        </row>
        <row r="676">
          <cell r="A676" t="str">
            <v>Matériel pédagogique / activités</v>
          </cell>
          <cell r="F676">
            <v>-99.4</v>
          </cell>
          <cell r="G676"/>
          <cell r="J676">
            <v>2017</v>
          </cell>
        </row>
        <row r="677">
          <cell r="A677" t="str">
            <v>Matériel pédagogique / activités</v>
          </cell>
          <cell r="F677">
            <v>-17.11</v>
          </cell>
          <cell r="G677"/>
          <cell r="J677">
            <v>2017</v>
          </cell>
        </row>
        <row r="678">
          <cell r="A678" t="str">
            <v>Matériel pédagogique / activités</v>
          </cell>
          <cell r="F678">
            <v>-230.3</v>
          </cell>
          <cell r="G678"/>
          <cell r="J678">
            <v>2017</v>
          </cell>
        </row>
        <row r="679">
          <cell r="A679" t="str">
            <v>Matériel pédagogique / activités</v>
          </cell>
          <cell r="F679">
            <v>-21.07</v>
          </cell>
          <cell r="G679"/>
          <cell r="J679">
            <v>2017</v>
          </cell>
        </row>
        <row r="680">
          <cell r="A680" t="str">
            <v>Matériel pédagogique / activités</v>
          </cell>
          <cell r="F680">
            <v>-14.38</v>
          </cell>
          <cell r="G680"/>
          <cell r="J680">
            <v>2017</v>
          </cell>
        </row>
        <row r="681">
          <cell r="A681" t="str">
            <v>Matériel pédagogique / activités</v>
          </cell>
          <cell r="F681">
            <v>-17.850000000000001</v>
          </cell>
          <cell r="G681"/>
          <cell r="J681">
            <v>2017</v>
          </cell>
        </row>
        <row r="682">
          <cell r="A682" t="str">
            <v>Matériel pédagogique / activités</v>
          </cell>
          <cell r="F682">
            <v>-43.57</v>
          </cell>
          <cell r="G682"/>
          <cell r="J682">
            <v>2017</v>
          </cell>
        </row>
        <row r="683">
          <cell r="A683" t="str">
            <v>Matériel pédagogique / activités</v>
          </cell>
          <cell r="F683">
            <v>-18.2</v>
          </cell>
          <cell r="G683"/>
          <cell r="J683">
            <v>2017</v>
          </cell>
        </row>
        <row r="684">
          <cell r="A684" t="str">
            <v>Matériel pédagogique / activités</v>
          </cell>
          <cell r="F684">
            <v>-374.17</v>
          </cell>
          <cell r="G684"/>
          <cell r="J684">
            <v>2017</v>
          </cell>
        </row>
        <row r="685">
          <cell r="A685" t="str">
            <v>Urssaf/PE</v>
          </cell>
          <cell r="F685">
            <v>-15249</v>
          </cell>
          <cell r="G685"/>
          <cell r="J685">
            <v>2017</v>
          </cell>
        </row>
        <row r="686">
          <cell r="A686" t="str">
            <v>Achat de restauration</v>
          </cell>
          <cell r="F686">
            <v>-8.32</v>
          </cell>
          <cell r="G686"/>
          <cell r="J686">
            <v>2017</v>
          </cell>
        </row>
        <row r="687">
          <cell r="A687" t="str">
            <v>Déplacements</v>
          </cell>
          <cell r="F687">
            <v>-1</v>
          </cell>
          <cell r="G687"/>
          <cell r="J687">
            <v>2017</v>
          </cell>
        </row>
        <row r="688">
          <cell r="A688" t="str">
            <v>Déplacements</v>
          </cell>
          <cell r="F688">
            <v>-1</v>
          </cell>
          <cell r="G688"/>
          <cell r="J688">
            <v>2017</v>
          </cell>
        </row>
        <row r="689">
          <cell r="A689" t="str">
            <v>Déplacements</v>
          </cell>
          <cell r="F689">
            <v>-1</v>
          </cell>
          <cell r="G689"/>
          <cell r="J689">
            <v>2017</v>
          </cell>
        </row>
        <row r="690">
          <cell r="A690" t="str">
            <v>Déplacements</v>
          </cell>
          <cell r="F690">
            <v>-2</v>
          </cell>
          <cell r="G690"/>
          <cell r="J690">
            <v>2017</v>
          </cell>
        </row>
        <row r="691">
          <cell r="A691" t="str">
            <v>Déplacements</v>
          </cell>
          <cell r="F691">
            <v>-1</v>
          </cell>
          <cell r="G691"/>
          <cell r="J691">
            <v>2017</v>
          </cell>
        </row>
        <row r="692">
          <cell r="A692" t="str">
            <v>Déplacements</v>
          </cell>
          <cell r="F692">
            <v>-2</v>
          </cell>
          <cell r="G692"/>
          <cell r="J692">
            <v>2017</v>
          </cell>
        </row>
        <row r="693">
          <cell r="A693" t="str">
            <v>Déplacements</v>
          </cell>
          <cell r="F693">
            <v>-2</v>
          </cell>
          <cell r="G693"/>
          <cell r="J693">
            <v>2017</v>
          </cell>
        </row>
        <row r="694">
          <cell r="A694" t="str">
            <v>Mise à disposition de personnel gestion</v>
          </cell>
          <cell r="F694">
            <v>-946.75300000000004</v>
          </cell>
          <cell r="G694"/>
          <cell r="J694">
            <v>2017</v>
          </cell>
        </row>
        <row r="695">
          <cell r="A695" t="str">
            <v>Mutuelle</v>
          </cell>
          <cell r="F695">
            <v>-821.93</v>
          </cell>
          <cell r="G695"/>
          <cell r="J695">
            <v>2017</v>
          </cell>
        </row>
        <row r="696">
          <cell r="A696" t="str">
            <v>Achat de restauration</v>
          </cell>
          <cell r="F696">
            <v>-5.6559999999999997</v>
          </cell>
          <cell r="G696"/>
          <cell r="J696">
            <v>2017</v>
          </cell>
        </row>
        <row r="697">
          <cell r="A697" t="str">
            <v>Achat de restauration</v>
          </cell>
          <cell r="F697">
            <v>-13.77</v>
          </cell>
          <cell r="G697"/>
          <cell r="J697">
            <v>2017</v>
          </cell>
        </row>
        <row r="698">
          <cell r="A698" t="str">
            <v>Achat de restauration</v>
          </cell>
          <cell r="F698">
            <v>-8.85</v>
          </cell>
          <cell r="G698"/>
          <cell r="J698">
            <v>2017</v>
          </cell>
        </row>
        <row r="699">
          <cell r="A699" t="str">
            <v>Matériel pédagogique / activités</v>
          </cell>
          <cell r="F699">
            <v>-18.41</v>
          </cell>
          <cell r="G699"/>
          <cell r="J699">
            <v>2017</v>
          </cell>
        </row>
        <row r="700">
          <cell r="A700" t="str">
            <v>Matériel pédagogique / activités</v>
          </cell>
          <cell r="F700">
            <v>-104.8</v>
          </cell>
          <cell r="G700"/>
          <cell r="J700">
            <v>2017</v>
          </cell>
        </row>
        <row r="701">
          <cell r="A701" t="str">
            <v>Matériel pédagogique / activités</v>
          </cell>
          <cell r="F701">
            <v>-263</v>
          </cell>
          <cell r="G701"/>
          <cell r="J701">
            <v>2017</v>
          </cell>
        </row>
        <row r="702">
          <cell r="A702" t="str">
            <v>Matériel pédagogique / activités</v>
          </cell>
          <cell r="F702">
            <v>-66.900000000000006</v>
          </cell>
          <cell r="G702"/>
          <cell r="J702">
            <v>2017</v>
          </cell>
        </row>
        <row r="703">
          <cell r="A703" t="str">
            <v>Mise à disposition de personnel MS</v>
          </cell>
          <cell r="F703">
            <v>-5508.61</v>
          </cell>
          <cell r="G703"/>
          <cell r="J703">
            <v>2016</v>
          </cell>
        </row>
        <row r="704">
          <cell r="A704" t="str">
            <v>Mise à disposition de personnel MS</v>
          </cell>
          <cell r="F704">
            <v>-16572.77</v>
          </cell>
          <cell r="G704"/>
          <cell r="J704">
            <v>2017</v>
          </cell>
        </row>
        <row r="705">
          <cell r="A705" t="str">
            <v>Locations mobilières</v>
          </cell>
          <cell r="F705">
            <v>-83.53</v>
          </cell>
          <cell r="G705"/>
          <cell r="J705">
            <v>2017</v>
          </cell>
        </row>
        <row r="706">
          <cell r="A706" t="str">
            <v>Locations mobilières</v>
          </cell>
          <cell r="F706">
            <v>-84.17</v>
          </cell>
          <cell r="G706"/>
          <cell r="J706">
            <v>2017</v>
          </cell>
        </row>
        <row r="707">
          <cell r="A707" t="str">
            <v>Locations mobilières</v>
          </cell>
          <cell r="F707">
            <v>-64.400000000000006</v>
          </cell>
          <cell r="G707"/>
          <cell r="J707">
            <v>2017</v>
          </cell>
        </row>
        <row r="708">
          <cell r="A708" t="str">
            <v>Locations mobilières</v>
          </cell>
          <cell r="F708">
            <v>-21.29</v>
          </cell>
          <cell r="G708"/>
          <cell r="J708">
            <v>2017</v>
          </cell>
        </row>
        <row r="709">
          <cell r="A709" t="str">
            <v>Locations mobilières</v>
          </cell>
          <cell r="F709">
            <v>-42.85</v>
          </cell>
          <cell r="G709"/>
          <cell r="J709">
            <v>2017</v>
          </cell>
        </row>
        <row r="710">
          <cell r="A710" t="str">
            <v>Locations mobilières</v>
          </cell>
          <cell r="F710">
            <v>-17.079999999999998</v>
          </cell>
          <cell r="G710"/>
          <cell r="J710">
            <v>2017</v>
          </cell>
        </row>
        <row r="711">
          <cell r="A711" t="str">
            <v>Locations mobilières</v>
          </cell>
          <cell r="F711">
            <v>-16.5</v>
          </cell>
          <cell r="G711"/>
          <cell r="J711">
            <v>2017</v>
          </cell>
        </row>
        <row r="712">
          <cell r="A712" t="str">
            <v>Refacturation de frais</v>
          </cell>
          <cell r="F712"/>
          <cell r="G712">
            <v>32.5</v>
          </cell>
          <cell r="J712">
            <v>2017</v>
          </cell>
        </row>
        <row r="713">
          <cell r="A713" t="str">
            <v>Matériel pédagogique / activités</v>
          </cell>
          <cell r="F713">
            <v>-159.9</v>
          </cell>
          <cell r="G713"/>
          <cell r="J713">
            <v>2017</v>
          </cell>
        </row>
        <row r="714">
          <cell r="A714" t="str">
            <v>Frais téléphoniques</v>
          </cell>
          <cell r="F714">
            <v>-29.99</v>
          </cell>
          <cell r="G714"/>
          <cell r="J714">
            <v>2017</v>
          </cell>
        </row>
        <row r="715">
          <cell r="A715" t="str">
            <v>Matériel pédagogique / activités</v>
          </cell>
          <cell r="F715">
            <v>-228.5</v>
          </cell>
          <cell r="G715"/>
          <cell r="J715">
            <v>2017</v>
          </cell>
        </row>
        <row r="716">
          <cell r="A716" t="str">
            <v>Matériel pédagogique / activités</v>
          </cell>
          <cell r="F716">
            <v>-23.3</v>
          </cell>
          <cell r="G716"/>
          <cell r="J716">
            <v>2017</v>
          </cell>
        </row>
        <row r="717">
          <cell r="A717" t="str">
            <v>Matériel pédagogique / activités</v>
          </cell>
          <cell r="F717">
            <v>-74.83</v>
          </cell>
          <cell r="G717"/>
          <cell r="J717">
            <v>2017</v>
          </cell>
        </row>
        <row r="718">
          <cell r="A718" t="str">
            <v>Déplacements</v>
          </cell>
          <cell r="F718"/>
          <cell r="G718">
            <v>82</v>
          </cell>
          <cell r="J718">
            <v>2017</v>
          </cell>
        </row>
        <row r="719">
          <cell r="A719" t="str">
            <v>Impression &amp; duplication</v>
          </cell>
          <cell r="F719">
            <v>-46.82</v>
          </cell>
          <cell r="G719"/>
          <cell r="J719">
            <v>2017</v>
          </cell>
        </row>
        <row r="720">
          <cell r="A720" t="str">
            <v>Impression &amp; duplication</v>
          </cell>
          <cell r="F720">
            <v>-166</v>
          </cell>
          <cell r="G720"/>
          <cell r="J720">
            <v>2017</v>
          </cell>
        </row>
        <row r="721">
          <cell r="A721" t="str">
            <v>Services bancaires</v>
          </cell>
          <cell r="F721">
            <v>-0.4</v>
          </cell>
          <cell r="G721"/>
          <cell r="J721">
            <v>2017</v>
          </cell>
        </row>
        <row r="722">
          <cell r="A722" t="str">
            <v>Impression &amp; duplication</v>
          </cell>
          <cell r="F722">
            <v>-135.15</v>
          </cell>
          <cell r="G722"/>
          <cell r="J722">
            <v>2017</v>
          </cell>
        </row>
        <row r="723">
          <cell r="A723" t="str">
            <v>Restauration</v>
          </cell>
          <cell r="F723">
            <v>-14.17</v>
          </cell>
          <cell r="G723"/>
          <cell r="J723">
            <v>2017</v>
          </cell>
        </row>
        <row r="724">
          <cell r="A724" t="str">
            <v>Achat de prestations de services</v>
          </cell>
          <cell r="F724">
            <v>-1200</v>
          </cell>
          <cell r="G724"/>
          <cell r="J724">
            <v>2017</v>
          </cell>
        </row>
        <row r="725">
          <cell r="A725" t="str">
            <v>Services bancaires</v>
          </cell>
          <cell r="F725">
            <v>-1</v>
          </cell>
          <cell r="G725"/>
          <cell r="J725">
            <v>2017</v>
          </cell>
        </row>
        <row r="726">
          <cell r="A726" t="str">
            <v>Services bancaires</v>
          </cell>
          <cell r="F726">
            <v>-6</v>
          </cell>
          <cell r="G726"/>
          <cell r="J726">
            <v>2017</v>
          </cell>
        </row>
        <row r="727">
          <cell r="A727" t="str">
            <v>Services bancaires</v>
          </cell>
          <cell r="F727">
            <v>-0.4</v>
          </cell>
          <cell r="G727"/>
          <cell r="J727">
            <v>2017</v>
          </cell>
        </row>
        <row r="728">
          <cell r="A728" t="str">
            <v>Virement interne</v>
          </cell>
          <cell r="F728"/>
          <cell r="G728">
            <v>5000</v>
          </cell>
          <cell r="J728">
            <v>2017</v>
          </cell>
        </row>
        <row r="729">
          <cell r="A729" t="str">
            <v>Région OCCITANIE</v>
          </cell>
          <cell r="F729"/>
          <cell r="G729">
            <v>2435.67</v>
          </cell>
          <cell r="J729">
            <v>2016</v>
          </cell>
        </row>
        <row r="730">
          <cell r="A730" t="str">
            <v>Matériel et petit équipement</v>
          </cell>
          <cell r="F730">
            <v>-5.95</v>
          </cell>
          <cell r="G730"/>
          <cell r="J730">
            <v>2017</v>
          </cell>
        </row>
        <row r="731">
          <cell r="A731" t="str">
            <v>Restauration</v>
          </cell>
          <cell r="F731">
            <v>-94.41</v>
          </cell>
          <cell r="G731"/>
          <cell r="J731">
            <v>2017</v>
          </cell>
        </row>
        <row r="732">
          <cell r="A732" t="str">
            <v>Médéric retraite (ARRCO  et AGIRC)</v>
          </cell>
          <cell r="F732">
            <v>-2985.67</v>
          </cell>
          <cell r="G732"/>
          <cell r="J732">
            <v>2017</v>
          </cell>
        </row>
        <row r="733">
          <cell r="A733" t="str">
            <v>Locations immobilières</v>
          </cell>
          <cell r="F733">
            <v>-55</v>
          </cell>
          <cell r="G733"/>
          <cell r="J733">
            <v>2017</v>
          </cell>
        </row>
        <row r="734">
          <cell r="A734" t="str">
            <v>Frais téléphoniques</v>
          </cell>
          <cell r="F734">
            <v>-2</v>
          </cell>
          <cell r="G734"/>
          <cell r="J734">
            <v>2017</v>
          </cell>
        </row>
        <row r="735">
          <cell r="A735" t="str">
            <v>Déplacements</v>
          </cell>
          <cell r="F735">
            <v>-1</v>
          </cell>
          <cell r="G735"/>
          <cell r="J735">
            <v>2017</v>
          </cell>
        </row>
        <row r="736">
          <cell r="A736" t="str">
            <v>Déplacements</v>
          </cell>
          <cell r="F736">
            <v>-1</v>
          </cell>
          <cell r="G736"/>
          <cell r="J736">
            <v>2017</v>
          </cell>
        </row>
        <row r="737">
          <cell r="A737" t="str">
            <v>Déplacements</v>
          </cell>
          <cell r="F737">
            <v>-2</v>
          </cell>
          <cell r="G737"/>
          <cell r="J737">
            <v>2017</v>
          </cell>
        </row>
        <row r="738">
          <cell r="A738" t="str">
            <v>Déplacements</v>
          </cell>
          <cell r="F738">
            <v>-1</v>
          </cell>
          <cell r="G738"/>
          <cell r="J738">
            <v>2017</v>
          </cell>
        </row>
        <row r="739">
          <cell r="A739" t="str">
            <v>Déplacements</v>
          </cell>
          <cell r="F739">
            <v>-4</v>
          </cell>
          <cell r="G739"/>
          <cell r="J739">
            <v>2017</v>
          </cell>
        </row>
        <row r="740">
          <cell r="A740" t="str">
            <v>Déplacements</v>
          </cell>
          <cell r="F740">
            <v>-1</v>
          </cell>
          <cell r="G740"/>
          <cell r="J740">
            <v>2017</v>
          </cell>
        </row>
        <row r="741">
          <cell r="A741" t="str">
            <v>Déplacements</v>
          </cell>
          <cell r="F741">
            <v>-1</v>
          </cell>
          <cell r="G741"/>
          <cell r="J741">
            <v>2017</v>
          </cell>
        </row>
        <row r="742">
          <cell r="A742" t="str">
            <v>Déplacements</v>
          </cell>
          <cell r="F742">
            <v>-1</v>
          </cell>
          <cell r="G742"/>
          <cell r="J742">
            <v>2017</v>
          </cell>
        </row>
        <row r="743">
          <cell r="A743" t="str">
            <v>Frais de colloque et de séminaires</v>
          </cell>
          <cell r="F743">
            <v>-222</v>
          </cell>
          <cell r="G743"/>
          <cell r="J743">
            <v>2017</v>
          </cell>
        </row>
        <row r="744">
          <cell r="A744" t="str">
            <v>Frais de colloque et de séminaires</v>
          </cell>
          <cell r="F744">
            <v>-444</v>
          </cell>
          <cell r="G744"/>
          <cell r="J744">
            <v>2017</v>
          </cell>
        </row>
        <row r="745">
          <cell r="A745" t="str">
            <v>Frais de colloque et de séminaires</v>
          </cell>
          <cell r="F745">
            <v>-222</v>
          </cell>
          <cell r="G745"/>
          <cell r="J745">
            <v>2017</v>
          </cell>
        </row>
        <row r="746">
          <cell r="A746" t="str">
            <v>Déplacements</v>
          </cell>
          <cell r="F746">
            <v>-6.4</v>
          </cell>
          <cell r="G746"/>
          <cell r="J746">
            <v>2017</v>
          </cell>
        </row>
        <row r="747">
          <cell r="A747" t="str">
            <v>Matériel et petit équipement</v>
          </cell>
          <cell r="F747">
            <v>-31.92</v>
          </cell>
          <cell r="G747"/>
          <cell r="J747">
            <v>2017</v>
          </cell>
        </row>
        <row r="748">
          <cell r="A748" t="str">
            <v>Déplacements</v>
          </cell>
          <cell r="F748">
            <v>-2</v>
          </cell>
          <cell r="G748"/>
          <cell r="J748">
            <v>2017</v>
          </cell>
        </row>
        <row r="749">
          <cell r="A749" t="str">
            <v>Déplacements</v>
          </cell>
          <cell r="G749"/>
          <cell r="J749">
            <v>2017</v>
          </cell>
        </row>
        <row r="750">
          <cell r="A750" t="str">
            <v>Déplacements</v>
          </cell>
          <cell r="G750"/>
          <cell r="J750">
            <v>2017</v>
          </cell>
        </row>
        <row r="751">
          <cell r="A751" t="str">
            <v>Déplacements</v>
          </cell>
          <cell r="G751"/>
          <cell r="J751">
            <v>2017</v>
          </cell>
        </row>
        <row r="752">
          <cell r="A752" t="str">
            <v>Services bancaires</v>
          </cell>
          <cell r="G752"/>
          <cell r="J752">
            <v>2017</v>
          </cell>
        </row>
        <row r="753">
          <cell r="A753" t="str">
            <v>PDE Transports publics / Vélo</v>
          </cell>
          <cell r="G753"/>
          <cell r="J753">
            <v>2017</v>
          </cell>
        </row>
        <row r="754">
          <cell r="A754" t="str">
            <v>PDE Transports publics / Vélo</v>
          </cell>
          <cell r="G754"/>
          <cell r="J754">
            <v>2017</v>
          </cell>
        </row>
        <row r="755">
          <cell r="A755" t="str">
            <v>Salaires nets</v>
          </cell>
          <cell r="G755"/>
          <cell r="J755">
            <v>2017</v>
          </cell>
        </row>
        <row r="756">
          <cell r="A756" t="str">
            <v>Salaires nets</v>
          </cell>
          <cell r="G756"/>
          <cell r="J756">
            <v>2017</v>
          </cell>
        </row>
        <row r="757">
          <cell r="A757" t="str">
            <v>Salaires nets</v>
          </cell>
          <cell r="G757"/>
          <cell r="J757">
            <v>2017</v>
          </cell>
        </row>
        <row r="758">
          <cell r="A758" t="str">
            <v>Salaires nets</v>
          </cell>
          <cell r="G758"/>
          <cell r="J758">
            <v>2017</v>
          </cell>
        </row>
        <row r="759">
          <cell r="A759" t="str">
            <v>Salaires nets</v>
          </cell>
          <cell r="G759"/>
          <cell r="J759">
            <v>2017</v>
          </cell>
        </row>
        <row r="760">
          <cell r="A760" t="str">
            <v>Salaires nets</v>
          </cell>
          <cell r="G760"/>
          <cell r="J760">
            <v>2017</v>
          </cell>
        </row>
        <row r="761">
          <cell r="A761" t="str">
            <v>Salaires nets</v>
          </cell>
          <cell r="G761"/>
          <cell r="J761">
            <v>2017</v>
          </cell>
        </row>
        <row r="762">
          <cell r="A762" t="str">
            <v>Salaires nets</v>
          </cell>
          <cell r="G762"/>
          <cell r="J762">
            <v>2017</v>
          </cell>
        </row>
        <row r="763">
          <cell r="A763" t="str">
            <v>Salaires nets</v>
          </cell>
          <cell r="G763"/>
          <cell r="J763">
            <v>2017</v>
          </cell>
        </row>
        <row r="764">
          <cell r="A764" t="str">
            <v>Salaires nets</v>
          </cell>
          <cell r="G764"/>
          <cell r="J764">
            <v>2017</v>
          </cell>
        </row>
        <row r="765">
          <cell r="A765" t="str">
            <v>Salaires nets</v>
          </cell>
          <cell r="G765"/>
          <cell r="J765">
            <v>2017</v>
          </cell>
        </row>
        <row r="766">
          <cell r="A766" t="str">
            <v>Salaires nets</v>
          </cell>
          <cell r="G766"/>
          <cell r="J766">
            <v>2017</v>
          </cell>
        </row>
        <row r="767">
          <cell r="A767" t="str">
            <v>Salaires nets</v>
          </cell>
          <cell r="G767"/>
          <cell r="J767">
            <v>2017</v>
          </cell>
        </row>
        <row r="768">
          <cell r="A768" t="str">
            <v>Salaires nets</v>
          </cell>
          <cell r="G768"/>
          <cell r="J768">
            <v>2017</v>
          </cell>
        </row>
        <row r="769">
          <cell r="A769" t="str">
            <v>Salaires nets</v>
          </cell>
          <cell r="G769"/>
          <cell r="J769">
            <v>2017</v>
          </cell>
        </row>
        <row r="770">
          <cell r="A770" t="str">
            <v>Salaires nets</v>
          </cell>
          <cell r="G770"/>
          <cell r="J770">
            <v>2017</v>
          </cell>
        </row>
        <row r="771">
          <cell r="A771" t="str">
            <v>Salaires nets</v>
          </cell>
          <cell r="G771"/>
          <cell r="J771">
            <v>2017</v>
          </cell>
        </row>
        <row r="772">
          <cell r="A772" t="str">
            <v>Salaires nets</v>
          </cell>
          <cell r="G772"/>
          <cell r="J772">
            <v>2017</v>
          </cell>
        </row>
        <row r="773">
          <cell r="A773" t="str">
            <v>Salaires nets</v>
          </cell>
          <cell r="G773"/>
          <cell r="J773">
            <v>2017</v>
          </cell>
        </row>
        <row r="774">
          <cell r="A774" t="str">
            <v>Salaires nets</v>
          </cell>
          <cell r="G774"/>
          <cell r="J774">
            <v>2017</v>
          </cell>
        </row>
        <row r="775">
          <cell r="A775" t="str">
            <v>Salaires nets</v>
          </cell>
          <cell r="G775"/>
          <cell r="J775">
            <v>2017</v>
          </cell>
        </row>
        <row r="776">
          <cell r="A776" t="str">
            <v>Salaires nets</v>
          </cell>
          <cell r="G776"/>
          <cell r="J776">
            <v>2017</v>
          </cell>
        </row>
        <row r="777">
          <cell r="A777" t="str">
            <v>Salaires nets</v>
          </cell>
          <cell r="G777"/>
          <cell r="J777">
            <v>2017</v>
          </cell>
        </row>
        <row r="778">
          <cell r="A778" t="str">
            <v>Hérault Energies</v>
          </cell>
          <cell r="G778">
            <v>4387.5</v>
          </cell>
          <cell r="J778">
            <v>2017</v>
          </cell>
        </row>
        <row r="779">
          <cell r="A779" t="str">
            <v>Gratifications stagiaires</v>
          </cell>
          <cell r="G779"/>
          <cell r="J779">
            <v>2017</v>
          </cell>
        </row>
        <row r="780">
          <cell r="A780" t="str">
            <v>Hérault Energies</v>
          </cell>
          <cell r="G780">
            <v>3900</v>
          </cell>
          <cell r="J780">
            <v>2016</v>
          </cell>
        </row>
        <row r="781">
          <cell r="A781" t="str">
            <v>Formation du personnel</v>
          </cell>
          <cell r="G781">
            <v>80</v>
          </cell>
          <cell r="J781">
            <v>2017</v>
          </cell>
        </row>
        <row r="782">
          <cell r="A782" t="str">
            <v>Médecine du Travail</v>
          </cell>
          <cell r="G782"/>
          <cell r="J782">
            <v>2017</v>
          </cell>
        </row>
        <row r="783">
          <cell r="A783" t="str">
            <v>Frais téléphoniques</v>
          </cell>
          <cell r="G783"/>
          <cell r="J783">
            <v>2017</v>
          </cell>
        </row>
        <row r="784">
          <cell r="A784" t="str">
            <v>Matériel et petit équipement</v>
          </cell>
          <cell r="G784"/>
          <cell r="J784">
            <v>2017</v>
          </cell>
        </row>
        <row r="785">
          <cell r="A785" t="str">
            <v>Déplacements</v>
          </cell>
          <cell r="G785">
            <v>31.9</v>
          </cell>
          <cell r="J785">
            <v>2017</v>
          </cell>
        </row>
        <row r="786">
          <cell r="A786" t="str">
            <v>Virement interne</v>
          </cell>
          <cell r="G786">
            <v>15000</v>
          </cell>
          <cell r="J786">
            <v>2017</v>
          </cell>
        </row>
        <row r="787">
          <cell r="A787" t="str">
            <v>Montpellier Méditerranée Métropole</v>
          </cell>
          <cell r="G787">
            <v>16903.75</v>
          </cell>
          <cell r="J787">
            <v>2016</v>
          </cell>
        </row>
        <row r="788">
          <cell r="A788" t="str">
            <v>Cotisation Collège B - Fourn Energie</v>
          </cell>
          <cell r="G788">
            <v>4112</v>
          </cell>
          <cell r="J788">
            <v>2017</v>
          </cell>
        </row>
        <row r="789">
          <cell r="A789" t="str">
            <v>Déplacements</v>
          </cell>
          <cell r="G789"/>
          <cell r="J789">
            <v>2017</v>
          </cell>
        </row>
        <row r="790">
          <cell r="A790" t="str">
            <v>Frais téléphoniques</v>
          </cell>
          <cell r="G790"/>
          <cell r="J790">
            <v>2017</v>
          </cell>
        </row>
        <row r="791">
          <cell r="A791" t="str">
            <v>Déplacements</v>
          </cell>
          <cell r="G791"/>
          <cell r="J791">
            <v>2017</v>
          </cell>
        </row>
        <row r="792">
          <cell r="A792" t="str">
            <v>Frais postaux</v>
          </cell>
          <cell r="G792"/>
          <cell r="J792">
            <v>2017</v>
          </cell>
        </row>
        <row r="793">
          <cell r="A793" t="str">
            <v>Animations</v>
          </cell>
          <cell r="G793">
            <v>875</v>
          </cell>
          <cell r="J793">
            <v>2017</v>
          </cell>
        </row>
        <row r="794">
          <cell r="A794" t="str">
            <v>Achat de prestations de services</v>
          </cell>
          <cell r="G794"/>
          <cell r="J794">
            <v>2017</v>
          </cell>
        </row>
        <row r="795">
          <cell r="A795" t="str">
            <v>Déplacements</v>
          </cell>
          <cell r="G795"/>
          <cell r="J795">
            <v>2017</v>
          </cell>
        </row>
        <row r="796">
          <cell r="A796" t="str">
            <v>Déplacements</v>
          </cell>
          <cell r="G796"/>
          <cell r="J796">
            <v>2017</v>
          </cell>
        </row>
        <row r="797">
          <cell r="A797" t="str">
            <v>Déplacements</v>
          </cell>
          <cell r="G797"/>
          <cell r="J797">
            <v>2017</v>
          </cell>
        </row>
        <row r="798">
          <cell r="A798" t="str">
            <v>Matériel pédagogique / activités</v>
          </cell>
          <cell r="G798"/>
          <cell r="J798">
            <v>2017</v>
          </cell>
        </row>
        <row r="799">
          <cell r="A799" t="str">
            <v>CPAM IJSS</v>
          </cell>
          <cell r="G799">
            <v>533.5</v>
          </cell>
          <cell r="J799">
            <v>2017</v>
          </cell>
        </row>
        <row r="800">
          <cell r="A800" t="str">
            <v>Hébergement</v>
          </cell>
          <cell r="G800"/>
          <cell r="J800">
            <v>2017</v>
          </cell>
        </row>
        <row r="801">
          <cell r="A801" t="str">
            <v>Achat de restauration</v>
          </cell>
          <cell r="G801"/>
          <cell r="J801">
            <v>2017</v>
          </cell>
        </row>
        <row r="802">
          <cell r="A802" t="str">
            <v>Achat de restauration</v>
          </cell>
          <cell r="G802"/>
          <cell r="J802">
            <v>2017</v>
          </cell>
        </row>
        <row r="803">
          <cell r="A803" t="str">
            <v>Déplacements</v>
          </cell>
          <cell r="G803"/>
          <cell r="J803">
            <v>2017</v>
          </cell>
        </row>
        <row r="804">
          <cell r="A804" t="str">
            <v>Impression &amp; duplication</v>
          </cell>
          <cell r="G804"/>
          <cell r="J804">
            <v>2017</v>
          </cell>
        </row>
        <row r="805">
          <cell r="A805" t="str">
            <v>Services bancaires</v>
          </cell>
          <cell r="G805"/>
          <cell r="J805">
            <v>2017</v>
          </cell>
        </row>
        <row r="806">
          <cell r="A806" t="str">
            <v>Virement interne</v>
          </cell>
          <cell r="G806"/>
          <cell r="J806">
            <v>2017</v>
          </cell>
        </row>
        <row r="807">
          <cell r="A807" t="str">
            <v>Urssaf/PE</v>
          </cell>
          <cell r="G807"/>
          <cell r="J807">
            <v>2017</v>
          </cell>
        </row>
        <row r="808">
          <cell r="A808" t="str">
            <v xml:space="preserve">Charges locatives </v>
          </cell>
          <cell r="G808"/>
          <cell r="J808">
            <v>2017</v>
          </cell>
        </row>
        <row r="809">
          <cell r="A809" t="str">
            <v>Matériel pédagogique / activités</v>
          </cell>
          <cell r="G809"/>
          <cell r="J809">
            <v>2017</v>
          </cell>
        </row>
        <row r="810">
          <cell r="A810" t="str">
            <v>Achat de restauration</v>
          </cell>
          <cell r="G810"/>
          <cell r="J810">
            <v>2017</v>
          </cell>
        </row>
        <row r="811">
          <cell r="A811" t="str">
            <v>Mise à disposition de personnel gestion</v>
          </cell>
          <cell r="G811"/>
          <cell r="J811">
            <v>2017</v>
          </cell>
        </row>
        <row r="812">
          <cell r="A812" t="str">
            <v>Mutuelle</v>
          </cell>
          <cell r="G812"/>
          <cell r="J812">
            <v>2017</v>
          </cell>
        </row>
        <row r="813">
          <cell r="A813" t="str">
            <v>Montpellier Méditerranée Métropole</v>
          </cell>
          <cell r="G813">
            <v>10000</v>
          </cell>
          <cell r="J813">
            <v>2017</v>
          </cell>
        </row>
        <row r="814">
          <cell r="A814" t="str">
            <v>Fonds propres (Bilan)</v>
          </cell>
          <cell r="G814"/>
          <cell r="J814">
            <v>2017</v>
          </cell>
        </row>
        <row r="815">
          <cell r="A815" t="str">
            <v>Entretiens et réparations</v>
          </cell>
          <cell r="G815"/>
          <cell r="J815">
            <v>2017</v>
          </cell>
        </row>
        <row r="816">
          <cell r="A816" t="str">
            <v>Matériel et petit équipement</v>
          </cell>
          <cell r="G816"/>
          <cell r="J816">
            <v>2017</v>
          </cell>
        </row>
        <row r="817">
          <cell r="A817" t="str">
            <v>Uniformation</v>
          </cell>
          <cell r="G817">
            <v>396.66</v>
          </cell>
          <cell r="J817">
            <v>2017</v>
          </cell>
        </row>
        <row r="818">
          <cell r="A818" t="str">
            <v>Montpellier Méditerranée Métropole</v>
          </cell>
          <cell r="G818">
            <v>84000</v>
          </cell>
          <cell r="J818">
            <v>2017</v>
          </cell>
        </row>
        <row r="819">
          <cell r="A819" t="str">
            <v>Cotisation Collège C - Associations</v>
          </cell>
          <cell r="G819">
            <v>59</v>
          </cell>
          <cell r="J819">
            <v>2017</v>
          </cell>
        </row>
        <row r="820">
          <cell r="A820" t="str">
            <v>Formation du personnel</v>
          </cell>
          <cell r="G820"/>
          <cell r="J820">
            <v>2017</v>
          </cell>
        </row>
        <row r="821">
          <cell r="A821" t="str">
            <v>Honoraires</v>
          </cell>
          <cell r="G821"/>
          <cell r="J821">
            <v>2016</v>
          </cell>
        </row>
        <row r="822">
          <cell r="A822" t="str">
            <v>Locations mobilières</v>
          </cell>
          <cell r="G822"/>
          <cell r="J822">
            <v>2017</v>
          </cell>
        </row>
        <row r="823">
          <cell r="A823" t="str">
            <v>Locations mobilières</v>
          </cell>
          <cell r="G823"/>
          <cell r="J823">
            <v>2017</v>
          </cell>
        </row>
        <row r="824">
          <cell r="A824" t="str">
            <v>Locations mobilières</v>
          </cell>
          <cell r="G824"/>
          <cell r="J824">
            <v>2017</v>
          </cell>
        </row>
        <row r="825">
          <cell r="A825" t="str">
            <v>Locations mobilières</v>
          </cell>
          <cell r="G825"/>
          <cell r="J825">
            <v>2017</v>
          </cell>
        </row>
        <row r="826">
          <cell r="A826" t="str">
            <v>Virement interne</v>
          </cell>
          <cell r="G826">
            <v>15000</v>
          </cell>
          <cell r="J826">
            <v>2017</v>
          </cell>
        </row>
        <row r="827">
          <cell r="A827" t="str">
            <v>Cotisation Collège A- Collectivités</v>
          </cell>
          <cell r="G827">
            <v>1762</v>
          </cell>
          <cell r="J827">
            <v>2017</v>
          </cell>
        </row>
        <row r="828">
          <cell r="A828" t="str">
            <v>Déplacements</v>
          </cell>
          <cell r="G828"/>
          <cell r="J828">
            <v>2017</v>
          </cell>
        </row>
        <row r="829">
          <cell r="A829" t="str">
            <v>Assurance</v>
          </cell>
          <cell r="G829"/>
          <cell r="J829">
            <v>2017</v>
          </cell>
        </row>
        <row r="830">
          <cell r="A830" t="str">
            <v>Sous traitance générale</v>
          </cell>
          <cell r="G830"/>
          <cell r="J830">
            <v>2017</v>
          </cell>
        </row>
        <row r="831">
          <cell r="A831" t="str">
            <v>Sous traitance générale</v>
          </cell>
          <cell r="G831"/>
          <cell r="J831">
            <v>2017</v>
          </cell>
        </row>
        <row r="832">
          <cell r="A832" t="str">
            <v>Services bancaires</v>
          </cell>
          <cell r="G832"/>
          <cell r="J832">
            <v>2017</v>
          </cell>
        </row>
        <row r="833">
          <cell r="A833" t="str">
            <v>AGRR</v>
          </cell>
          <cell r="G833"/>
          <cell r="J833">
            <v>2017</v>
          </cell>
        </row>
        <row r="834">
          <cell r="A834" t="str">
            <v>Déplacements</v>
          </cell>
          <cell r="G834"/>
          <cell r="J834">
            <v>2017</v>
          </cell>
        </row>
        <row r="835">
          <cell r="A835" t="str">
            <v>Frais téléphoniques</v>
          </cell>
          <cell r="G835"/>
          <cell r="J835">
            <v>2017</v>
          </cell>
        </row>
        <row r="836">
          <cell r="A836" t="str">
            <v>Virement interne</v>
          </cell>
          <cell r="G836">
            <v>15000</v>
          </cell>
          <cell r="J836">
            <v>2017</v>
          </cell>
        </row>
        <row r="837">
          <cell r="A837" t="str">
            <v>Virement interne</v>
          </cell>
          <cell r="G837">
            <v>15000</v>
          </cell>
          <cell r="J837">
            <v>2017</v>
          </cell>
        </row>
        <row r="838">
          <cell r="A838" t="str">
            <v>Services bancaires</v>
          </cell>
          <cell r="G838"/>
          <cell r="J838">
            <v>2017</v>
          </cell>
        </row>
        <row r="839">
          <cell r="A839" t="str">
            <v>Salaires nets</v>
          </cell>
          <cell r="G839"/>
          <cell r="J839">
            <v>2017</v>
          </cell>
        </row>
        <row r="840">
          <cell r="A840" t="str">
            <v>Achat de restauration</v>
          </cell>
          <cell r="G840"/>
          <cell r="J840">
            <v>2017</v>
          </cell>
        </row>
        <row r="841">
          <cell r="A841" t="str">
            <v>Restauration</v>
          </cell>
          <cell r="G841"/>
          <cell r="J841">
            <v>2017</v>
          </cell>
        </row>
        <row r="842">
          <cell r="A842" t="str">
            <v>Honoraires</v>
          </cell>
          <cell r="G842"/>
          <cell r="J842">
            <v>2016</v>
          </cell>
        </row>
        <row r="843">
          <cell r="A843" t="str">
            <v>Services bancaires</v>
          </cell>
          <cell r="G843"/>
          <cell r="J843">
            <v>2017</v>
          </cell>
        </row>
        <row r="844">
          <cell r="A844" t="str">
            <v>Services bancaires</v>
          </cell>
          <cell r="G844"/>
          <cell r="J844">
            <v>2017</v>
          </cell>
        </row>
        <row r="845">
          <cell r="A845" t="str">
            <v>Ademe</v>
          </cell>
          <cell r="G845">
            <v>7500</v>
          </cell>
          <cell r="J845">
            <v>2017</v>
          </cell>
        </row>
        <row r="846">
          <cell r="A846" t="str">
            <v>Frais téléphoniques</v>
          </cell>
          <cell r="G846"/>
          <cell r="J846">
            <v>2017</v>
          </cell>
        </row>
        <row r="847">
          <cell r="A847" t="str">
            <v>Agence de l'eau</v>
          </cell>
          <cell r="G847">
            <v>24737</v>
          </cell>
          <cell r="J847">
            <v>2017</v>
          </cell>
        </row>
        <row r="848">
          <cell r="A848" t="str">
            <v>Achat de restauration</v>
          </cell>
          <cell r="G848"/>
          <cell r="J848">
            <v>2017</v>
          </cell>
        </row>
        <row r="849">
          <cell r="A849" t="str">
            <v>Médéric retraite (ARRCO  et AGIRC)</v>
          </cell>
          <cell r="G849"/>
          <cell r="J849">
            <v>2017</v>
          </cell>
        </row>
        <row r="850">
          <cell r="A850" t="str">
            <v>Animations</v>
          </cell>
          <cell r="G850">
            <v>1150</v>
          </cell>
          <cell r="J850">
            <v>2017</v>
          </cell>
        </row>
        <row r="851">
          <cell r="A851" t="str">
            <v>Déplacements</v>
          </cell>
          <cell r="G851"/>
          <cell r="J851">
            <v>2017</v>
          </cell>
        </row>
        <row r="852">
          <cell r="A852" t="str">
            <v>Matériel et petit équipement</v>
          </cell>
          <cell r="G852"/>
          <cell r="J852">
            <v>2017</v>
          </cell>
        </row>
        <row r="853">
          <cell r="A853" t="str">
            <v>Achat de restauration</v>
          </cell>
          <cell r="G853"/>
          <cell r="J853">
            <v>2017</v>
          </cell>
        </row>
        <row r="854">
          <cell r="A854" t="str">
            <v>Déplacements</v>
          </cell>
          <cell r="G854"/>
          <cell r="J854">
            <v>2017</v>
          </cell>
        </row>
        <row r="855">
          <cell r="A855" t="str">
            <v>Déplacements</v>
          </cell>
          <cell r="G855"/>
          <cell r="J855">
            <v>2017</v>
          </cell>
        </row>
        <row r="856">
          <cell r="A856" t="str">
            <v>Déplacements</v>
          </cell>
          <cell r="G856"/>
          <cell r="J856">
            <v>2017</v>
          </cell>
        </row>
        <row r="857">
          <cell r="A857" t="str">
            <v>Impression &amp; duplication</v>
          </cell>
          <cell r="G857"/>
          <cell r="J857">
            <v>2017</v>
          </cell>
        </row>
        <row r="858">
          <cell r="A858" t="str">
            <v>Frais de colloque et de séminaires</v>
          </cell>
          <cell r="G858"/>
          <cell r="J858">
            <v>2017</v>
          </cell>
        </row>
        <row r="859">
          <cell r="A859" t="str">
            <v>Hébergement</v>
          </cell>
          <cell r="G859"/>
          <cell r="J859">
            <v>2017</v>
          </cell>
        </row>
        <row r="860">
          <cell r="A860" t="str">
            <v>Services bancaires</v>
          </cell>
          <cell r="G860"/>
          <cell r="J860">
            <v>2017</v>
          </cell>
        </row>
        <row r="861">
          <cell r="A861" t="str">
            <v>CPAM IJSS</v>
          </cell>
          <cell r="G861">
            <v>53.35</v>
          </cell>
          <cell r="J861">
            <v>2017</v>
          </cell>
        </row>
        <row r="862">
          <cell r="A862" t="str">
            <v>PDE Transports publics / Vélo</v>
          </cell>
          <cell r="G862"/>
          <cell r="J862">
            <v>2017</v>
          </cell>
        </row>
        <row r="863">
          <cell r="A863" t="str">
            <v>PDE Transports publics / Vélo</v>
          </cell>
          <cell r="G863"/>
          <cell r="J863">
            <v>2017</v>
          </cell>
        </row>
        <row r="864">
          <cell r="A864" t="str">
            <v>PDE Transports publics / Vélo</v>
          </cell>
          <cell r="G864"/>
          <cell r="J864">
            <v>2017</v>
          </cell>
        </row>
        <row r="865">
          <cell r="A865" t="str">
            <v>Salaires nets</v>
          </cell>
          <cell r="G865"/>
          <cell r="J865">
            <v>2017</v>
          </cell>
        </row>
        <row r="866">
          <cell r="A866" t="str">
            <v>Salaires nets</v>
          </cell>
          <cell r="G866"/>
          <cell r="J866">
            <v>2017</v>
          </cell>
        </row>
        <row r="867">
          <cell r="A867" t="str">
            <v>Salaires nets</v>
          </cell>
          <cell r="G867"/>
          <cell r="J867">
            <v>2017</v>
          </cell>
        </row>
        <row r="868">
          <cell r="A868" t="str">
            <v>Salaires nets</v>
          </cell>
          <cell r="G868"/>
          <cell r="J868">
            <v>2017</v>
          </cell>
        </row>
        <row r="869">
          <cell r="A869" t="str">
            <v>Salaires nets</v>
          </cell>
          <cell r="G869"/>
          <cell r="J869">
            <v>2017</v>
          </cell>
        </row>
        <row r="870">
          <cell r="A870" t="str">
            <v>Salaires nets</v>
          </cell>
          <cell r="G870"/>
          <cell r="J870">
            <v>2017</v>
          </cell>
        </row>
        <row r="871">
          <cell r="A871" t="str">
            <v>Salaires nets</v>
          </cell>
          <cell r="G871"/>
          <cell r="J871">
            <v>2017</v>
          </cell>
        </row>
        <row r="872">
          <cell r="A872" t="str">
            <v>Salaires nets</v>
          </cell>
          <cell r="G872"/>
          <cell r="J872">
            <v>2017</v>
          </cell>
        </row>
        <row r="873">
          <cell r="A873" t="str">
            <v>Salaires nets</v>
          </cell>
          <cell r="G873"/>
          <cell r="J873">
            <v>2017</v>
          </cell>
        </row>
        <row r="874">
          <cell r="A874" t="str">
            <v>Salaires nets</v>
          </cell>
          <cell r="G874"/>
          <cell r="J874">
            <v>2017</v>
          </cell>
        </row>
        <row r="875">
          <cell r="A875" t="str">
            <v>Salaires nets</v>
          </cell>
          <cell r="G875"/>
          <cell r="J875">
            <v>2017</v>
          </cell>
        </row>
        <row r="876">
          <cell r="A876" t="str">
            <v>Gratifications stagiaires</v>
          </cell>
          <cell r="G876"/>
          <cell r="J876">
            <v>2017</v>
          </cell>
        </row>
        <row r="877">
          <cell r="A877" t="str">
            <v>Sous traitance générale</v>
          </cell>
          <cell r="G877"/>
          <cell r="J877">
            <v>2017</v>
          </cell>
        </row>
        <row r="878">
          <cell r="A878" t="str">
            <v>Cotisations</v>
          </cell>
          <cell r="G878"/>
          <cell r="J878">
            <v>2017</v>
          </cell>
        </row>
        <row r="879">
          <cell r="A879" t="str">
            <v>Fournitures administratives</v>
          </cell>
          <cell r="G879"/>
          <cell r="J879">
            <v>2017</v>
          </cell>
        </row>
        <row r="880">
          <cell r="A880" t="str">
            <v>Services bancaires</v>
          </cell>
          <cell r="G880"/>
          <cell r="J880">
            <v>2017</v>
          </cell>
        </row>
        <row r="881">
          <cell r="A881" t="str">
            <v>Cotisations</v>
          </cell>
          <cell r="G881"/>
          <cell r="J881">
            <v>2017</v>
          </cell>
        </row>
        <row r="882">
          <cell r="A882" t="str">
            <v>Frais téléphoniques</v>
          </cell>
          <cell r="G882"/>
          <cell r="J882">
            <v>2017</v>
          </cell>
        </row>
        <row r="883">
          <cell r="A883" t="str">
            <v>Frais téléphoniques</v>
          </cell>
          <cell r="G883"/>
          <cell r="J883">
            <v>2017</v>
          </cell>
        </row>
        <row r="884">
          <cell r="A884" t="str">
            <v>Urssaf/PE</v>
          </cell>
          <cell r="G884"/>
          <cell r="J884">
            <v>2017</v>
          </cell>
        </row>
        <row r="885">
          <cell r="A885" t="str">
            <v>Crédit bail</v>
          </cell>
          <cell r="G885"/>
          <cell r="J885">
            <v>2017</v>
          </cell>
        </row>
        <row r="886">
          <cell r="A886" t="str">
            <v>Virement interne</v>
          </cell>
          <cell r="G886">
            <v>15000</v>
          </cell>
          <cell r="J886">
            <v>2017</v>
          </cell>
        </row>
        <row r="887">
          <cell r="A887" t="str">
            <v>Mutuelle</v>
          </cell>
          <cell r="G887"/>
          <cell r="J887">
            <v>2017</v>
          </cell>
        </row>
        <row r="888">
          <cell r="A888" t="str">
            <v>Taxe sur salaires</v>
          </cell>
          <cell r="G888"/>
          <cell r="J888">
            <v>2017</v>
          </cell>
        </row>
        <row r="889">
          <cell r="A889" t="str">
            <v>Mise à disposition de personnel gestion</v>
          </cell>
          <cell r="G889"/>
          <cell r="J889">
            <v>2017</v>
          </cell>
        </row>
        <row r="890">
          <cell r="A890" t="str">
            <v>Services bancaires</v>
          </cell>
          <cell r="G890">
            <v>6.68</v>
          </cell>
          <cell r="J890">
            <v>2017</v>
          </cell>
        </row>
        <row r="891">
          <cell r="A891" t="str">
            <v>Cotisations</v>
          </cell>
          <cell r="G891"/>
          <cell r="J891">
            <v>2017</v>
          </cell>
        </row>
        <row r="892">
          <cell r="A892" t="str">
            <v>Cotisations</v>
          </cell>
          <cell r="G892"/>
          <cell r="J892">
            <v>2017</v>
          </cell>
        </row>
        <row r="893">
          <cell r="A893" t="str">
            <v>Impression &amp; duplication</v>
          </cell>
          <cell r="G893"/>
          <cell r="J893">
            <v>2017</v>
          </cell>
        </row>
        <row r="894">
          <cell r="A894" t="str">
            <v>Achat de prestations de services</v>
          </cell>
          <cell r="G894"/>
          <cell r="J894">
            <v>2017</v>
          </cell>
        </row>
        <row r="895">
          <cell r="A895" t="str">
            <v>Services bancaires</v>
          </cell>
          <cell r="G895"/>
          <cell r="J895">
            <v>2017</v>
          </cell>
        </row>
        <row r="896">
          <cell r="A896" t="str">
            <v>Achat de restauration</v>
          </cell>
          <cell r="G896"/>
          <cell r="J896">
            <v>2017</v>
          </cell>
        </row>
        <row r="897">
          <cell r="A897" t="str">
            <v>Achat de restauration</v>
          </cell>
          <cell r="G897"/>
          <cell r="J897">
            <v>2017</v>
          </cell>
        </row>
        <row r="898">
          <cell r="A898" t="str">
            <v>Locations mobilières</v>
          </cell>
          <cell r="G898">
            <v>60</v>
          </cell>
          <cell r="J898">
            <v>2017</v>
          </cell>
        </row>
        <row r="899">
          <cell r="A899" t="str">
            <v>Locations mobilières</v>
          </cell>
          <cell r="G899"/>
          <cell r="J899">
            <v>2017</v>
          </cell>
        </row>
        <row r="900">
          <cell r="A900" t="str">
            <v>Locations mobilières</v>
          </cell>
          <cell r="G900"/>
          <cell r="J900">
            <v>2017</v>
          </cell>
        </row>
        <row r="901">
          <cell r="A901" t="str">
            <v>Locations mobilières</v>
          </cell>
          <cell r="G901"/>
          <cell r="J901">
            <v>2017</v>
          </cell>
        </row>
        <row r="902">
          <cell r="A902" t="str">
            <v>Locations mobilières</v>
          </cell>
          <cell r="G902"/>
          <cell r="J902">
            <v>2017</v>
          </cell>
        </row>
        <row r="903">
          <cell r="A903" t="str">
            <v>Locations mobilières</v>
          </cell>
          <cell r="G903"/>
          <cell r="J903">
            <v>2017</v>
          </cell>
        </row>
        <row r="904">
          <cell r="A904" t="str">
            <v>Locations mobilières</v>
          </cell>
          <cell r="G904"/>
          <cell r="J904">
            <v>2017</v>
          </cell>
        </row>
        <row r="905">
          <cell r="A905" t="str">
            <v>Locations mobilières</v>
          </cell>
          <cell r="G905"/>
          <cell r="J905">
            <v>2017</v>
          </cell>
        </row>
        <row r="906">
          <cell r="A906" t="str">
            <v>Locations mobilières</v>
          </cell>
          <cell r="G906"/>
          <cell r="J906">
            <v>2017</v>
          </cell>
        </row>
        <row r="907">
          <cell r="A907" t="str">
            <v>Locations mobilières</v>
          </cell>
          <cell r="G907"/>
          <cell r="J907">
            <v>2017</v>
          </cell>
        </row>
        <row r="908">
          <cell r="A908" t="str">
            <v>Locations mobilières</v>
          </cell>
          <cell r="G908"/>
          <cell r="J908">
            <v>2017</v>
          </cell>
        </row>
        <row r="909">
          <cell r="A909" t="str">
            <v>Locations mobilières</v>
          </cell>
          <cell r="G909"/>
          <cell r="J909">
            <v>2017</v>
          </cell>
        </row>
        <row r="910">
          <cell r="A910" t="str">
            <v>Locations mobilières</v>
          </cell>
          <cell r="G910"/>
          <cell r="J910">
            <v>2017</v>
          </cell>
        </row>
        <row r="911">
          <cell r="A911" t="str">
            <v>Locations mobilières</v>
          </cell>
          <cell r="G911"/>
          <cell r="J911">
            <v>2017</v>
          </cell>
        </row>
        <row r="912">
          <cell r="A912" t="str">
            <v>Cotisations</v>
          </cell>
          <cell r="G912"/>
          <cell r="J912">
            <v>2017</v>
          </cell>
        </row>
        <row r="913">
          <cell r="A913" t="str">
            <v>Frais téléphoniques</v>
          </cell>
          <cell r="G913"/>
          <cell r="J913">
            <v>2017</v>
          </cell>
        </row>
        <row r="914">
          <cell r="A914" t="str">
            <v>Redevances licences</v>
          </cell>
          <cell r="G914"/>
          <cell r="J914">
            <v>2017</v>
          </cell>
        </row>
        <row r="915">
          <cell r="A915" t="str">
            <v>Services bancaires</v>
          </cell>
          <cell r="G915"/>
          <cell r="J915">
            <v>2017</v>
          </cell>
        </row>
        <row r="916">
          <cell r="A916" t="str">
            <v>Services bancaires</v>
          </cell>
          <cell r="G916"/>
          <cell r="J916">
            <v>2017</v>
          </cell>
        </row>
        <row r="917">
          <cell r="A917" t="str">
            <v>Cotisation Collège C - Autres organismes</v>
          </cell>
          <cell r="G917">
            <v>411</v>
          </cell>
          <cell r="J917">
            <v>2017</v>
          </cell>
        </row>
        <row r="918">
          <cell r="A918" t="str">
            <v>Montpellier Méditerranée Métropole</v>
          </cell>
          <cell r="G918">
            <v>30000</v>
          </cell>
          <cell r="J918">
            <v>2017</v>
          </cell>
        </row>
        <row r="919">
          <cell r="A919" t="str">
            <v>Restauration</v>
          </cell>
          <cell r="G919"/>
          <cell r="J919">
            <v>2016</v>
          </cell>
        </row>
        <row r="920">
          <cell r="A920" t="str">
            <v>Services bancaires</v>
          </cell>
          <cell r="G920"/>
          <cell r="J920">
            <v>2017</v>
          </cell>
        </row>
        <row r="921">
          <cell r="A921" t="str">
            <v>Services bancaires</v>
          </cell>
          <cell r="G921"/>
          <cell r="J921">
            <v>2017</v>
          </cell>
        </row>
        <row r="922">
          <cell r="A922" t="str">
            <v>Médéric retraite (ARRCO  et AGIRC)</v>
          </cell>
          <cell r="G922"/>
          <cell r="J922">
            <v>2017</v>
          </cell>
        </row>
        <row r="923">
          <cell r="A923" t="str">
            <v>TR</v>
          </cell>
          <cell r="G923">
            <v>379.5</v>
          </cell>
          <cell r="J923">
            <v>2016</v>
          </cell>
        </row>
        <row r="924">
          <cell r="A924" t="str">
            <v>Cotisation Collège C - Associations</v>
          </cell>
          <cell r="G924">
            <v>59</v>
          </cell>
          <cell r="J924">
            <v>2017</v>
          </cell>
        </row>
        <row r="925">
          <cell r="A925" t="str">
            <v>Cotisation Collège C - Associations</v>
          </cell>
          <cell r="G925">
            <v>59</v>
          </cell>
          <cell r="J925">
            <v>2017</v>
          </cell>
        </row>
        <row r="926">
          <cell r="A926" t="str">
            <v>Cotisation Collège C - Associations</v>
          </cell>
          <cell r="G926">
            <v>59</v>
          </cell>
          <cell r="J926">
            <v>2017</v>
          </cell>
        </row>
        <row r="927">
          <cell r="A927" t="str">
            <v>Cotisation Collège B - Entreprises</v>
          </cell>
          <cell r="G927">
            <v>411</v>
          </cell>
          <cell r="J927">
            <v>2017</v>
          </cell>
        </row>
        <row r="928">
          <cell r="A928" t="str">
            <v>Frais téléphoniques</v>
          </cell>
          <cell r="G928"/>
          <cell r="J928">
            <v>2017</v>
          </cell>
        </row>
        <row r="929">
          <cell r="A929" t="str">
            <v>Redevances licences</v>
          </cell>
          <cell r="G929"/>
          <cell r="J929">
            <v>2017</v>
          </cell>
        </row>
        <row r="930">
          <cell r="A930" t="str">
            <v>Services bancaires</v>
          </cell>
          <cell r="G930"/>
          <cell r="J930">
            <v>2017</v>
          </cell>
        </row>
        <row r="931">
          <cell r="A931" t="str">
            <v>Déplacements</v>
          </cell>
          <cell r="G931"/>
          <cell r="J931">
            <v>2017</v>
          </cell>
        </row>
        <row r="932">
          <cell r="A932" t="str">
            <v>Restauration</v>
          </cell>
          <cell r="G932"/>
          <cell r="J932">
            <v>2017</v>
          </cell>
        </row>
        <row r="933">
          <cell r="A933" t="str">
            <v>Déplacements</v>
          </cell>
          <cell r="G933"/>
          <cell r="J933">
            <v>2017</v>
          </cell>
        </row>
        <row r="934">
          <cell r="A934" t="str">
            <v>Déplacements</v>
          </cell>
          <cell r="G934"/>
          <cell r="J934">
            <v>2017</v>
          </cell>
        </row>
        <row r="935">
          <cell r="A935" t="str">
            <v>Restauration</v>
          </cell>
          <cell r="G935"/>
          <cell r="J935">
            <v>2017</v>
          </cell>
        </row>
        <row r="936">
          <cell r="A936" t="str">
            <v>Achat de restauration</v>
          </cell>
          <cell r="G936"/>
          <cell r="J936">
            <v>2017</v>
          </cell>
        </row>
        <row r="937">
          <cell r="A937" t="str">
            <v>Services bancaires</v>
          </cell>
          <cell r="G937"/>
          <cell r="J937">
            <v>2017</v>
          </cell>
        </row>
        <row r="938">
          <cell r="A938" t="str">
            <v>PDE Transports publics / Vélo</v>
          </cell>
          <cell r="G938"/>
          <cell r="J938">
            <v>2017</v>
          </cell>
        </row>
        <row r="939">
          <cell r="A939" t="str">
            <v>Salaires nets</v>
          </cell>
          <cell r="G939"/>
          <cell r="J939">
            <v>2017</v>
          </cell>
        </row>
        <row r="940">
          <cell r="A940" t="str">
            <v>Salaires nets</v>
          </cell>
          <cell r="G940"/>
          <cell r="J940">
            <v>2017</v>
          </cell>
        </row>
        <row r="941">
          <cell r="A941" t="str">
            <v>Salaires nets</v>
          </cell>
          <cell r="G941"/>
          <cell r="J941">
            <v>2017</v>
          </cell>
        </row>
        <row r="942">
          <cell r="A942" t="str">
            <v>Salaires nets</v>
          </cell>
          <cell r="G942"/>
          <cell r="J942">
            <v>2017</v>
          </cell>
        </row>
        <row r="943">
          <cell r="A943" t="str">
            <v>Salaires nets</v>
          </cell>
          <cell r="G943"/>
          <cell r="J943">
            <v>2017</v>
          </cell>
        </row>
        <row r="944">
          <cell r="A944" t="str">
            <v>Salaires nets</v>
          </cell>
          <cell r="G944"/>
          <cell r="J944">
            <v>2017</v>
          </cell>
        </row>
        <row r="945">
          <cell r="A945" t="str">
            <v>Salaires nets</v>
          </cell>
          <cell r="G945"/>
          <cell r="J945">
            <v>2017</v>
          </cell>
        </row>
        <row r="946">
          <cell r="A946" t="str">
            <v>Salaires nets</v>
          </cell>
          <cell r="G946"/>
          <cell r="J946">
            <v>2017</v>
          </cell>
        </row>
        <row r="947">
          <cell r="A947" t="str">
            <v>Salaires nets</v>
          </cell>
          <cell r="G947"/>
          <cell r="J947">
            <v>2017</v>
          </cell>
        </row>
        <row r="948">
          <cell r="A948" t="str">
            <v>Salaires nets</v>
          </cell>
          <cell r="G948"/>
          <cell r="J948">
            <v>2017</v>
          </cell>
        </row>
        <row r="949">
          <cell r="A949" t="str">
            <v>Salaires nets</v>
          </cell>
          <cell r="G949"/>
          <cell r="J949">
            <v>2017</v>
          </cell>
        </row>
        <row r="950">
          <cell r="A950" t="str">
            <v>Gratifications stagiaires</v>
          </cell>
          <cell r="G950"/>
          <cell r="J950">
            <v>2017</v>
          </cell>
        </row>
        <row r="951">
          <cell r="A951" t="str">
            <v>PDE Transports publics / Vélo</v>
          </cell>
          <cell r="G951"/>
          <cell r="J951">
            <v>2017</v>
          </cell>
        </row>
        <row r="952">
          <cell r="A952" t="str">
            <v>Matériel pédagogique / activités</v>
          </cell>
          <cell r="G952"/>
          <cell r="J952">
            <v>2016</v>
          </cell>
        </row>
        <row r="953">
          <cell r="A953" t="str">
            <v>Matériel et petit équipement</v>
          </cell>
          <cell r="G953"/>
          <cell r="J953">
            <v>2017</v>
          </cell>
        </row>
        <row r="954">
          <cell r="A954" t="str">
            <v>Locations immobilières</v>
          </cell>
          <cell r="G954"/>
          <cell r="J954">
            <v>2017</v>
          </cell>
        </row>
        <row r="955">
          <cell r="A955" t="str">
            <v>Locations immobilières</v>
          </cell>
          <cell r="G955"/>
          <cell r="J955">
            <v>2017</v>
          </cell>
        </row>
        <row r="956">
          <cell r="A956" t="str">
            <v>Matériel et petit équipement</v>
          </cell>
          <cell r="G956"/>
          <cell r="J956">
            <v>2017</v>
          </cell>
        </row>
        <row r="957">
          <cell r="A957" t="str">
            <v>Virement interne</v>
          </cell>
          <cell r="G957">
            <v>30000</v>
          </cell>
          <cell r="J957">
            <v>2017</v>
          </cell>
        </row>
        <row r="958">
          <cell r="A958" t="str">
            <v>Achat de restauration</v>
          </cell>
          <cell r="G958"/>
          <cell r="J958">
            <v>2017</v>
          </cell>
        </row>
        <row r="959">
          <cell r="A959" t="str">
            <v>Frais téléphoniques</v>
          </cell>
          <cell r="G959"/>
          <cell r="J959">
            <v>2017</v>
          </cell>
        </row>
        <row r="960">
          <cell r="A960" t="str">
            <v>Frais téléphoniques</v>
          </cell>
          <cell r="G960"/>
          <cell r="J960">
            <v>2017</v>
          </cell>
        </row>
        <row r="961">
          <cell r="A961" t="str">
            <v>Impression &amp; duplication</v>
          </cell>
          <cell r="G961"/>
          <cell r="J961">
            <v>2017</v>
          </cell>
        </row>
        <row r="962">
          <cell r="A962" t="str">
            <v>Matériel et petit équipement</v>
          </cell>
          <cell r="G962"/>
          <cell r="J962">
            <v>2017</v>
          </cell>
        </row>
        <row r="963">
          <cell r="A963" t="str">
            <v xml:space="preserve">Part. formation professionnelle continue </v>
          </cell>
          <cell r="G963"/>
          <cell r="J963">
            <v>2016</v>
          </cell>
        </row>
        <row r="964">
          <cell r="A964" t="str">
            <v>Achat de restauration</v>
          </cell>
          <cell r="G964"/>
          <cell r="J964">
            <v>2017</v>
          </cell>
        </row>
        <row r="965">
          <cell r="A965" t="str">
            <v>Achat de restauration</v>
          </cell>
          <cell r="G965"/>
          <cell r="J965">
            <v>2017</v>
          </cell>
        </row>
        <row r="966">
          <cell r="A966" t="str">
            <v>Entretiens et réparations</v>
          </cell>
          <cell r="G966"/>
          <cell r="J966">
            <v>2017</v>
          </cell>
        </row>
        <row r="967">
          <cell r="A967" t="str">
            <v>Entretiens et réparations</v>
          </cell>
          <cell r="G967"/>
          <cell r="J967">
            <v>2017</v>
          </cell>
        </row>
        <row r="968">
          <cell r="A968" t="str">
            <v>Frais d'étude pré-bancaire</v>
          </cell>
          <cell r="G968"/>
          <cell r="J968">
            <v>2017</v>
          </cell>
        </row>
        <row r="969">
          <cell r="A969" t="str">
            <v>Urssaf/PE</v>
          </cell>
          <cell r="G969"/>
          <cell r="J969">
            <v>2017</v>
          </cell>
        </row>
        <row r="970">
          <cell r="A970" t="str">
            <v>Mise à disposition de personnel gestion</v>
          </cell>
          <cell r="G970"/>
          <cell r="J970">
            <v>2017</v>
          </cell>
        </row>
        <row r="971">
          <cell r="A971" t="str">
            <v>Documentation</v>
          </cell>
          <cell r="G971"/>
          <cell r="J971">
            <v>2017</v>
          </cell>
        </row>
        <row r="972">
          <cell r="A972" t="str">
            <v>Frais postaux</v>
          </cell>
          <cell r="G972"/>
          <cell r="J972">
            <v>2017</v>
          </cell>
        </row>
        <row r="973">
          <cell r="A973" t="str">
            <v>Mutuelle</v>
          </cell>
          <cell r="G973"/>
          <cell r="J973">
            <v>2017</v>
          </cell>
        </row>
        <row r="974">
          <cell r="A974" t="str">
            <v>Formation du personnel</v>
          </cell>
          <cell r="G974"/>
          <cell r="J974">
            <v>2017</v>
          </cell>
        </row>
        <row r="975">
          <cell r="A975" t="str">
            <v>Frais postaux</v>
          </cell>
          <cell r="G975"/>
          <cell r="J975">
            <v>2017</v>
          </cell>
        </row>
        <row r="976">
          <cell r="A976" t="str">
            <v>Documentation</v>
          </cell>
          <cell r="G976"/>
          <cell r="J976">
            <v>2017</v>
          </cell>
        </row>
        <row r="977">
          <cell r="A977" t="str">
            <v>Cotisation Collège C - Autres organismes</v>
          </cell>
          <cell r="G977">
            <v>117</v>
          </cell>
          <cell r="J977">
            <v>2017</v>
          </cell>
        </row>
        <row r="978">
          <cell r="A978" t="str">
            <v>Cotisations</v>
          </cell>
          <cell r="G978"/>
          <cell r="J978">
            <v>2017</v>
          </cell>
        </row>
        <row r="979">
          <cell r="A979" t="str">
            <v>Immobilisations (Bilan)</v>
          </cell>
          <cell r="G979"/>
          <cell r="J979">
            <v>2017</v>
          </cell>
        </row>
        <row r="980">
          <cell r="A980" t="str">
            <v>Cotisations</v>
          </cell>
          <cell r="G980"/>
          <cell r="J980">
            <v>2017</v>
          </cell>
        </row>
        <row r="981">
          <cell r="A981" t="str">
            <v>Sous traitance générale</v>
          </cell>
          <cell r="G981"/>
          <cell r="J981">
            <v>2017</v>
          </cell>
        </row>
        <row r="982">
          <cell r="A982" t="str">
            <v>Locations mobilières</v>
          </cell>
          <cell r="G982"/>
          <cell r="J982">
            <v>2017</v>
          </cell>
        </row>
        <row r="983">
          <cell r="A983" t="str">
            <v>Locations mobilières</v>
          </cell>
          <cell r="G983"/>
          <cell r="J983">
            <v>2017</v>
          </cell>
        </row>
        <row r="984">
          <cell r="A984" t="str">
            <v>Locations mobilières</v>
          </cell>
          <cell r="G984">
            <v>40.76</v>
          </cell>
          <cell r="J984">
            <v>2017</v>
          </cell>
        </row>
        <row r="985">
          <cell r="A985" t="str">
            <v>Locations mobilières</v>
          </cell>
          <cell r="G985"/>
          <cell r="J985">
            <v>2017</v>
          </cell>
        </row>
        <row r="986">
          <cell r="A986" t="str">
            <v>Locations mobilières</v>
          </cell>
          <cell r="G986"/>
          <cell r="J986">
            <v>2017</v>
          </cell>
        </row>
        <row r="987">
          <cell r="A987" t="str">
            <v>Locations mobilières</v>
          </cell>
          <cell r="G987"/>
          <cell r="J987">
            <v>2017</v>
          </cell>
        </row>
        <row r="988">
          <cell r="A988" t="str">
            <v>Locations mobilières</v>
          </cell>
          <cell r="G988"/>
          <cell r="J988">
            <v>2017</v>
          </cell>
        </row>
        <row r="989">
          <cell r="A989" t="str">
            <v>Locations mobilières</v>
          </cell>
          <cell r="G989"/>
          <cell r="J989">
            <v>2017</v>
          </cell>
        </row>
        <row r="990">
          <cell r="A990" t="str">
            <v>Locations mobilières</v>
          </cell>
          <cell r="G990"/>
          <cell r="J990">
            <v>2017</v>
          </cell>
        </row>
        <row r="991">
          <cell r="A991" t="str">
            <v>Locations mobilières</v>
          </cell>
          <cell r="G991"/>
          <cell r="J991">
            <v>2017</v>
          </cell>
        </row>
        <row r="992">
          <cell r="A992" t="str">
            <v>Locations mobilières</v>
          </cell>
          <cell r="G992"/>
          <cell r="J992">
            <v>2017</v>
          </cell>
        </row>
        <row r="993">
          <cell r="A993" t="str">
            <v>Locations mobilières</v>
          </cell>
          <cell r="G993"/>
          <cell r="J993">
            <v>2017</v>
          </cell>
        </row>
        <row r="994">
          <cell r="A994" t="str">
            <v>Services bancaires</v>
          </cell>
          <cell r="G994"/>
          <cell r="J994">
            <v>2017</v>
          </cell>
        </row>
        <row r="995">
          <cell r="A995" t="str">
            <v>Frais de colloque et de séminaires</v>
          </cell>
          <cell r="G995"/>
          <cell r="J995">
            <v>2017</v>
          </cell>
        </row>
        <row r="996">
          <cell r="A996" t="str">
            <v>Cotisations</v>
          </cell>
          <cell r="G996"/>
          <cell r="J996">
            <v>2017</v>
          </cell>
        </row>
        <row r="997">
          <cell r="A997" t="str">
            <v>Frais téléphoniques</v>
          </cell>
          <cell r="G997"/>
          <cell r="J997">
            <v>2017</v>
          </cell>
        </row>
        <row r="998">
          <cell r="A998" t="str">
            <v>Frais postaux</v>
          </cell>
          <cell r="G998"/>
          <cell r="J998">
            <v>2017</v>
          </cell>
        </row>
        <row r="999">
          <cell r="A999" t="str">
            <v>Entretiens et réparations</v>
          </cell>
          <cell r="G999"/>
          <cell r="J999">
            <v>2017</v>
          </cell>
        </row>
        <row r="1000">
          <cell r="A1000" t="str">
            <v>Entretiens et réparations</v>
          </cell>
          <cell r="G1000"/>
          <cell r="J1000">
            <v>2017</v>
          </cell>
        </row>
        <row r="1001">
          <cell r="A1001" t="str">
            <v>Mise à disposition de personnel MS</v>
          </cell>
          <cell r="G1001"/>
          <cell r="J1001">
            <v>2016</v>
          </cell>
        </row>
        <row r="1002">
          <cell r="A1002" t="str">
            <v>Mise à disposition de personnel MS</v>
          </cell>
          <cell r="G1002"/>
          <cell r="J1002">
            <v>2016</v>
          </cell>
        </row>
        <row r="1003">
          <cell r="A1003" t="str">
            <v>Services bancaires</v>
          </cell>
          <cell r="G1003"/>
          <cell r="J1003">
            <v>2017</v>
          </cell>
        </row>
        <row r="1004">
          <cell r="A1004" t="str">
            <v>Services bancaires</v>
          </cell>
          <cell r="G1004"/>
          <cell r="J1004">
            <v>2017</v>
          </cell>
        </row>
        <row r="1005">
          <cell r="A1005" t="str">
            <v>Uniformation</v>
          </cell>
          <cell r="G1005">
            <v>691.11</v>
          </cell>
          <cell r="J1005">
            <v>2016</v>
          </cell>
        </row>
        <row r="1006">
          <cell r="A1006" t="str">
            <v>Refacturation de frais</v>
          </cell>
          <cell r="G1006">
            <v>130</v>
          </cell>
          <cell r="J1006">
            <v>2016</v>
          </cell>
        </row>
        <row r="1007">
          <cell r="A1007" t="str">
            <v>Sous traitance générale</v>
          </cell>
          <cell r="G1007"/>
          <cell r="J1007">
            <v>2016</v>
          </cell>
        </row>
        <row r="1008">
          <cell r="A1008" t="str">
            <v>Fournitures administratives</v>
          </cell>
          <cell r="G1008"/>
          <cell r="J1008">
            <v>2017</v>
          </cell>
        </row>
        <row r="1009">
          <cell r="A1009" t="str">
            <v>Restauration</v>
          </cell>
          <cell r="G1009"/>
          <cell r="J1009">
            <v>2017</v>
          </cell>
        </row>
        <row r="1010">
          <cell r="A1010" t="str">
            <v>Frais téléphoniques</v>
          </cell>
          <cell r="G1010"/>
          <cell r="J1010">
            <v>2017</v>
          </cell>
        </row>
        <row r="1011">
          <cell r="A1011" t="str">
            <v>Services bancaires</v>
          </cell>
          <cell r="G1011"/>
          <cell r="J1011">
            <v>2017</v>
          </cell>
        </row>
        <row r="1012">
          <cell r="A1012" t="str">
            <v>Services bancaires</v>
          </cell>
          <cell r="G1012"/>
          <cell r="J1012">
            <v>2017</v>
          </cell>
        </row>
        <row r="1013">
          <cell r="A1013" t="str">
            <v>Services bancaires</v>
          </cell>
          <cell r="G1013"/>
          <cell r="J1013">
            <v>2017</v>
          </cell>
        </row>
        <row r="1014">
          <cell r="A1014" t="str">
            <v>Médéric retraite (ARRCO  et AGIRC)</v>
          </cell>
          <cell r="G1014"/>
          <cell r="J1014">
            <v>2017</v>
          </cell>
        </row>
        <row r="1015">
          <cell r="A1015" t="str">
            <v>Salaires nets</v>
          </cell>
          <cell r="G1015"/>
          <cell r="J1015">
            <v>2017</v>
          </cell>
        </row>
        <row r="1016">
          <cell r="A1016" t="str">
            <v>Achat de restauration</v>
          </cell>
          <cell r="G1016"/>
          <cell r="J1016">
            <v>2017</v>
          </cell>
        </row>
        <row r="1017">
          <cell r="A1017" t="str">
            <v>Achat de restauration</v>
          </cell>
          <cell r="G1017"/>
          <cell r="J1017">
            <v>2017</v>
          </cell>
        </row>
        <row r="1018">
          <cell r="A1018" t="str">
            <v>Déplacements</v>
          </cell>
          <cell r="G1018"/>
          <cell r="J1018">
            <v>2017</v>
          </cell>
        </row>
        <row r="1019">
          <cell r="A1019" t="str">
            <v>Déplacements</v>
          </cell>
          <cell r="G1019"/>
          <cell r="J1019">
            <v>2017</v>
          </cell>
        </row>
        <row r="1020">
          <cell r="A1020" t="str">
            <v>Déplacements</v>
          </cell>
          <cell r="G1020"/>
          <cell r="J1020">
            <v>2017</v>
          </cell>
        </row>
        <row r="1021">
          <cell r="A1021" t="str">
            <v>Restauration</v>
          </cell>
          <cell r="G1021"/>
          <cell r="J1021">
            <v>2017</v>
          </cell>
        </row>
        <row r="1022">
          <cell r="A1022" t="str">
            <v>Restauration</v>
          </cell>
          <cell r="G1022"/>
          <cell r="J1022">
            <v>2017</v>
          </cell>
        </row>
        <row r="1023">
          <cell r="A1023" t="str">
            <v>Déplacements</v>
          </cell>
          <cell r="G1023"/>
          <cell r="J1023">
            <v>2017</v>
          </cell>
        </row>
        <row r="1024">
          <cell r="A1024" t="str">
            <v>Déplacements</v>
          </cell>
          <cell r="G1024"/>
          <cell r="J1024">
            <v>2017</v>
          </cell>
        </row>
        <row r="1025">
          <cell r="A1025" t="str">
            <v>Déplacements</v>
          </cell>
          <cell r="G1025"/>
          <cell r="J1025">
            <v>2017</v>
          </cell>
        </row>
        <row r="1026">
          <cell r="A1026" t="str">
            <v>Déplacements</v>
          </cell>
          <cell r="G1026"/>
          <cell r="J1026">
            <v>2017</v>
          </cell>
        </row>
        <row r="1027">
          <cell r="A1027" t="str">
            <v>Déplacements</v>
          </cell>
          <cell r="G1027"/>
          <cell r="J1027">
            <v>2017</v>
          </cell>
        </row>
        <row r="1028">
          <cell r="A1028" t="str">
            <v>Déplacements</v>
          </cell>
          <cell r="G1028"/>
          <cell r="J1028">
            <v>2017</v>
          </cell>
        </row>
        <row r="1029">
          <cell r="A1029" t="str">
            <v>Services bancaires</v>
          </cell>
          <cell r="G1029"/>
          <cell r="J1029">
            <v>2017</v>
          </cell>
        </row>
        <row r="1030">
          <cell r="A1030" t="str">
            <v>PDE Transports publics / Vélo</v>
          </cell>
          <cell r="G1030"/>
          <cell r="J1030">
            <v>2017</v>
          </cell>
        </row>
        <row r="1031">
          <cell r="A1031" t="str">
            <v>Salaires nets</v>
          </cell>
          <cell r="G1031"/>
          <cell r="J1031">
            <v>2017</v>
          </cell>
        </row>
        <row r="1032">
          <cell r="A1032" t="str">
            <v>Salaires nets</v>
          </cell>
          <cell r="G1032"/>
          <cell r="J1032">
            <v>2017</v>
          </cell>
        </row>
        <row r="1033">
          <cell r="A1033" t="str">
            <v>Salaires nets</v>
          </cell>
          <cell r="G1033"/>
          <cell r="J1033">
            <v>2017</v>
          </cell>
        </row>
        <row r="1034">
          <cell r="A1034" t="str">
            <v>Salaires nets</v>
          </cell>
          <cell r="G1034"/>
          <cell r="J1034">
            <v>2017</v>
          </cell>
        </row>
        <row r="1035">
          <cell r="A1035" t="str">
            <v>Salaires nets</v>
          </cell>
          <cell r="G1035"/>
          <cell r="J1035">
            <v>2017</v>
          </cell>
        </row>
        <row r="1036">
          <cell r="A1036" t="str">
            <v>Salaires nets</v>
          </cell>
          <cell r="G1036"/>
          <cell r="J1036">
            <v>2017</v>
          </cell>
        </row>
        <row r="1037">
          <cell r="A1037" t="str">
            <v>Salaires nets</v>
          </cell>
          <cell r="G1037"/>
          <cell r="J1037">
            <v>2017</v>
          </cell>
        </row>
        <row r="1038">
          <cell r="A1038" t="str">
            <v>Salaires nets</v>
          </cell>
          <cell r="G1038"/>
          <cell r="J1038">
            <v>2017</v>
          </cell>
        </row>
        <row r="1039">
          <cell r="A1039" t="str">
            <v>Salaires nets</v>
          </cell>
          <cell r="G1039"/>
          <cell r="J1039">
            <v>2017</v>
          </cell>
        </row>
        <row r="1040">
          <cell r="A1040" t="str">
            <v>Gratifications stagiaires</v>
          </cell>
          <cell r="G1040"/>
          <cell r="J1040">
            <v>2017</v>
          </cell>
        </row>
        <row r="1041">
          <cell r="A1041" t="str">
            <v>PDE Transports publics / Vélo</v>
          </cell>
          <cell r="G1041"/>
          <cell r="J1041">
            <v>2017</v>
          </cell>
        </row>
        <row r="1042">
          <cell r="A1042" t="str">
            <v>PDE Transports publics / Vélo</v>
          </cell>
          <cell r="G1042"/>
          <cell r="J1042">
            <v>2017</v>
          </cell>
        </row>
        <row r="1043">
          <cell r="A1043" t="str">
            <v>PDE Transports publics / Vélo</v>
          </cell>
          <cell r="G1043">
            <v>200</v>
          </cell>
          <cell r="J1043">
            <v>2016</v>
          </cell>
        </row>
        <row r="1044">
          <cell r="A1044" t="str">
            <v>Frais téléphoniques</v>
          </cell>
          <cell r="G1044"/>
          <cell r="J1044">
            <v>2017</v>
          </cell>
        </row>
        <row r="1045">
          <cell r="A1045" t="str">
            <v>Transport de matériel</v>
          </cell>
          <cell r="G1045"/>
          <cell r="J1045">
            <v>2017</v>
          </cell>
        </row>
        <row r="1046">
          <cell r="A1046" t="str">
            <v>Matériel pédagogique / activités</v>
          </cell>
          <cell r="G1046"/>
          <cell r="J1046">
            <v>2017</v>
          </cell>
        </row>
        <row r="1047">
          <cell r="A1047" t="str">
            <v>Déplacements</v>
          </cell>
          <cell r="G1047"/>
          <cell r="J1047">
            <v>2017</v>
          </cell>
        </row>
        <row r="1048">
          <cell r="A1048" t="str">
            <v>Déplacements</v>
          </cell>
          <cell r="G1048"/>
          <cell r="J1048">
            <v>2017</v>
          </cell>
        </row>
        <row r="1049">
          <cell r="A1049" t="str">
            <v>Déplacements</v>
          </cell>
          <cell r="G1049"/>
          <cell r="J1049">
            <v>2017</v>
          </cell>
        </row>
        <row r="1050">
          <cell r="A1050" t="str">
            <v>Déplacements</v>
          </cell>
          <cell r="G1050"/>
          <cell r="J1050">
            <v>2017</v>
          </cell>
        </row>
        <row r="1051">
          <cell r="A1051" t="str">
            <v>Déplacements</v>
          </cell>
          <cell r="G1051"/>
          <cell r="J1051">
            <v>2017</v>
          </cell>
        </row>
        <row r="1052">
          <cell r="A1052" t="str">
            <v>Déplacements</v>
          </cell>
          <cell r="G1052"/>
          <cell r="J1052">
            <v>2017</v>
          </cell>
        </row>
        <row r="1053">
          <cell r="A1053" t="str">
            <v>Frais postaux</v>
          </cell>
          <cell r="G1053"/>
          <cell r="J1053">
            <v>2017</v>
          </cell>
        </row>
        <row r="1054">
          <cell r="A1054" t="str">
            <v>Frais téléphoniques</v>
          </cell>
          <cell r="G1054"/>
          <cell r="J1054">
            <v>2017</v>
          </cell>
        </row>
        <row r="1055">
          <cell r="A1055" t="str">
            <v>Médecine du Travail</v>
          </cell>
          <cell r="G1055"/>
          <cell r="J1055">
            <v>2017</v>
          </cell>
        </row>
        <row r="1056">
          <cell r="A1056" t="str">
            <v>Médecine du Travail</v>
          </cell>
          <cell r="G1056">
            <v>36.46</v>
          </cell>
          <cell r="J1056">
            <v>2016</v>
          </cell>
        </row>
        <row r="1057">
          <cell r="A1057" t="str">
            <v>Fonds propres (Bilan)</v>
          </cell>
          <cell r="G1057">
            <v>30000</v>
          </cell>
          <cell r="J1057">
            <v>2017</v>
          </cell>
        </row>
        <row r="1058">
          <cell r="A1058" t="str">
            <v>Virement interne</v>
          </cell>
          <cell r="G1058">
            <v>15000</v>
          </cell>
          <cell r="J1058">
            <v>2017</v>
          </cell>
        </row>
        <row r="1059">
          <cell r="A1059" t="str">
            <v>Virement interne</v>
          </cell>
          <cell r="G1059">
            <v>15000</v>
          </cell>
          <cell r="J1059">
            <v>2017</v>
          </cell>
        </row>
        <row r="1060">
          <cell r="A1060" t="str">
            <v>Urssaf/PE</v>
          </cell>
          <cell r="G1060"/>
          <cell r="J1060">
            <v>2017</v>
          </cell>
        </row>
        <row r="1061">
          <cell r="A1061" t="str">
            <v>Mutuelle</v>
          </cell>
          <cell r="G1061"/>
          <cell r="J1061">
            <v>2017</v>
          </cell>
        </row>
        <row r="1062">
          <cell r="A1062" t="str">
            <v>Location Exposition ME</v>
          </cell>
          <cell r="G1062">
            <v>2856</v>
          </cell>
          <cell r="J1062">
            <v>2016</v>
          </cell>
        </row>
        <row r="1063">
          <cell r="A1063" t="str">
            <v>Frais de colloque et de séminaires</v>
          </cell>
          <cell r="G1063"/>
          <cell r="J1063">
            <v>2017</v>
          </cell>
        </row>
        <row r="1064">
          <cell r="A1064" t="str">
            <v>Frais d'étude pré-bancaire</v>
          </cell>
          <cell r="G1064"/>
          <cell r="J1064">
            <v>2017</v>
          </cell>
        </row>
        <row r="1065">
          <cell r="A1065" t="str">
            <v>Virement interne</v>
          </cell>
          <cell r="G1065">
            <v>15000</v>
          </cell>
          <cell r="J1065">
            <v>2017</v>
          </cell>
        </row>
        <row r="1066">
          <cell r="A1066" t="str">
            <v>Services bancaires</v>
          </cell>
          <cell r="G1066"/>
          <cell r="J1066">
            <v>2017</v>
          </cell>
        </row>
        <row r="1067">
          <cell r="A1067" t="str">
            <v>Cotisation Collège B - Fourn Energie</v>
          </cell>
          <cell r="G1067">
            <v>4048</v>
          </cell>
          <cell r="J1067">
            <v>2016</v>
          </cell>
        </row>
        <row r="1068">
          <cell r="A1068" t="str">
            <v>Locations mobilières</v>
          </cell>
          <cell r="G1068"/>
          <cell r="J1068">
            <v>2017</v>
          </cell>
        </row>
        <row r="1069">
          <cell r="A1069" t="str">
            <v>Locations mobilières</v>
          </cell>
          <cell r="G1069"/>
          <cell r="J1069">
            <v>2017</v>
          </cell>
        </row>
        <row r="1070">
          <cell r="A1070" t="str">
            <v>Locations mobilières</v>
          </cell>
          <cell r="G1070"/>
          <cell r="J1070">
            <v>2017</v>
          </cell>
        </row>
        <row r="1071">
          <cell r="A1071" t="str">
            <v>Locations mobilières</v>
          </cell>
          <cell r="G1071"/>
          <cell r="J1071">
            <v>2017</v>
          </cell>
        </row>
        <row r="1072">
          <cell r="A1072" t="str">
            <v>Locations mobilières</v>
          </cell>
          <cell r="G1072"/>
          <cell r="J1072">
            <v>2017</v>
          </cell>
        </row>
        <row r="1073">
          <cell r="A1073" t="str">
            <v>Locations mobilières</v>
          </cell>
          <cell r="G1073"/>
          <cell r="J1073">
            <v>2017</v>
          </cell>
        </row>
        <row r="1074">
          <cell r="A1074" t="str">
            <v>Locations mobilières</v>
          </cell>
          <cell r="G1074"/>
          <cell r="J1074">
            <v>2017</v>
          </cell>
        </row>
        <row r="1075">
          <cell r="A1075" t="str">
            <v>Locations mobilières</v>
          </cell>
          <cell r="G1075"/>
          <cell r="J1075">
            <v>2017</v>
          </cell>
        </row>
        <row r="1076">
          <cell r="A1076" t="str">
            <v>Locations mobilières</v>
          </cell>
          <cell r="G1076"/>
          <cell r="J1076">
            <v>2017</v>
          </cell>
        </row>
        <row r="1077">
          <cell r="A1077" t="str">
            <v>Frais de colloque et de séminaires</v>
          </cell>
          <cell r="G1077"/>
          <cell r="J1077">
            <v>2017</v>
          </cell>
        </row>
        <row r="1078">
          <cell r="A1078" t="str">
            <v>Achat de restauration</v>
          </cell>
          <cell r="G1078"/>
          <cell r="J1078">
            <v>2016</v>
          </cell>
        </row>
        <row r="1079">
          <cell r="A1079" t="str">
            <v>Restauration</v>
          </cell>
          <cell r="G1079"/>
          <cell r="J1079">
            <v>2017</v>
          </cell>
        </row>
        <row r="1080">
          <cell r="A1080" t="str">
            <v>Frais téléphoniques</v>
          </cell>
          <cell r="G1080"/>
          <cell r="J1080">
            <v>2017</v>
          </cell>
        </row>
        <row r="1081">
          <cell r="A1081" t="str">
            <v>Matériel et petit équipement</v>
          </cell>
          <cell r="G1081"/>
          <cell r="J1081">
            <v>2017</v>
          </cell>
        </row>
        <row r="1082">
          <cell r="A1082" t="str">
            <v>Matériel et petit équipement</v>
          </cell>
          <cell r="G1082"/>
          <cell r="J1082">
            <v>2017</v>
          </cell>
        </row>
        <row r="1083">
          <cell r="A1083" t="str">
            <v>Achat de restauration</v>
          </cell>
          <cell r="G1083"/>
          <cell r="J1083">
            <v>2017</v>
          </cell>
        </row>
        <row r="1084">
          <cell r="A1084" t="str">
            <v>Services bancaires</v>
          </cell>
          <cell r="G1084"/>
          <cell r="J1084">
            <v>2017</v>
          </cell>
        </row>
        <row r="1085">
          <cell r="A1085" t="str">
            <v>Services bancaires</v>
          </cell>
          <cell r="G1085"/>
          <cell r="J1085">
            <v>2017</v>
          </cell>
        </row>
        <row r="1086">
          <cell r="A1086" t="str">
            <v>Salaires nets</v>
          </cell>
          <cell r="G1086"/>
          <cell r="J1086">
            <v>2017</v>
          </cell>
        </row>
        <row r="1087">
          <cell r="A1087" t="str">
            <v>Déplacements</v>
          </cell>
          <cell r="G1087"/>
          <cell r="J1087">
            <v>2017</v>
          </cell>
        </row>
        <row r="1088">
          <cell r="A1088" t="str">
            <v>Maintenance</v>
          </cell>
          <cell r="G1088"/>
          <cell r="J1088">
            <v>2017</v>
          </cell>
        </row>
        <row r="1089">
          <cell r="A1089" t="str">
            <v>Maintenance</v>
          </cell>
          <cell r="G1089"/>
          <cell r="J1089">
            <v>2017</v>
          </cell>
        </row>
        <row r="1090">
          <cell r="A1090" t="str">
            <v>Services bancaires</v>
          </cell>
          <cell r="G1090"/>
          <cell r="J1090">
            <v>2017</v>
          </cell>
        </row>
        <row r="1091">
          <cell r="A1091" t="str">
            <v>Services bancaires</v>
          </cell>
          <cell r="G1091"/>
          <cell r="J1091">
            <v>2017</v>
          </cell>
        </row>
        <row r="1092">
          <cell r="A1092" t="str">
            <v>Services bancaires</v>
          </cell>
          <cell r="G1092"/>
          <cell r="J1092">
            <v>2017</v>
          </cell>
        </row>
        <row r="1093">
          <cell r="A1093" t="str">
            <v>Urssaf/PE</v>
          </cell>
          <cell r="G1093"/>
          <cell r="J1093">
            <v>2016</v>
          </cell>
        </row>
        <row r="1094">
          <cell r="A1094" t="str">
            <v>Frais téléphoniques</v>
          </cell>
          <cell r="G1094"/>
          <cell r="J1094">
            <v>2017</v>
          </cell>
        </row>
        <row r="1095">
          <cell r="A1095" t="str">
            <v>Formation du personnel</v>
          </cell>
          <cell r="G1095"/>
          <cell r="J1095">
            <v>2016</v>
          </cell>
        </row>
        <row r="1096">
          <cell r="A1096" t="str">
            <v>Médéric retraite (ARRCO  et AGIRC)</v>
          </cell>
          <cell r="G1096"/>
          <cell r="J1096">
            <v>2016</v>
          </cell>
        </row>
        <row r="1097">
          <cell r="A1097" t="str">
            <v>AGRR</v>
          </cell>
          <cell r="G1097"/>
          <cell r="J1097">
            <v>2016</v>
          </cell>
        </row>
        <row r="1098">
          <cell r="A1098" t="str">
            <v>Taxe sur salaires</v>
          </cell>
          <cell r="G1098"/>
          <cell r="J1098">
            <v>2016</v>
          </cell>
        </row>
        <row r="1099">
          <cell r="A1099" t="str">
            <v>Services bancaires</v>
          </cell>
          <cell r="G1099"/>
          <cell r="J1099">
            <v>2017</v>
          </cell>
        </row>
        <row r="1100">
          <cell r="A1100" t="str">
            <v>Gratifications stagiaires</v>
          </cell>
          <cell r="G1100"/>
          <cell r="J1100">
            <v>2017</v>
          </cell>
        </row>
        <row r="1101">
          <cell r="A1101" t="str">
            <v>Fournitures administratives</v>
          </cell>
          <cell r="G1101"/>
          <cell r="J1101">
            <v>2017</v>
          </cell>
        </row>
        <row r="1102">
          <cell r="A1102" t="str">
            <v>Déplacements</v>
          </cell>
          <cell r="G1102"/>
          <cell r="J1102">
            <v>2017</v>
          </cell>
        </row>
        <row r="1103">
          <cell r="A1103" t="str">
            <v>Déplacements</v>
          </cell>
          <cell r="G1103"/>
          <cell r="J1103">
            <v>2017</v>
          </cell>
        </row>
        <row r="1104">
          <cell r="A1104" t="str">
            <v>Services bancaires</v>
          </cell>
          <cell r="G1104"/>
          <cell r="J1104">
            <v>2017</v>
          </cell>
        </row>
        <row r="1105">
          <cell r="A1105" t="str">
            <v>Virement interne</v>
          </cell>
          <cell r="G1105">
            <v>10000</v>
          </cell>
          <cell r="J1105">
            <v>2017</v>
          </cell>
        </row>
        <row r="1106">
          <cell r="A1106" t="str">
            <v>Déplacements</v>
          </cell>
          <cell r="G1106"/>
          <cell r="J1106">
            <v>2016</v>
          </cell>
        </row>
        <row r="1107">
          <cell r="A1107" t="str">
            <v>Déplacements</v>
          </cell>
          <cell r="G1107"/>
          <cell r="J1107">
            <v>2016</v>
          </cell>
        </row>
        <row r="1108">
          <cell r="A1108" t="str">
            <v>Déplacements</v>
          </cell>
          <cell r="G1108"/>
          <cell r="J1108">
            <v>2016</v>
          </cell>
        </row>
        <row r="1109">
          <cell r="A1109" t="str">
            <v>Déplacements</v>
          </cell>
          <cell r="G1109"/>
          <cell r="J1109">
            <v>2016</v>
          </cell>
        </row>
        <row r="1110">
          <cell r="A1110" t="str">
            <v>Déplacements</v>
          </cell>
          <cell r="G1110"/>
          <cell r="J1110">
            <v>2016</v>
          </cell>
        </row>
        <row r="1111">
          <cell r="A1111" t="str">
            <v>Déplacements</v>
          </cell>
          <cell r="G1111"/>
          <cell r="J1111">
            <v>2016</v>
          </cell>
        </row>
        <row r="1112">
          <cell r="A1112" t="str">
            <v>Déplacements</v>
          </cell>
          <cell r="G1112"/>
          <cell r="J1112">
            <v>2016</v>
          </cell>
        </row>
        <row r="1113">
          <cell r="A1113" t="str">
            <v>Déplacements</v>
          </cell>
          <cell r="G1113"/>
          <cell r="J1113">
            <v>2016</v>
          </cell>
        </row>
        <row r="1114">
          <cell r="A1114" t="str">
            <v>PDE Transports publics / Vélo</v>
          </cell>
          <cell r="G1114"/>
          <cell r="J1114">
            <v>2017</v>
          </cell>
        </row>
        <row r="1115">
          <cell r="A1115" t="str">
            <v>Salaires nets</v>
          </cell>
          <cell r="G1115"/>
          <cell r="J1115">
            <v>2017</v>
          </cell>
        </row>
        <row r="1116">
          <cell r="A1116" t="str">
            <v>Salaires nets</v>
          </cell>
          <cell r="G1116"/>
          <cell r="J1116">
            <v>2017</v>
          </cell>
        </row>
        <row r="1117">
          <cell r="A1117" t="str">
            <v>Salaires nets</v>
          </cell>
          <cell r="G1117"/>
          <cell r="J1117">
            <v>2017</v>
          </cell>
        </row>
        <row r="1118">
          <cell r="A1118" t="str">
            <v>Salaires nets</v>
          </cell>
          <cell r="G1118"/>
          <cell r="J1118">
            <v>2017</v>
          </cell>
        </row>
        <row r="1119">
          <cell r="A1119" t="str">
            <v>Salaires nets</v>
          </cell>
          <cell r="G1119"/>
          <cell r="J1119">
            <v>2017</v>
          </cell>
        </row>
        <row r="1120">
          <cell r="A1120" t="str">
            <v>Salaires nets</v>
          </cell>
          <cell r="G1120"/>
          <cell r="J1120">
            <v>2017</v>
          </cell>
        </row>
        <row r="1121">
          <cell r="A1121" t="str">
            <v>Salaires nets</v>
          </cell>
          <cell r="G1121"/>
          <cell r="J1121">
            <v>2017</v>
          </cell>
        </row>
        <row r="1122">
          <cell r="A1122" t="str">
            <v>Salaires nets</v>
          </cell>
          <cell r="G1122"/>
          <cell r="J1122">
            <v>2017</v>
          </cell>
        </row>
        <row r="1123">
          <cell r="A1123" t="str">
            <v>Salaires nets</v>
          </cell>
          <cell r="G1123"/>
          <cell r="J1123">
            <v>2017</v>
          </cell>
        </row>
        <row r="1124">
          <cell r="A1124" t="str">
            <v>Salaires nets</v>
          </cell>
          <cell r="G1124"/>
          <cell r="J1124">
            <v>2017</v>
          </cell>
        </row>
        <row r="1125">
          <cell r="A1125" t="str">
            <v>PDE Transports publics / Vélo</v>
          </cell>
          <cell r="G1125"/>
          <cell r="J1125">
            <v>2016</v>
          </cell>
        </row>
        <row r="1126">
          <cell r="A1126" t="str">
            <v>PDE Transports publics / Vélo</v>
          </cell>
          <cell r="G1126"/>
          <cell r="J1126">
            <v>2016</v>
          </cell>
        </row>
        <row r="1127">
          <cell r="A1127" t="str">
            <v>Déplacements</v>
          </cell>
          <cell r="G1127">
            <v>3.4</v>
          </cell>
          <cell r="J1127">
            <v>2016</v>
          </cell>
        </row>
        <row r="1128">
          <cell r="A1128" t="str">
            <v>Salaires nets</v>
          </cell>
          <cell r="G1128"/>
          <cell r="J1128">
            <v>2016</v>
          </cell>
        </row>
        <row r="1129">
          <cell r="A1129" t="str">
            <v>PDE Transports publics / Vélo</v>
          </cell>
          <cell r="G1129"/>
          <cell r="J1129">
            <v>2016</v>
          </cell>
        </row>
        <row r="1130">
          <cell r="A1130" t="str">
            <v>Impression &amp; duplication</v>
          </cell>
          <cell r="G1130"/>
          <cell r="J1130">
            <v>2017</v>
          </cell>
        </row>
        <row r="1131">
          <cell r="A1131" t="str">
            <v>Locations immobilières</v>
          </cell>
          <cell r="G1131"/>
          <cell r="J1131">
            <v>2017</v>
          </cell>
        </row>
        <row r="1132">
          <cell r="A1132" t="str">
            <v>Impression &amp; duplication</v>
          </cell>
          <cell r="G1132"/>
          <cell r="J1132">
            <v>2017</v>
          </cell>
        </row>
        <row r="1133">
          <cell r="A1133" t="str">
            <v>Matériel pédagogique / activités</v>
          </cell>
          <cell r="G1133"/>
          <cell r="J1133">
            <v>2016</v>
          </cell>
        </row>
        <row r="1134">
          <cell r="A1134" t="str">
            <v>Documentation</v>
          </cell>
          <cell r="G1134"/>
          <cell r="J1134">
            <v>2017</v>
          </cell>
        </row>
        <row r="1135">
          <cell r="A1135" t="str">
            <v>Matériel pédagogique / activités</v>
          </cell>
          <cell r="G1135"/>
          <cell r="J1135">
            <v>2016</v>
          </cell>
        </row>
        <row r="1136">
          <cell r="A1136" t="str">
            <v>Frais téléphoniques</v>
          </cell>
          <cell r="G1136"/>
          <cell r="J1136">
            <v>2016</v>
          </cell>
        </row>
        <row r="1137">
          <cell r="A1137" t="str">
            <v>Matériel pédagogique / activités</v>
          </cell>
          <cell r="G1137"/>
          <cell r="J1137">
            <v>2016</v>
          </cell>
        </row>
        <row r="1138">
          <cell r="A1138" t="str">
            <v>Documentation</v>
          </cell>
          <cell r="G1138"/>
          <cell r="J1138">
            <v>2017</v>
          </cell>
        </row>
        <row r="1139">
          <cell r="A1139" t="str">
            <v>Matériel pédagogique / activités</v>
          </cell>
          <cell r="G1139"/>
          <cell r="J1139">
            <v>2016</v>
          </cell>
        </row>
        <row r="1140">
          <cell r="A1140" t="str">
            <v>Déplacements</v>
          </cell>
          <cell r="G1140"/>
          <cell r="J1140">
            <v>2017</v>
          </cell>
        </row>
        <row r="1141">
          <cell r="A1141" t="str">
            <v>Déplacements</v>
          </cell>
          <cell r="G1141"/>
          <cell r="J1141">
            <v>2017</v>
          </cell>
        </row>
        <row r="1142">
          <cell r="A1142" t="str">
            <v>Hébergement</v>
          </cell>
          <cell r="G1142"/>
          <cell r="J1142">
            <v>2017</v>
          </cell>
        </row>
        <row r="1143">
          <cell r="A1143" t="str">
            <v>Achat de restauration</v>
          </cell>
          <cell r="G1143"/>
          <cell r="J1143">
            <v>2017</v>
          </cell>
        </row>
        <row r="1144">
          <cell r="A1144" t="str">
            <v>Achat de restauration</v>
          </cell>
          <cell r="G1144"/>
          <cell r="J1144">
            <v>2017</v>
          </cell>
        </row>
        <row r="1145">
          <cell r="A1145" t="str">
            <v>Frais téléphoniques</v>
          </cell>
          <cell r="G1145"/>
          <cell r="J1145">
            <v>2017</v>
          </cell>
        </row>
        <row r="1146">
          <cell r="A1146" t="str">
            <v>Matériel pédagogique / activités</v>
          </cell>
          <cell r="G1146"/>
          <cell r="J1146">
            <v>2016</v>
          </cell>
        </row>
        <row r="1147">
          <cell r="A1147" t="str">
            <v>Matériel pédagogique / activités</v>
          </cell>
          <cell r="G1147"/>
          <cell r="J1147">
            <v>2016</v>
          </cell>
        </row>
        <row r="1148">
          <cell r="A1148" t="str">
            <v>Urssaf/PE</v>
          </cell>
          <cell r="G1148"/>
          <cell r="J1148">
            <v>2016</v>
          </cell>
        </row>
        <row r="1149">
          <cell r="A1149" t="str">
            <v>Restauration</v>
          </cell>
          <cell r="G1149"/>
          <cell r="J1149">
            <v>2016</v>
          </cell>
        </row>
        <row r="1150">
          <cell r="A1150" t="str">
            <v>Crédit bail</v>
          </cell>
          <cell r="G1150"/>
          <cell r="J1150">
            <v>2017</v>
          </cell>
        </row>
        <row r="1151">
          <cell r="A1151" t="str">
            <v>Services bancaires</v>
          </cell>
          <cell r="G1151"/>
          <cell r="J1151">
            <v>2017</v>
          </cell>
        </row>
        <row r="1152">
          <cell r="A1152" t="str">
            <v>Impression &amp; duplication</v>
          </cell>
          <cell r="G1152"/>
          <cell r="J1152">
            <v>2016</v>
          </cell>
        </row>
        <row r="1153">
          <cell r="A1153" t="str">
            <v>Achat de prestations de services</v>
          </cell>
          <cell r="G1153"/>
          <cell r="J1153">
            <v>2016</v>
          </cell>
        </row>
        <row r="1154">
          <cell r="A1154" t="str">
            <v>Mutuelle</v>
          </cell>
          <cell r="G1154"/>
          <cell r="J1154">
            <v>2016</v>
          </cell>
        </row>
        <row r="1155">
          <cell r="A1155" t="str">
            <v>Achat de prestations de services</v>
          </cell>
          <cell r="G1155"/>
          <cell r="J1155">
            <v>2016</v>
          </cell>
        </row>
        <row r="1156">
          <cell r="A1156" t="str">
            <v>Impression &amp; duplication</v>
          </cell>
          <cell r="G1156"/>
          <cell r="J1156">
            <v>2016</v>
          </cell>
        </row>
        <row r="1157">
          <cell r="A1157" t="str">
            <v>Matériel pédagogique / activités</v>
          </cell>
          <cell r="G1157"/>
          <cell r="J1157">
            <v>2016</v>
          </cell>
        </row>
        <row r="1158">
          <cell r="A1158" t="str">
            <v>Impression &amp; duplication</v>
          </cell>
          <cell r="G1158"/>
          <cell r="J1158">
            <v>2016</v>
          </cell>
        </row>
        <row r="1159">
          <cell r="A1159" t="str">
            <v>Achat de prestations de services</v>
          </cell>
          <cell r="G1159"/>
          <cell r="J1159">
            <v>2016</v>
          </cell>
        </row>
        <row r="1160">
          <cell r="A1160" t="str">
            <v>Achat de prestations de services</v>
          </cell>
          <cell r="G1160"/>
          <cell r="J1160">
            <v>2016</v>
          </cell>
        </row>
        <row r="1161">
          <cell r="A1161" t="str">
            <v>Location Exposition ME</v>
          </cell>
          <cell r="G1161">
            <v>250</v>
          </cell>
          <cell r="J1161">
            <v>2016</v>
          </cell>
        </row>
        <row r="1162">
          <cell r="A1162" t="str">
            <v>Restauration</v>
          </cell>
          <cell r="G1162"/>
          <cell r="J1162">
            <v>2017</v>
          </cell>
        </row>
        <row r="1163">
          <cell r="A1163" t="str">
            <v>Virement interne</v>
          </cell>
          <cell r="G1163"/>
          <cell r="J1163">
            <v>2017</v>
          </cell>
        </row>
        <row r="1164">
          <cell r="A1164" t="str">
            <v>Locations mobilières</v>
          </cell>
          <cell r="G1164"/>
          <cell r="J1164">
            <v>2016</v>
          </cell>
        </row>
        <row r="1165">
          <cell r="A1165" t="str">
            <v>Locations mobilières</v>
          </cell>
          <cell r="G1165"/>
          <cell r="J1165">
            <v>2016</v>
          </cell>
        </row>
        <row r="1166">
          <cell r="A1166" t="str">
            <v>Locations mobilières</v>
          </cell>
          <cell r="G1166"/>
          <cell r="J1166">
            <v>2016</v>
          </cell>
        </row>
        <row r="1167">
          <cell r="A1167" t="str">
            <v>Locations mobilières</v>
          </cell>
          <cell r="G1167"/>
          <cell r="J1167">
            <v>2016</v>
          </cell>
        </row>
        <row r="1168">
          <cell r="A1168" t="str">
            <v>Locations mobilières</v>
          </cell>
          <cell r="G1168"/>
          <cell r="J1168">
            <v>2016</v>
          </cell>
        </row>
        <row r="1169">
          <cell r="A1169" t="str">
            <v>Location Exposition ME</v>
          </cell>
          <cell r="G1169">
            <v>250</v>
          </cell>
          <cell r="J1169">
            <v>2016</v>
          </cell>
        </row>
        <row r="1170">
          <cell r="A1170" t="str">
            <v>Assurance</v>
          </cell>
          <cell r="G1170"/>
          <cell r="J1170">
            <v>2017</v>
          </cell>
        </row>
        <row r="1171">
          <cell r="A1171" t="str">
            <v>Sous traitance générale</v>
          </cell>
          <cell r="G1171"/>
          <cell r="J1171">
            <v>2017</v>
          </cell>
        </row>
        <row r="1172">
          <cell r="A1172" t="str">
            <v>TR</v>
          </cell>
          <cell r="G1172"/>
          <cell r="J1172">
            <v>2017</v>
          </cell>
        </row>
        <row r="1173">
          <cell r="A1173" t="str">
            <v>Assurance</v>
          </cell>
          <cell r="G1173"/>
          <cell r="J1173">
            <v>2016</v>
          </cell>
        </row>
        <row r="1174">
          <cell r="A1174" t="str">
            <v>Matériel et petit équipement</v>
          </cell>
          <cell r="G1174"/>
          <cell r="J1174">
            <v>2016</v>
          </cell>
        </row>
        <row r="1175">
          <cell r="A1175" t="str">
            <v>Immobilisations (Bilan)</v>
          </cell>
          <cell r="G1175"/>
          <cell r="J1175">
            <v>2016</v>
          </cell>
        </row>
        <row r="1176">
          <cell r="A1176" t="str">
            <v>Immobilisations (Bilan)</v>
          </cell>
          <cell r="G1176"/>
          <cell r="J1176">
            <v>2016</v>
          </cell>
        </row>
        <row r="1177">
          <cell r="A1177" t="str">
            <v>Déplacements</v>
          </cell>
          <cell r="G1177">
            <v>28.5</v>
          </cell>
          <cell r="J1177">
            <v>2017</v>
          </cell>
        </row>
        <row r="1178">
          <cell r="A1178" t="str">
            <v>Déplacements</v>
          </cell>
          <cell r="G1178"/>
          <cell r="J1178">
            <v>2017</v>
          </cell>
        </row>
        <row r="1179">
          <cell r="A1179" t="str">
            <v>Déplacements</v>
          </cell>
          <cell r="G1179"/>
          <cell r="J1179">
            <v>2017</v>
          </cell>
        </row>
        <row r="1180">
          <cell r="A1180" t="str">
            <v>Déplacements</v>
          </cell>
          <cell r="G1180"/>
          <cell r="J1180">
            <v>2017</v>
          </cell>
        </row>
        <row r="1181">
          <cell r="A1181" t="str">
            <v>Déplacements</v>
          </cell>
          <cell r="G1181"/>
          <cell r="J1181">
            <v>2017</v>
          </cell>
        </row>
        <row r="1182">
          <cell r="A1182" t="str">
            <v>Déplacements</v>
          </cell>
          <cell r="G1182"/>
          <cell r="J1182">
            <v>2017</v>
          </cell>
        </row>
        <row r="1183">
          <cell r="A1183" t="str">
            <v>Déplacements</v>
          </cell>
          <cell r="G1183"/>
          <cell r="J1183">
            <v>2017</v>
          </cell>
        </row>
        <row r="1184">
          <cell r="A1184" t="str">
            <v>Fonds propres (Bilan)</v>
          </cell>
          <cell r="G1184">
            <v>30000</v>
          </cell>
          <cell r="J1184">
            <v>2017</v>
          </cell>
        </row>
        <row r="1185">
          <cell r="A1185" t="str">
            <v>Restauration</v>
          </cell>
          <cell r="G1185"/>
          <cell r="J1185">
            <v>2017</v>
          </cell>
        </row>
        <row r="1186">
          <cell r="A1186" t="str">
            <v>Matériel et petit équipement</v>
          </cell>
          <cell r="G1186"/>
          <cell r="J1186">
            <v>2017</v>
          </cell>
        </row>
        <row r="1187">
          <cell r="A1187" t="str">
            <v>Hébergement</v>
          </cell>
          <cell r="G1187"/>
          <cell r="J1187">
            <v>2017</v>
          </cell>
        </row>
        <row r="1188">
          <cell r="A1188" t="str">
            <v>Hébergement</v>
          </cell>
          <cell r="G1188"/>
          <cell r="J1188">
            <v>2017</v>
          </cell>
        </row>
        <row r="1189">
          <cell r="A1189" t="str">
            <v>Hébergement</v>
          </cell>
          <cell r="G1189"/>
          <cell r="J1189">
            <v>2017</v>
          </cell>
        </row>
        <row r="1190">
          <cell r="A1190" t="str">
            <v>Hébergement</v>
          </cell>
          <cell r="G1190"/>
          <cell r="J1190">
            <v>2017</v>
          </cell>
        </row>
        <row r="1191">
          <cell r="A1191" t="str">
            <v>Déplacements</v>
          </cell>
          <cell r="G1191"/>
          <cell r="J1191">
            <v>2017</v>
          </cell>
        </row>
        <row r="1192">
          <cell r="A1192" t="str">
            <v>Déplacements</v>
          </cell>
          <cell r="G1192"/>
          <cell r="J1192">
            <v>2017</v>
          </cell>
        </row>
      </sheetData>
      <sheetData sheetId="4" refreshError="1"/>
      <sheetData sheetId="5" refreshError="1"/>
      <sheetData sheetId="6" refreshError="1"/>
      <sheetData sheetId="7">
        <row r="2">
          <cell r="A2" t="str">
            <v>A01</v>
          </cell>
        </row>
        <row r="3">
          <cell r="A3" t="str">
            <v>A02</v>
          </cell>
        </row>
        <row r="4">
          <cell r="A4" t="str">
            <v>A03</v>
          </cell>
        </row>
        <row r="5">
          <cell r="A5" t="str">
            <v>A04</v>
          </cell>
        </row>
        <row r="6">
          <cell r="A6" t="str">
            <v>A05</v>
          </cell>
        </row>
        <row r="7">
          <cell r="A7" t="str">
            <v>A06</v>
          </cell>
        </row>
        <row r="8">
          <cell r="A8" t="str">
            <v>A07</v>
          </cell>
        </row>
        <row r="9">
          <cell r="A9" t="str">
            <v>B01</v>
          </cell>
        </row>
        <row r="10">
          <cell r="A10" t="str">
            <v>B02</v>
          </cell>
        </row>
        <row r="11">
          <cell r="A11" t="str">
            <v>B03</v>
          </cell>
        </row>
        <row r="12">
          <cell r="A12" t="str">
            <v>C01</v>
          </cell>
        </row>
        <row r="13">
          <cell r="A13" t="str">
            <v>C02</v>
          </cell>
        </row>
        <row r="14">
          <cell r="A14" t="str">
            <v>C03</v>
          </cell>
        </row>
        <row r="15">
          <cell r="A15" t="str">
            <v>D01</v>
          </cell>
        </row>
        <row r="16">
          <cell r="A16" t="str">
            <v>D02</v>
          </cell>
        </row>
        <row r="17">
          <cell r="A17" t="str">
            <v>D03</v>
          </cell>
        </row>
        <row r="18">
          <cell r="A18" t="str">
            <v>D04</v>
          </cell>
        </row>
        <row r="19">
          <cell r="A19" t="str">
            <v>E01</v>
          </cell>
        </row>
        <row r="20">
          <cell r="A20" t="str">
            <v>E02</v>
          </cell>
        </row>
        <row r="21">
          <cell r="A21" t="str">
            <v>E03</v>
          </cell>
        </row>
        <row r="22">
          <cell r="A22" t="str">
            <v>E04</v>
          </cell>
        </row>
        <row r="23">
          <cell r="A23" t="str">
            <v>F</v>
          </cell>
        </row>
        <row r="24">
          <cell r="A24" t="str">
            <v>X</v>
          </cell>
        </row>
        <row r="27">
          <cell r="A27" t="str">
            <v>A01</v>
          </cell>
        </row>
        <row r="28">
          <cell r="A28" t="str">
            <v>A02</v>
          </cell>
        </row>
        <row r="29">
          <cell r="A29" t="str">
            <v>A03</v>
          </cell>
        </row>
        <row r="30">
          <cell r="A30" t="str">
            <v>A04</v>
          </cell>
        </row>
        <row r="31">
          <cell r="A31" t="str">
            <v>A05</v>
          </cell>
        </row>
        <row r="32">
          <cell r="A32" t="str">
            <v>A06</v>
          </cell>
        </row>
        <row r="33">
          <cell r="A33" t="str">
            <v>A07</v>
          </cell>
        </row>
        <row r="34">
          <cell r="A34" t="str">
            <v>A08</v>
          </cell>
        </row>
        <row r="35">
          <cell r="A35" t="str">
            <v>A09</v>
          </cell>
        </row>
        <row r="36">
          <cell r="A36" t="str">
            <v>B01</v>
          </cell>
        </row>
        <row r="37">
          <cell r="A37" t="str">
            <v>B02</v>
          </cell>
        </row>
        <row r="38">
          <cell r="A38" t="str">
            <v>B03</v>
          </cell>
        </row>
        <row r="39">
          <cell r="A39" t="str">
            <v>B04</v>
          </cell>
        </row>
        <row r="40">
          <cell r="A40" t="str">
            <v>C01</v>
          </cell>
        </row>
        <row r="41">
          <cell r="A41" t="str">
            <v>C02</v>
          </cell>
        </row>
        <row r="42">
          <cell r="A42" t="str">
            <v>C03</v>
          </cell>
        </row>
        <row r="43">
          <cell r="A43" t="str">
            <v>D01</v>
          </cell>
        </row>
        <row r="44">
          <cell r="A44" t="str">
            <v>D02</v>
          </cell>
        </row>
        <row r="45">
          <cell r="A45" t="str">
            <v>D03</v>
          </cell>
        </row>
        <row r="46">
          <cell r="A46" t="str">
            <v>D04</v>
          </cell>
        </row>
        <row r="47">
          <cell r="A47" t="str">
            <v>D05</v>
          </cell>
        </row>
        <row r="48">
          <cell r="A48" t="str">
            <v>D06</v>
          </cell>
        </row>
        <row r="49">
          <cell r="A49" t="str">
            <v>E01</v>
          </cell>
        </row>
        <row r="50">
          <cell r="A50" t="str">
            <v>E02</v>
          </cell>
        </row>
        <row r="51">
          <cell r="A51" t="str">
            <v>E03</v>
          </cell>
        </row>
        <row r="52">
          <cell r="A52" t="str">
            <v>F</v>
          </cell>
        </row>
        <row r="53">
          <cell r="A53" t="str">
            <v>X</v>
          </cell>
        </row>
        <row r="56">
          <cell r="A56" t="str">
            <v>A01</v>
          </cell>
        </row>
        <row r="57">
          <cell r="A57" t="str">
            <v>A02</v>
          </cell>
        </row>
        <row r="58">
          <cell r="A58" t="str">
            <v>A03</v>
          </cell>
        </row>
        <row r="59">
          <cell r="A59" t="str">
            <v>A04</v>
          </cell>
        </row>
        <row r="60">
          <cell r="A60" t="str">
            <v>A05</v>
          </cell>
        </row>
        <row r="61">
          <cell r="A61" t="str">
            <v>A06</v>
          </cell>
        </row>
        <row r="62">
          <cell r="A62" t="str">
            <v>A07</v>
          </cell>
        </row>
        <row r="63">
          <cell r="A63" t="str">
            <v>A08</v>
          </cell>
        </row>
        <row r="64">
          <cell r="A64" t="str">
            <v>A09</v>
          </cell>
        </row>
        <row r="65">
          <cell r="A65" t="str">
            <v>A10</v>
          </cell>
        </row>
        <row r="66">
          <cell r="A66" t="str">
            <v>B01</v>
          </cell>
        </row>
        <row r="67">
          <cell r="A67" t="str">
            <v>B02</v>
          </cell>
        </row>
        <row r="68">
          <cell r="A68" t="str">
            <v>B03</v>
          </cell>
        </row>
        <row r="69">
          <cell r="A69" t="str">
            <v>B04</v>
          </cell>
        </row>
        <row r="70">
          <cell r="A70" t="str">
            <v>B05</v>
          </cell>
        </row>
        <row r="71">
          <cell r="A71" t="str">
            <v>B06</v>
          </cell>
        </row>
        <row r="72">
          <cell r="A72" t="str">
            <v>C01</v>
          </cell>
        </row>
        <row r="73">
          <cell r="A73" t="str">
            <v>C02</v>
          </cell>
        </row>
        <row r="74">
          <cell r="A74" t="str">
            <v>C03</v>
          </cell>
        </row>
        <row r="75">
          <cell r="A75" t="str">
            <v>C04</v>
          </cell>
        </row>
        <row r="76">
          <cell r="A76" t="str">
            <v>D01</v>
          </cell>
        </row>
        <row r="77">
          <cell r="A77" t="str">
            <v>D02</v>
          </cell>
        </row>
        <row r="78">
          <cell r="A78" t="str">
            <v>D03</v>
          </cell>
        </row>
        <row r="79">
          <cell r="A79" t="str">
            <v>D04</v>
          </cell>
        </row>
        <row r="80">
          <cell r="A80" t="str">
            <v>D05</v>
          </cell>
        </row>
        <row r="81">
          <cell r="A81" t="str">
            <v>D06</v>
          </cell>
        </row>
        <row r="82">
          <cell r="A82" t="str">
            <v>D07</v>
          </cell>
        </row>
        <row r="83">
          <cell r="A83" t="str">
            <v>D08</v>
          </cell>
        </row>
        <row r="84">
          <cell r="A84" t="str">
            <v>D09</v>
          </cell>
        </row>
        <row r="85">
          <cell r="A85" t="str">
            <v>D10</v>
          </cell>
        </row>
        <row r="86">
          <cell r="A86" t="str">
            <v>E01</v>
          </cell>
        </row>
        <row r="87">
          <cell r="A87" t="str">
            <v>E02</v>
          </cell>
        </row>
        <row r="88">
          <cell r="A88" t="str">
            <v>E03</v>
          </cell>
        </row>
        <row r="89">
          <cell r="A89" t="str">
            <v>Y</v>
          </cell>
        </row>
        <row r="90">
          <cell r="A90" t="str">
            <v>X</v>
          </cell>
        </row>
        <row r="95">
          <cell r="A95" t="str">
            <v>A01</v>
          </cell>
        </row>
        <row r="96">
          <cell r="A96" t="str">
            <v>A02</v>
          </cell>
        </row>
        <row r="97">
          <cell r="A97" t="str">
            <v>A03</v>
          </cell>
        </row>
        <row r="98">
          <cell r="A98" t="str">
            <v>A04</v>
          </cell>
        </row>
        <row r="99">
          <cell r="A99" t="str">
            <v>A05</v>
          </cell>
        </row>
        <row r="100">
          <cell r="A100" t="str">
            <v>A06</v>
          </cell>
        </row>
        <row r="101">
          <cell r="A101" t="str">
            <v>A07</v>
          </cell>
        </row>
        <row r="102">
          <cell r="A102" t="str">
            <v>A08</v>
          </cell>
        </row>
        <row r="103">
          <cell r="A103" t="str">
            <v>A09</v>
          </cell>
        </row>
        <row r="104">
          <cell r="A104" t="str">
            <v>A10</v>
          </cell>
        </row>
        <row r="105">
          <cell r="A105" t="str">
            <v>B01</v>
          </cell>
        </row>
        <row r="106">
          <cell r="A106" t="str">
            <v>B02</v>
          </cell>
        </row>
        <row r="107">
          <cell r="A107" t="str">
            <v>B03</v>
          </cell>
        </row>
        <row r="108">
          <cell r="A108" t="str">
            <v>B04</v>
          </cell>
        </row>
        <row r="109">
          <cell r="A109" t="str">
            <v>B05</v>
          </cell>
        </row>
        <row r="110">
          <cell r="A110" t="str">
            <v>C01</v>
          </cell>
        </row>
        <row r="111">
          <cell r="A111" t="str">
            <v>C02</v>
          </cell>
        </row>
        <row r="112">
          <cell r="A112" t="str">
            <v>C03</v>
          </cell>
        </row>
        <row r="113">
          <cell r="A113" t="str">
            <v>C04</v>
          </cell>
        </row>
        <row r="114">
          <cell r="A114" t="str">
            <v>D01</v>
          </cell>
        </row>
        <row r="115">
          <cell r="A115" t="str">
            <v>D02</v>
          </cell>
        </row>
        <row r="116">
          <cell r="A116" t="str">
            <v>D03</v>
          </cell>
        </row>
        <row r="117">
          <cell r="A117" t="str">
            <v>D04</v>
          </cell>
        </row>
        <row r="118">
          <cell r="A118" t="str">
            <v>D05</v>
          </cell>
        </row>
        <row r="119">
          <cell r="A119" t="str">
            <v>D06</v>
          </cell>
        </row>
        <row r="120">
          <cell r="A120" t="str">
            <v>D07</v>
          </cell>
        </row>
        <row r="121">
          <cell r="A121" t="str">
            <v>E01</v>
          </cell>
        </row>
        <row r="122">
          <cell r="A122" t="str">
            <v>E02</v>
          </cell>
        </row>
        <row r="123">
          <cell r="A123" t="str">
            <v>E03</v>
          </cell>
        </row>
        <row r="124">
          <cell r="A124" t="str">
            <v>F</v>
          </cell>
        </row>
        <row r="125">
          <cell r="A125" t="str">
            <v>G5.1</v>
          </cell>
        </row>
        <row r="126">
          <cell r="A126" t="str">
            <v>G5.2</v>
          </cell>
        </row>
        <row r="127">
          <cell r="A127" t="str">
            <v>G6.1</v>
          </cell>
        </row>
        <row r="128">
          <cell r="A128" t="str">
            <v>G6.2</v>
          </cell>
        </row>
        <row r="129">
          <cell r="A129" t="str">
            <v>G6.3</v>
          </cell>
        </row>
        <row r="130">
          <cell r="A130" t="str">
            <v>G6.4</v>
          </cell>
        </row>
        <row r="131">
          <cell r="A131" t="str">
            <v>H1.1</v>
          </cell>
        </row>
        <row r="132">
          <cell r="A132" t="str">
            <v>H1.2</v>
          </cell>
        </row>
        <row r="133">
          <cell r="A133" t="str">
            <v>H1.3</v>
          </cell>
        </row>
        <row r="134">
          <cell r="A134" t="str">
            <v>H1.4</v>
          </cell>
        </row>
        <row r="135">
          <cell r="A135" t="str">
            <v>H1.5</v>
          </cell>
        </row>
        <row r="136">
          <cell r="A136" t="str">
            <v>H1.6</v>
          </cell>
        </row>
        <row r="137">
          <cell r="A137" t="str">
            <v>H1.7</v>
          </cell>
        </row>
        <row r="138">
          <cell r="A138" t="str">
            <v>H1.8</v>
          </cell>
        </row>
        <row r="139">
          <cell r="A139" t="str">
            <v>H2.1</v>
          </cell>
        </row>
        <row r="140">
          <cell r="A140" t="str">
            <v>H2.2</v>
          </cell>
        </row>
        <row r="141">
          <cell r="A141" t="str">
            <v>H2.3</v>
          </cell>
        </row>
        <row r="142">
          <cell r="A142" t="str">
            <v>H2.4</v>
          </cell>
        </row>
        <row r="143">
          <cell r="A143" t="str">
            <v>H2.5</v>
          </cell>
        </row>
        <row r="144">
          <cell r="A144" t="str">
            <v>H3.1</v>
          </cell>
        </row>
        <row r="145">
          <cell r="A145" t="str">
            <v>H3.2</v>
          </cell>
        </row>
        <row r="146">
          <cell r="A146" t="str">
            <v>H3.3</v>
          </cell>
        </row>
        <row r="147">
          <cell r="A147" t="str">
            <v>H3.4</v>
          </cell>
        </row>
        <row r="148">
          <cell r="A148" t="str">
            <v>H3.5</v>
          </cell>
        </row>
        <row r="149">
          <cell r="A149" t="str">
            <v>H3.6</v>
          </cell>
        </row>
        <row r="150">
          <cell r="A150" t="str">
            <v>H4.1</v>
          </cell>
        </row>
        <row r="151">
          <cell r="A151" t="str">
            <v>H4.2</v>
          </cell>
        </row>
        <row r="152">
          <cell r="A152" t="str">
            <v>H4.3</v>
          </cell>
        </row>
        <row r="153">
          <cell r="A153" t="str">
            <v>H4.4</v>
          </cell>
        </row>
        <row r="154">
          <cell r="A154" t="str">
            <v>H4.5</v>
          </cell>
        </row>
        <row r="155">
          <cell r="A155" t="str">
            <v>H5.1</v>
          </cell>
        </row>
        <row r="156">
          <cell r="A156" t="str">
            <v>H5.2</v>
          </cell>
        </row>
        <row r="157">
          <cell r="A157" t="str">
            <v>H5.3</v>
          </cell>
        </row>
        <row r="158">
          <cell r="A158" t="str">
            <v>H5.4</v>
          </cell>
        </row>
        <row r="159">
          <cell r="A159" t="str">
            <v>H6.1</v>
          </cell>
        </row>
        <row r="160">
          <cell r="A160" t="str">
            <v>H6.2</v>
          </cell>
        </row>
        <row r="161">
          <cell r="A161" t="str">
            <v>H6.3</v>
          </cell>
        </row>
        <row r="162">
          <cell r="A162" t="str">
            <v>H6.4</v>
          </cell>
        </row>
        <row r="163">
          <cell r="A163" t="str">
            <v>H6.5</v>
          </cell>
        </row>
        <row r="164">
          <cell r="A164" t="str">
            <v>H7</v>
          </cell>
        </row>
        <row r="165">
          <cell r="A165" t="str">
            <v>I01</v>
          </cell>
        </row>
        <row r="166">
          <cell r="A166" t="str">
            <v>I02</v>
          </cell>
        </row>
        <row r="167">
          <cell r="A167" t="str">
            <v>I03</v>
          </cell>
        </row>
        <row r="168">
          <cell r="A168" t="str">
            <v>I04</v>
          </cell>
        </row>
        <row r="169">
          <cell r="A169" t="str">
            <v>I05</v>
          </cell>
        </row>
        <row r="170">
          <cell r="A170" t="str">
            <v>I06</v>
          </cell>
        </row>
        <row r="171">
          <cell r="A171" t="str">
            <v>J1.1</v>
          </cell>
        </row>
        <row r="172">
          <cell r="A172" t="str">
            <v>J1.2</v>
          </cell>
        </row>
        <row r="173">
          <cell r="A173" t="str">
            <v>J1.3</v>
          </cell>
        </row>
        <row r="174">
          <cell r="A174" t="str">
            <v>J2.1</v>
          </cell>
        </row>
        <row r="175">
          <cell r="A175" t="str">
            <v>J2.2</v>
          </cell>
        </row>
        <row r="176">
          <cell r="A176" t="str">
            <v>J2.3</v>
          </cell>
        </row>
        <row r="177">
          <cell r="A177" t="str">
            <v>J2.4</v>
          </cell>
        </row>
        <row r="178">
          <cell r="A178" t="str">
            <v>J3.1</v>
          </cell>
        </row>
        <row r="179">
          <cell r="A179" t="str">
            <v>J3.2</v>
          </cell>
        </row>
        <row r="180">
          <cell r="A180" t="str">
            <v>J3.3</v>
          </cell>
        </row>
        <row r="181">
          <cell r="A181" t="str">
            <v>J4.1</v>
          </cell>
        </row>
        <row r="182">
          <cell r="A182" t="str">
            <v>J4.2</v>
          </cell>
        </row>
        <row r="183">
          <cell r="A183" t="str">
            <v>J4.3</v>
          </cell>
        </row>
        <row r="184">
          <cell r="A184" t="str">
            <v>J4.4</v>
          </cell>
        </row>
        <row r="185">
          <cell r="A185" t="str">
            <v>J4.5</v>
          </cell>
        </row>
        <row r="186">
          <cell r="A186" t="str">
            <v>J4.6</v>
          </cell>
        </row>
        <row r="187">
          <cell r="A187" t="str">
            <v>X</v>
          </cell>
        </row>
        <row r="193">
          <cell r="A193" t="str">
            <v>A01</v>
          </cell>
        </row>
        <row r="194">
          <cell r="A194" t="str">
            <v>A02</v>
          </cell>
        </row>
        <row r="195">
          <cell r="A195" t="str">
            <v>A03</v>
          </cell>
        </row>
        <row r="196">
          <cell r="A196" t="str">
            <v>A04</v>
          </cell>
        </row>
        <row r="197">
          <cell r="A197" t="str">
            <v>A05</v>
          </cell>
        </row>
        <row r="198">
          <cell r="A198" t="str">
            <v>A06</v>
          </cell>
        </row>
        <row r="199">
          <cell r="A199" t="str">
            <v>A07</v>
          </cell>
        </row>
        <row r="200">
          <cell r="A200" t="str">
            <v>A08</v>
          </cell>
        </row>
        <row r="201">
          <cell r="A201" t="str">
            <v>A09</v>
          </cell>
        </row>
        <row r="202">
          <cell r="A202" t="str">
            <v>A10</v>
          </cell>
        </row>
        <row r="203">
          <cell r="A203" t="str">
            <v>A11</v>
          </cell>
        </row>
        <row r="204">
          <cell r="A204" t="str">
            <v>B01</v>
          </cell>
        </row>
        <row r="205">
          <cell r="A205" t="str">
            <v>B02</v>
          </cell>
        </row>
        <row r="206">
          <cell r="A206" t="str">
            <v>B03</v>
          </cell>
        </row>
        <row r="207">
          <cell r="A207" t="str">
            <v>B04</v>
          </cell>
        </row>
        <row r="208">
          <cell r="A208" t="str">
            <v>B05</v>
          </cell>
        </row>
        <row r="209">
          <cell r="A209" t="str">
            <v>B06</v>
          </cell>
        </row>
        <row r="210">
          <cell r="A210" t="str">
            <v>C01</v>
          </cell>
        </row>
        <row r="211">
          <cell r="A211" t="str">
            <v>C02</v>
          </cell>
        </row>
        <row r="212">
          <cell r="A212" t="str">
            <v>C03</v>
          </cell>
        </row>
        <row r="213">
          <cell r="A213" t="str">
            <v>C04</v>
          </cell>
        </row>
        <row r="214">
          <cell r="A214" t="str">
            <v>D01</v>
          </cell>
        </row>
        <row r="215">
          <cell r="A215" t="str">
            <v>D02</v>
          </cell>
        </row>
        <row r="216">
          <cell r="A216" t="str">
            <v>D03</v>
          </cell>
        </row>
        <row r="217">
          <cell r="A217" t="str">
            <v>D04</v>
          </cell>
        </row>
        <row r="218">
          <cell r="A218" t="str">
            <v>D05</v>
          </cell>
        </row>
        <row r="219">
          <cell r="A219" t="str">
            <v>D06</v>
          </cell>
        </row>
        <row r="220">
          <cell r="A220" t="str">
            <v>D07</v>
          </cell>
        </row>
        <row r="221">
          <cell r="A221" t="str">
            <v>D08</v>
          </cell>
        </row>
        <row r="222">
          <cell r="A222" t="str">
            <v>F</v>
          </cell>
        </row>
        <row r="223">
          <cell r="A223" t="str">
            <v>G01</v>
          </cell>
        </row>
        <row r="224">
          <cell r="A224" t="str">
            <v>G5</v>
          </cell>
        </row>
        <row r="225">
          <cell r="A225" t="str">
            <v>G5.1</v>
          </cell>
        </row>
        <row r="226">
          <cell r="A226" t="str">
            <v>G5.2</v>
          </cell>
        </row>
        <row r="227">
          <cell r="A227" t="str">
            <v>G6</v>
          </cell>
        </row>
        <row r="228">
          <cell r="A228" t="str">
            <v>G6.1</v>
          </cell>
        </row>
        <row r="229">
          <cell r="A229" t="str">
            <v>G6.2</v>
          </cell>
        </row>
        <row r="230">
          <cell r="A230" t="str">
            <v>G6.3</v>
          </cell>
        </row>
        <row r="231">
          <cell r="A231" t="str">
            <v>G6.4</v>
          </cell>
        </row>
        <row r="232">
          <cell r="A232" t="str">
            <v>H1</v>
          </cell>
        </row>
        <row r="233">
          <cell r="A233" t="str">
            <v>H1.1</v>
          </cell>
        </row>
        <row r="234">
          <cell r="A234" t="str">
            <v>H1.2</v>
          </cell>
        </row>
        <row r="235">
          <cell r="A235" t="str">
            <v>H1.3</v>
          </cell>
        </row>
        <row r="236">
          <cell r="A236" t="str">
            <v>H1.4</v>
          </cell>
        </row>
        <row r="237">
          <cell r="A237" t="str">
            <v>H1.5</v>
          </cell>
        </row>
        <row r="238">
          <cell r="A238" t="str">
            <v>H1.6</v>
          </cell>
        </row>
        <row r="239">
          <cell r="A239" t="str">
            <v>H1.7</v>
          </cell>
        </row>
        <row r="240">
          <cell r="A240" t="str">
            <v>H1.8</v>
          </cell>
        </row>
        <row r="241">
          <cell r="A241" t="str">
            <v>H2</v>
          </cell>
        </row>
        <row r="242">
          <cell r="A242" t="str">
            <v>H2.1</v>
          </cell>
        </row>
        <row r="243">
          <cell r="A243" t="str">
            <v>H2.2</v>
          </cell>
        </row>
        <row r="244">
          <cell r="A244" t="str">
            <v>H2.3</v>
          </cell>
        </row>
        <row r="245">
          <cell r="A245" t="str">
            <v>H2.4</v>
          </cell>
        </row>
        <row r="246">
          <cell r="A246" t="str">
            <v>H2.5</v>
          </cell>
        </row>
        <row r="247">
          <cell r="A247" t="str">
            <v>H3</v>
          </cell>
        </row>
        <row r="248">
          <cell r="A248" t="str">
            <v>H3.1</v>
          </cell>
        </row>
        <row r="249">
          <cell r="A249" t="str">
            <v>H3.2</v>
          </cell>
        </row>
        <row r="250">
          <cell r="A250" t="str">
            <v>H3.3</v>
          </cell>
        </row>
        <row r="251">
          <cell r="A251" t="str">
            <v>H3.4</v>
          </cell>
        </row>
        <row r="252">
          <cell r="A252" t="str">
            <v>H3.5</v>
          </cell>
        </row>
        <row r="253">
          <cell r="A253" t="str">
            <v>H3.6</v>
          </cell>
        </row>
        <row r="254">
          <cell r="A254" t="str">
            <v>H4</v>
          </cell>
        </row>
        <row r="255">
          <cell r="A255" t="str">
            <v>H4.1</v>
          </cell>
        </row>
        <row r="256">
          <cell r="A256" t="str">
            <v>H4.2</v>
          </cell>
        </row>
        <row r="257">
          <cell r="A257" t="str">
            <v>H4.3</v>
          </cell>
        </row>
        <row r="258">
          <cell r="A258" t="str">
            <v>H4.4</v>
          </cell>
        </row>
        <row r="259">
          <cell r="A259" t="str">
            <v>H4.5</v>
          </cell>
        </row>
        <row r="260">
          <cell r="A260" t="str">
            <v>H5</v>
          </cell>
        </row>
        <row r="261">
          <cell r="A261" t="str">
            <v>H5.1</v>
          </cell>
        </row>
        <row r="262">
          <cell r="A262" t="str">
            <v>H5.2</v>
          </cell>
        </row>
        <row r="263">
          <cell r="A263" t="str">
            <v>H5.3</v>
          </cell>
        </row>
        <row r="264">
          <cell r="A264" t="str">
            <v>H5.4</v>
          </cell>
        </row>
        <row r="265">
          <cell r="A265" t="str">
            <v>H6</v>
          </cell>
        </row>
        <row r="266">
          <cell r="A266" t="str">
            <v>H6.1</v>
          </cell>
        </row>
        <row r="267">
          <cell r="A267" t="str">
            <v>H6.2</v>
          </cell>
        </row>
        <row r="268">
          <cell r="A268" t="str">
            <v>H6.3</v>
          </cell>
        </row>
        <row r="269">
          <cell r="A269" t="str">
            <v>H6.4</v>
          </cell>
        </row>
        <row r="270">
          <cell r="A270" t="str">
            <v>H6.5</v>
          </cell>
        </row>
        <row r="271">
          <cell r="A271" t="str">
            <v>H7</v>
          </cell>
        </row>
        <row r="272">
          <cell r="A272" t="str">
            <v>L01</v>
          </cell>
        </row>
        <row r="273">
          <cell r="A273" t="str">
            <v>L02</v>
          </cell>
        </row>
        <row r="274">
          <cell r="A274" t="str">
            <v>L03</v>
          </cell>
        </row>
        <row r="275">
          <cell r="A275" t="str">
            <v>L04</v>
          </cell>
        </row>
        <row r="276">
          <cell r="A276" t="str">
            <v>L05</v>
          </cell>
        </row>
        <row r="277">
          <cell r="A277" t="str">
            <v>L06</v>
          </cell>
        </row>
        <row r="278">
          <cell r="A278" t="str">
            <v>X</v>
          </cell>
        </row>
        <row r="283">
          <cell r="A283" t="str">
            <v>A01</v>
          </cell>
        </row>
        <row r="284">
          <cell r="A284" t="str">
            <v>A02</v>
          </cell>
        </row>
        <row r="285">
          <cell r="A285" t="str">
            <v>A03</v>
          </cell>
        </row>
        <row r="286">
          <cell r="A286" t="str">
            <v>A04</v>
          </cell>
        </row>
        <row r="287">
          <cell r="A287" t="str">
            <v>A05</v>
          </cell>
        </row>
        <row r="288">
          <cell r="A288" t="str">
            <v>A06</v>
          </cell>
        </row>
        <row r="289">
          <cell r="A289" t="str">
            <v>A07</v>
          </cell>
        </row>
        <row r="290">
          <cell r="A290" t="str">
            <v>A08</v>
          </cell>
        </row>
        <row r="291">
          <cell r="A291" t="str">
            <v>A09</v>
          </cell>
        </row>
        <row r="292">
          <cell r="A292" t="str">
            <v>A10</v>
          </cell>
        </row>
        <row r="293">
          <cell r="A293" t="str">
            <v>A11</v>
          </cell>
        </row>
        <row r="294">
          <cell r="A294" t="str">
            <v>B01</v>
          </cell>
        </row>
        <row r="295">
          <cell r="A295" t="str">
            <v>B02</v>
          </cell>
        </row>
        <row r="296">
          <cell r="A296" t="str">
            <v>B03</v>
          </cell>
        </row>
        <row r="297">
          <cell r="A297" t="str">
            <v>B04</v>
          </cell>
        </row>
        <row r="298">
          <cell r="A298" t="str">
            <v>B05</v>
          </cell>
        </row>
        <row r="299">
          <cell r="A299" t="str">
            <v>B06</v>
          </cell>
        </row>
        <row r="300">
          <cell r="A300" t="str">
            <v>B07</v>
          </cell>
        </row>
        <row r="301">
          <cell r="A301" t="str">
            <v>D01</v>
          </cell>
        </row>
        <row r="302">
          <cell r="A302" t="str">
            <v>D02</v>
          </cell>
        </row>
        <row r="303">
          <cell r="A303" t="str">
            <v>D03</v>
          </cell>
        </row>
        <row r="304">
          <cell r="A304" t="str">
            <v>D04</v>
          </cell>
        </row>
        <row r="305">
          <cell r="A305" t="str">
            <v>D05</v>
          </cell>
        </row>
        <row r="306">
          <cell r="A306" t="str">
            <v>D06</v>
          </cell>
        </row>
        <row r="307">
          <cell r="A307" t="str">
            <v>D07</v>
          </cell>
        </row>
        <row r="308">
          <cell r="A308" t="str">
            <v>F</v>
          </cell>
        </row>
        <row r="309">
          <cell r="A309" t="str">
            <v>G01</v>
          </cell>
        </row>
        <row r="310">
          <cell r="A310" t="str">
            <v>G51</v>
          </cell>
        </row>
        <row r="311">
          <cell r="A311" t="str">
            <v>G52</v>
          </cell>
        </row>
        <row r="312">
          <cell r="A312" t="str">
            <v>G61</v>
          </cell>
        </row>
        <row r="313">
          <cell r="A313" t="str">
            <v>G62</v>
          </cell>
        </row>
        <row r="314">
          <cell r="A314" t="str">
            <v>G63</v>
          </cell>
        </row>
        <row r="315">
          <cell r="A315" t="str">
            <v>G64</v>
          </cell>
        </row>
        <row r="316">
          <cell r="A316" t="str">
            <v>H11</v>
          </cell>
        </row>
        <row r="317">
          <cell r="A317" t="str">
            <v>H12</v>
          </cell>
        </row>
        <row r="318">
          <cell r="A318" t="str">
            <v>H13</v>
          </cell>
        </row>
        <row r="319">
          <cell r="A319" t="str">
            <v>H14</v>
          </cell>
        </row>
        <row r="320">
          <cell r="A320" t="str">
            <v>H15</v>
          </cell>
        </row>
        <row r="321">
          <cell r="A321" t="str">
            <v>H16</v>
          </cell>
        </row>
        <row r="322">
          <cell r="A322" t="str">
            <v>H17</v>
          </cell>
        </row>
        <row r="323">
          <cell r="A323" t="str">
            <v>H18</v>
          </cell>
        </row>
        <row r="324">
          <cell r="A324" t="str">
            <v>H21</v>
          </cell>
        </row>
        <row r="325">
          <cell r="A325" t="str">
            <v>H22</v>
          </cell>
        </row>
        <row r="326">
          <cell r="A326" t="str">
            <v>H23</v>
          </cell>
        </row>
        <row r="327">
          <cell r="A327" t="str">
            <v>H24</v>
          </cell>
        </row>
        <row r="328">
          <cell r="A328" t="str">
            <v>H25</v>
          </cell>
        </row>
        <row r="329">
          <cell r="A329" t="str">
            <v>H31</v>
          </cell>
        </row>
        <row r="330">
          <cell r="A330" t="str">
            <v>H32</v>
          </cell>
        </row>
        <row r="331">
          <cell r="A331" t="str">
            <v>H33</v>
          </cell>
        </row>
        <row r="332">
          <cell r="A332" t="str">
            <v>H34</v>
          </cell>
        </row>
        <row r="333">
          <cell r="A333" t="str">
            <v>H35</v>
          </cell>
        </row>
        <row r="334">
          <cell r="A334" t="str">
            <v>H36</v>
          </cell>
        </row>
        <row r="335">
          <cell r="A335" t="str">
            <v>H41</v>
          </cell>
        </row>
        <row r="336">
          <cell r="A336" t="str">
            <v>H42</v>
          </cell>
        </row>
        <row r="337">
          <cell r="A337" t="str">
            <v>H43</v>
          </cell>
        </row>
        <row r="338">
          <cell r="A338" t="str">
            <v>H44</v>
          </cell>
        </row>
        <row r="339">
          <cell r="A339" t="str">
            <v>H45</v>
          </cell>
        </row>
        <row r="340">
          <cell r="A340" t="str">
            <v>H51</v>
          </cell>
        </row>
        <row r="341">
          <cell r="A341" t="str">
            <v>H52</v>
          </cell>
        </row>
        <row r="342">
          <cell r="A342" t="str">
            <v>H53</v>
          </cell>
        </row>
        <row r="343">
          <cell r="A343" t="str">
            <v>H54</v>
          </cell>
        </row>
        <row r="344">
          <cell r="A344" t="str">
            <v>H61</v>
          </cell>
        </row>
        <row r="345">
          <cell r="A345" t="str">
            <v>H62</v>
          </cell>
        </row>
        <row r="346">
          <cell r="A346" t="str">
            <v>H63</v>
          </cell>
        </row>
        <row r="347">
          <cell r="A347" t="str">
            <v>H64</v>
          </cell>
        </row>
        <row r="348">
          <cell r="A348" t="str">
            <v>H65</v>
          </cell>
        </row>
        <row r="349">
          <cell r="A349" t="str">
            <v>I01</v>
          </cell>
        </row>
        <row r="350">
          <cell r="A350" t="str">
            <v>I02</v>
          </cell>
        </row>
        <row r="351">
          <cell r="A351" t="str">
            <v>I03</v>
          </cell>
        </row>
        <row r="352">
          <cell r="A352" t="str">
            <v>I04</v>
          </cell>
        </row>
        <row r="353">
          <cell r="A353" t="str">
            <v>I05</v>
          </cell>
        </row>
        <row r="354">
          <cell r="A354" t="str">
            <v>IX</v>
          </cell>
        </row>
        <row r="355">
          <cell r="A355" t="str">
            <v>J01</v>
          </cell>
        </row>
        <row r="356">
          <cell r="A356" t="str">
            <v>J02</v>
          </cell>
        </row>
        <row r="357">
          <cell r="A357" t="str">
            <v>J03</v>
          </cell>
        </row>
        <row r="358">
          <cell r="A358" t="str">
            <v>JX</v>
          </cell>
        </row>
        <row r="359">
          <cell r="A359" t="str">
            <v>K01</v>
          </cell>
        </row>
        <row r="360">
          <cell r="A360" t="str">
            <v>K02</v>
          </cell>
        </row>
        <row r="361">
          <cell r="A361" t="str">
            <v>K03</v>
          </cell>
        </row>
        <row r="362">
          <cell r="A362" t="str">
            <v>K04</v>
          </cell>
        </row>
        <row r="363">
          <cell r="A363" t="str">
            <v>K05</v>
          </cell>
        </row>
        <row r="364">
          <cell r="A364" t="str">
            <v>KX</v>
          </cell>
        </row>
        <row r="365">
          <cell r="A365" t="str">
            <v>L01</v>
          </cell>
        </row>
        <row r="366">
          <cell r="A366" t="str">
            <v>L02</v>
          </cell>
        </row>
        <row r="367">
          <cell r="A367" t="str">
            <v>L03</v>
          </cell>
        </row>
        <row r="368">
          <cell r="A368" t="str">
            <v>L04</v>
          </cell>
        </row>
        <row r="369">
          <cell r="A369" t="str">
            <v>L05</v>
          </cell>
        </row>
        <row r="370">
          <cell r="A370" t="str">
            <v>LX</v>
          </cell>
        </row>
        <row r="371">
          <cell r="A371" t="str">
            <v>M01</v>
          </cell>
        </row>
        <row r="372">
          <cell r="A372" t="str">
            <v>M02</v>
          </cell>
        </row>
        <row r="373">
          <cell r="A373" t="str">
            <v>M03</v>
          </cell>
        </row>
        <row r="374">
          <cell r="A374" t="str">
            <v>M04</v>
          </cell>
        </row>
        <row r="375">
          <cell r="A375" t="str">
            <v>MX</v>
          </cell>
        </row>
        <row r="376">
          <cell r="A376" t="str">
            <v>N01</v>
          </cell>
        </row>
        <row r="377">
          <cell r="A377" t="str">
            <v>N02</v>
          </cell>
        </row>
        <row r="378">
          <cell r="A378" t="str">
            <v>N03</v>
          </cell>
        </row>
        <row r="379">
          <cell r="A379" t="str">
            <v>NX</v>
          </cell>
        </row>
        <row r="380">
          <cell r="A380" t="str">
            <v>X</v>
          </cell>
        </row>
      </sheetData>
      <sheetData sheetId="8">
        <row r="5">
          <cell r="C5" t="str">
            <v>Virement interne</v>
          </cell>
        </row>
        <row r="6">
          <cell r="C6" t="str">
            <v>Matériel pédagogique / activités</v>
          </cell>
        </row>
        <row r="7">
          <cell r="C7" t="str">
            <v>Achat de prestations de services</v>
          </cell>
        </row>
        <row r="8">
          <cell r="C8" t="str">
            <v>Achat de restauration</v>
          </cell>
        </row>
        <row r="9">
          <cell r="C9" t="str">
            <v>Achat de transport</v>
          </cell>
        </row>
        <row r="10">
          <cell r="C10" t="str">
            <v>Energie</v>
          </cell>
        </row>
        <row r="11">
          <cell r="C11" t="str">
            <v>Carburant</v>
          </cell>
        </row>
        <row r="12">
          <cell r="C12" t="str">
            <v>Matériel et petit équipement</v>
          </cell>
        </row>
        <row r="13">
          <cell r="C13" t="str">
            <v>Fournitures administratives</v>
          </cell>
        </row>
        <row r="14">
          <cell r="C14" t="str">
            <v>Sous traitance générale</v>
          </cell>
        </row>
        <row r="15">
          <cell r="C15" t="str">
            <v>Crédit bail</v>
          </cell>
        </row>
        <row r="16">
          <cell r="C16" t="str">
            <v>Locations immobilières</v>
          </cell>
        </row>
        <row r="17">
          <cell r="C17" t="str">
            <v>Locations mobilières</v>
          </cell>
        </row>
        <row r="18">
          <cell r="C18" t="str">
            <v xml:space="preserve">Charges locatives </v>
          </cell>
        </row>
        <row r="19">
          <cell r="C19" t="str">
            <v>Entretiens et réparations</v>
          </cell>
        </row>
        <row r="20">
          <cell r="C20" t="str">
            <v>Maintenance</v>
          </cell>
        </row>
        <row r="21">
          <cell r="C21" t="str">
            <v>Assurance</v>
          </cell>
        </row>
        <row r="22">
          <cell r="C22" t="str">
            <v>Documentation</v>
          </cell>
        </row>
        <row r="23">
          <cell r="C23" t="str">
            <v>Mise à disposition de personnel gestion</v>
          </cell>
        </row>
        <row r="24">
          <cell r="C24" t="str">
            <v>Mise à disposition de personnel MS</v>
          </cell>
        </row>
        <row r="25">
          <cell r="C25" t="str">
            <v>Honoraires</v>
          </cell>
        </row>
        <row r="26">
          <cell r="C26" t="str">
            <v>Frais d'actes</v>
          </cell>
        </row>
        <row r="27">
          <cell r="C27" t="str">
            <v>Annonces et insertions</v>
          </cell>
        </row>
        <row r="28">
          <cell r="C28" t="str">
            <v>Impression &amp; duplication</v>
          </cell>
        </row>
        <row r="29">
          <cell r="C29" t="str">
            <v>Frais de colloque et de séminaires</v>
          </cell>
        </row>
        <row r="30">
          <cell r="C30" t="str">
            <v>Cadeaux</v>
          </cell>
        </row>
        <row r="31">
          <cell r="C31" t="str">
            <v>Catalogues et imprimés</v>
          </cell>
        </row>
        <row r="32">
          <cell r="C32" t="str">
            <v>Dons</v>
          </cell>
        </row>
        <row r="33">
          <cell r="C33" t="str">
            <v>Transport de matériel</v>
          </cell>
        </row>
        <row r="34">
          <cell r="C34" t="str">
            <v>Déplacements</v>
          </cell>
        </row>
        <row r="35">
          <cell r="C35" t="str">
            <v>Restauration</v>
          </cell>
        </row>
        <row r="36">
          <cell r="C36" t="str">
            <v>Hébergement</v>
          </cell>
        </row>
        <row r="37">
          <cell r="C37" t="str">
            <v>Mission, réception</v>
          </cell>
        </row>
        <row r="38">
          <cell r="C38" t="str">
            <v>Frais postaux</v>
          </cell>
        </row>
        <row r="39">
          <cell r="C39" t="str">
            <v>Frais téléphoniques</v>
          </cell>
        </row>
        <row r="40">
          <cell r="C40" t="str">
            <v>Hébergement internet</v>
          </cell>
        </row>
        <row r="41">
          <cell r="C41" t="str">
            <v>Services bancaires</v>
          </cell>
        </row>
        <row r="42">
          <cell r="C42" t="str">
            <v>Frais d'étude pré-bancaire</v>
          </cell>
        </row>
        <row r="43">
          <cell r="C43" t="str">
            <v>Cotisations</v>
          </cell>
        </row>
        <row r="44">
          <cell r="C44" t="str">
            <v>Taxe sur salaires</v>
          </cell>
        </row>
        <row r="45">
          <cell r="C45" t="str">
            <v xml:space="preserve">Part. formation professionnelle continue </v>
          </cell>
        </row>
        <row r="46">
          <cell r="C46" t="str">
            <v>Salaires bruts</v>
          </cell>
        </row>
        <row r="47">
          <cell r="C47" t="str">
            <v>Salaires nets</v>
          </cell>
        </row>
        <row r="48">
          <cell r="C48" t="str">
            <v>Gratifications stagiaires</v>
          </cell>
        </row>
        <row r="49">
          <cell r="C49" t="str">
            <v>Dot aux prov pour congés payés</v>
          </cell>
        </row>
        <row r="50">
          <cell r="C50" t="str">
            <v>Interessement</v>
          </cell>
        </row>
        <row r="51">
          <cell r="C51" t="str">
            <v>Prov prime précarité</v>
          </cell>
        </row>
        <row r="52">
          <cell r="C52" t="str">
            <v>Gratifications stagiaires</v>
          </cell>
        </row>
        <row r="53">
          <cell r="C53" t="str">
            <v>Prime</v>
          </cell>
        </row>
        <row r="54">
          <cell r="C54" t="str">
            <v>Indemnités rupture conventionnelle</v>
          </cell>
        </row>
        <row r="55">
          <cell r="C55" t="str">
            <v>PDE Transports publics</v>
          </cell>
        </row>
        <row r="56">
          <cell r="C56" t="str">
            <v>PDE Vélo</v>
          </cell>
        </row>
        <row r="57">
          <cell r="C57" t="str">
            <v>Charges patronales artistes</v>
          </cell>
        </row>
        <row r="58">
          <cell r="C58" t="str">
            <v>Urssaf/PE</v>
          </cell>
        </row>
        <row r="59">
          <cell r="C59" t="str">
            <v>Médéric retraite (ARRCO  et AGIRC)</v>
          </cell>
        </row>
        <row r="60">
          <cell r="C60" t="str">
            <v>AGRR</v>
          </cell>
        </row>
        <row r="61">
          <cell r="C61" t="str">
            <v>Mutuelle</v>
          </cell>
        </row>
        <row r="62">
          <cell r="C62" t="str">
            <v>Médecine du Travail</v>
          </cell>
        </row>
        <row r="63">
          <cell r="C63" t="str">
            <v>Chèque cadeaux</v>
          </cell>
        </row>
        <row r="64">
          <cell r="C64" t="str">
            <v>TR</v>
          </cell>
        </row>
        <row r="65">
          <cell r="C65" t="str">
            <v>TR Stagiaire</v>
          </cell>
        </row>
        <row r="66">
          <cell r="C66" t="str">
            <v>Œuvres sociales</v>
          </cell>
        </row>
        <row r="67">
          <cell r="C67" t="str">
            <v>Formation du personnel</v>
          </cell>
        </row>
        <row r="68">
          <cell r="C68" t="str">
            <v>CPAM IJSS</v>
          </cell>
        </row>
        <row r="69">
          <cell r="C69" t="str">
            <v>Redevances licences</v>
          </cell>
        </row>
        <row r="70">
          <cell r="C70" t="str">
            <v>Droits d'auteur et de reproduction</v>
          </cell>
        </row>
        <row r="71">
          <cell r="C71" t="str">
            <v>Pertes sur créances irrécouvrables</v>
          </cell>
        </row>
        <row r="72">
          <cell r="C72" t="str">
            <v>Charges de gestion courante</v>
          </cell>
        </row>
        <row r="73">
          <cell r="C73" t="str">
            <v>Perte sur subvention</v>
          </cell>
        </row>
        <row r="74">
          <cell r="C74" t="str">
            <v>Intérêts</v>
          </cell>
        </row>
        <row r="75">
          <cell r="C75" t="str">
            <v>Charges exceptionnelles</v>
          </cell>
        </row>
        <row r="76">
          <cell r="C76" t="str">
            <v>Valeurs compt. des éléments actifs</v>
          </cell>
        </row>
        <row r="77">
          <cell r="C77" t="str">
            <v>Dotation aux amortissements</v>
          </cell>
        </row>
        <row r="78">
          <cell r="C78" t="str">
            <v>Dotation aux amort immo incorp</v>
          </cell>
        </row>
        <row r="79">
          <cell r="C79" t="str">
            <v>Dotation aux amort immo corporel</v>
          </cell>
        </row>
        <row r="80">
          <cell r="C80" t="str">
            <v>Provision pour risque d'emploi - CDD</v>
          </cell>
        </row>
        <row r="81">
          <cell r="C81" t="str">
            <v>Prov pour risque et charges d'expl</v>
          </cell>
        </row>
        <row r="82">
          <cell r="C82" t="str">
            <v>Dotation provisions créances</v>
          </cell>
        </row>
        <row r="83">
          <cell r="C83" t="str">
            <v>Prov pour pensions et obligations</v>
          </cell>
        </row>
        <row r="84">
          <cell r="C84" t="str">
            <v>Engagement à réaliser sur subv</v>
          </cell>
        </row>
        <row r="85">
          <cell r="C85" t="str">
            <v>Immobilisations (Bilan)</v>
          </cell>
        </row>
        <row r="86">
          <cell r="C86" t="str">
            <v>Fonds propres (Bilan)</v>
          </cell>
        </row>
        <row r="87">
          <cell r="C87" t="str">
            <v>Mise à dispo locaux</v>
          </cell>
        </row>
        <row r="88">
          <cell r="C88" t="str">
            <v>Prestations de services</v>
          </cell>
        </row>
        <row r="89">
          <cell r="C89" t="str">
            <v>Animations</v>
          </cell>
        </row>
        <row r="90">
          <cell r="C90" t="str">
            <v>Location Exposition ME</v>
          </cell>
        </row>
        <row r="91">
          <cell r="C91" t="str">
            <v>Formations ALE</v>
          </cell>
        </row>
        <row r="92">
          <cell r="C92" t="str">
            <v>Refacturation de frais</v>
          </cell>
        </row>
        <row r="93">
          <cell r="C93" t="str">
            <v>Ville de Montpellier</v>
          </cell>
        </row>
        <row r="94">
          <cell r="C94" t="str">
            <v>Ademe</v>
          </cell>
        </row>
        <row r="95">
          <cell r="C95" t="str">
            <v>Subventions EU</v>
          </cell>
        </row>
        <row r="96">
          <cell r="C96" t="str">
            <v>Région OCCITANIE</v>
          </cell>
        </row>
        <row r="97">
          <cell r="C97" t="str">
            <v>Montpellier Méditerranée Métropole</v>
          </cell>
        </row>
        <row r="98">
          <cell r="C98" t="str">
            <v>SERM</v>
          </cell>
        </row>
        <row r="99">
          <cell r="C99" t="str">
            <v>FEDER</v>
          </cell>
        </row>
        <row r="100">
          <cell r="C100" t="str">
            <v>Agence de l'eau</v>
          </cell>
        </row>
        <row r="101">
          <cell r="C101" t="str">
            <v>Conseil Départemental de l'Hérault</v>
          </cell>
        </row>
        <row r="102">
          <cell r="C102" t="str">
            <v>Hérault Energies</v>
          </cell>
        </row>
        <row r="103">
          <cell r="C103" t="str">
            <v>Cotisation Collège C - Associations</v>
          </cell>
        </row>
        <row r="104">
          <cell r="C104" t="str">
            <v>Cotisation Collège C - Autres organismes</v>
          </cell>
        </row>
        <row r="105">
          <cell r="C105" t="str">
            <v>Cotisation Collège A- Collectivités</v>
          </cell>
        </row>
        <row r="106">
          <cell r="C106" t="str">
            <v>Cotisation Collège B - Entreprises</v>
          </cell>
        </row>
        <row r="107">
          <cell r="C107" t="str">
            <v>Cotisation Collège B - Fourn Energie</v>
          </cell>
        </row>
        <row r="108">
          <cell r="C108" t="str">
            <v>Produits divers de gestion courante</v>
          </cell>
        </row>
        <row r="109">
          <cell r="C109" t="str">
            <v>Produits financiers</v>
          </cell>
        </row>
      </sheetData>
      <sheetData sheetId="9" refreshError="1"/>
      <sheetData sheetId="10">
        <row r="3">
          <cell r="C3" t="str">
            <v>Virement interne</v>
          </cell>
        </row>
        <row r="4">
          <cell r="C4" t="str">
            <v>Matériel péda / activités</v>
          </cell>
        </row>
        <row r="5">
          <cell r="C5" t="str">
            <v>Achat de prestations de services</v>
          </cell>
        </row>
        <row r="6">
          <cell r="C6" t="str">
            <v>Achat de restauration</v>
          </cell>
        </row>
        <row r="7">
          <cell r="C7" t="str">
            <v>Achat de transport</v>
          </cell>
        </row>
        <row r="10">
          <cell r="C10" t="str">
            <v>Carburant</v>
          </cell>
        </row>
        <row r="11">
          <cell r="C11" t="str">
            <v>Matériel et petit équipement</v>
          </cell>
        </row>
        <row r="12">
          <cell r="C12" t="str">
            <v>Fournitures administratives</v>
          </cell>
        </row>
        <row r="13">
          <cell r="C13" t="str">
            <v>Sous traitance générale</v>
          </cell>
        </row>
        <row r="14">
          <cell r="C14" t="str">
            <v>Crédit bail</v>
          </cell>
        </row>
        <row r="15">
          <cell r="C15" t="str">
            <v>Charges locatives</v>
          </cell>
        </row>
        <row r="16">
          <cell r="C16" t="str">
            <v>Locations immobilières</v>
          </cell>
        </row>
        <row r="17">
          <cell r="C17" t="str">
            <v>Locations mobilières</v>
          </cell>
        </row>
        <row r="19">
          <cell r="C19" t="str">
            <v>Entretiens et réparations</v>
          </cell>
        </row>
        <row r="20">
          <cell r="C20" t="str">
            <v>Assurance</v>
          </cell>
        </row>
        <row r="21">
          <cell r="C21" t="str">
            <v>Documentation</v>
          </cell>
        </row>
        <row r="22">
          <cell r="C22" t="str">
            <v>Mise à disposition de personnel</v>
          </cell>
        </row>
        <row r="23">
          <cell r="C23" t="str">
            <v>Honoraires</v>
          </cell>
        </row>
        <row r="24">
          <cell r="C24" t="str">
            <v>Frais d'actes</v>
          </cell>
        </row>
        <row r="25">
          <cell r="C25" t="str">
            <v>Annonces et insertions</v>
          </cell>
        </row>
        <row r="26">
          <cell r="C26" t="str">
            <v>Impression &amp; duplication</v>
          </cell>
        </row>
        <row r="27">
          <cell r="C27" t="str">
            <v>Frais de colloque et de séminaires</v>
          </cell>
        </row>
        <row r="28">
          <cell r="C28" t="str">
            <v>Cadeaux</v>
          </cell>
        </row>
        <row r="31">
          <cell r="C31" t="str">
            <v>Transport</v>
          </cell>
        </row>
        <row r="32">
          <cell r="C32" t="str">
            <v>Déplacements</v>
          </cell>
        </row>
        <row r="33">
          <cell r="C33" t="str">
            <v>Restauration</v>
          </cell>
        </row>
        <row r="34">
          <cell r="C34" t="str">
            <v>Hébergement</v>
          </cell>
        </row>
        <row r="35">
          <cell r="C35" t="str">
            <v>Mission, réception</v>
          </cell>
        </row>
        <row r="36">
          <cell r="C36" t="str">
            <v>Frais postaux</v>
          </cell>
        </row>
        <row r="37">
          <cell r="C37" t="str">
            <v>Frais téléphoniques</v>
          </cell>
        </row>
        <row r="38">
          <cell r="C38" t="str">
            <v>Hébergement internet</v>
          </cell>
        </row>
        <row r="39">
          <cell r="C39" t="str">
            <v>Services bancaires</v>
          </cell>
        </row>
        <row r="40">
          <cell r="C40" t="str">
            <v>Cotisations</v>
          </cell>
        </row>
        <row r="41">
          <cell r="C41" t="str">
            <v>Taxe sur salaire</v>
          </cell>
        </row>
        <row r="42">
          <cell r="C42" t="str">
            <v>Uniformation</v>
          </cell>
        </row>
        <row r="43">
          <cell r="C43" t="str">
            <v>Salaires nets</v>
          </cell>
        </row>
        <row r="46">
          <cell r="C46" t="str">
            <v>Indemnités rupture conventionnelle</v>
          </cell>
        </row>
        <row r="48">
          <cell r="C48" t="str">
            <v>Indemnités stagiaires</v>
          </cell>
        </row>
        <row r="49">
          <cell r="C49" t="str">
            <v>Indemnités services civiques</v>
          </cell>
        </row>
        <row r="50">
          <cell r="C50" t="str">
            <v>Autres charges du personnel</v>
          </cell>
        </row>
        <row r="51">
          <cell r="C51" t="str">
            <v>Participation transport</v>
          </cell>
        </row>
        <row r="52">
          <cell r="C52"/>
        </row>
        <row r="53">
          <cell r="C53" t="str">
            <v>Urssaf/PE</v>
          </cell>
        </row>
        <row r="54">
          <cell r="C54" t="str">
            <v>Médéric retraite (ARRCO  et AGIRC)</v>
          </cell>
        </row>
        <row r="55">
          <cell r="C55" t="str">
            <v>AGRR</v>
          </cell>
        </row>
        <row r="56">
          <cell r="C56" t="str">
            <v>Pôle emploi</v>
          </cell>
        </row>
        <row r="57">
          <cell r="C57" t="str">
            <v>Médecine du Travail</v>
          </cell>
        </row>
        <row r="58">
          <cell r="C58" t="str">
            <v>Mutuelle</v>
          </cell>
        </row>
        <row r="59">
          <cell r="C59" t="str">
            <v>Œuvres sociales par salarié</v>
          </cell>
        </row>
        <row r="62">
          <cell r="C62" t="str">
            <v>Tickets restaurants</v>
          </cell>
        </row>
        <row r="63">
          <cell r="C63" t="str">
            <v>Formation du personnel</v>
          </cell>
        </row>
        <row r="64">
          <cell r="C64" t="str">
            <v>CPAM IJSS</v>
          </cell>
        </row>
        <row r="65">
          <cell r="C65" t="str">
            <v>Redevances licences</v>
          </cell>
        </row>
        <row r="66">
          <cell r="C66" t="str">
            <v>Droits d'auteur et de reproduction</v>
          </cell>
        </row>
        <row r="68">
          <cell r="C68" t="str">
            <v>Charges de gestion courante</v>
          </cell>
        </row>
        <row r="69">
          <cell r="C69" t="str">
            <v>Immobilisations (Bilan)</v>
          </cell>
        </row>
        <row r="78">
          <cell r="C78" t="str">
            <v>Prestations de services</v>
          </cell>
        </row>
        <row r="79">
          <cell r="C79" t="str">
            <v>Animations</v>
          </cell>
        </row>
        <row r="80">
          <cell r="C80" t="str">
            <v>Location Exposition ME</v>
          </cell>
        </row>
        <row r="81">
          <cell r="C81" t="str">
            <v>Formations ALE</v>
          </cell>
        </row>
        <row r="83">
          <cell r="C83" t="str">
            <v>Refacturation de frais</v>
          </cell>
        </row>
        <row r="84">
          <cell r="C84" t="str">
            <v>Ville de Montpellier</v>
          </cell>
        </row>
        <row r="86">
          <cell r="C86" t="str">
            <v>Ademe</v>
          </cell>
        </row>
        <row r="87">
          <cell r="C87" t="str">
            <v>Subventions EU</v>
          </cell>
        </row>
        <row r="89">
          <cell r="C89" t="str">
            <v>Région OCCITANIE</v>
          </cell>
        </row>
        <row r="90">
          <cell r="C90" t="str">
            <v>Montpellier Méditerranée Métropole</v>
          </cell>
        </row>
        <row r="91">
          <cell r="C91" t="str">
            <v>SERM</v>
          </cell>
        </row>
        <row r="92">
          <cell r="C92" t="str">
            <v>FEDER</v>
          </cell>
        </row>
        <row r="93">
          <cell r="C93" t="str">
            <v>Agence de l'eau</v>
          </cell>
        </row>
        <row r="94">
          <cell r="C94" t="str">
            <v>Conseil Général de l'Hérault</v>
          </cell>
        </row>
        <row r="95">
          <cell r="C95" t="str">
            <v>Hérault Energies</v>
          </cell>
        </row>
        <row r="96">
          <cell r="C96" t="str">
            <v>COTISATIONS COLLEGE C - ASSOCIATIONS</v>
          </cell>
        </row>
        <row r="97">
          <cell r="C97" t="str">
            <v>COTISATIONS COLLEGE C - AUTRES ORGANISMES</v>
          </cell>
        </row>
        <row r="98">
          <cell r="C98" t="str">
            <v>COTISATIONS COLLEGE A -  COLLECTIVITES</v>
          </cell>
        </row>
        <row r="99">
          <cell r="C99" t="str">
            <v>COTISATIONS COLLEGE B - ENTREPRISES</v>
          </cell>
        </row>
        <row r="100">
          <cell r="C100" t="str">
            <v>COTISATIONS COLLEGE B - FRN D'ENERGIE</v>
          </cell>
        </row>
        <row r="101">
          <cell r="C101" t="str">
            <v>Produits divers de gestion courante</v>
          </cell>
        </row>
        <row r="102">
          <cell r="C102" t="str">
            <v>Produits financiers</v>
          </cell>
        </row>
        <row r="103">
          <cell r="C103" t="str">
            <v>Produits exceptionnels</v>
          </cell>
        </row>
        <row r="104">
          <cell r="C104" t="str">
            <v>Reprise sur dépréciations créances</v>
          </cell>
        </row>
        <row r="105">
          <cell r="C105" t="str">
            <v>Reprise Fd Europe</v>
          </cell>
        </row>
        <row r="106">
          <cell r="C106" t="str">
            <v>Uniformation</v>
          </cell>
        </row>
        <row r="107">
          <cell r="C107" t="str">
            <v>ASP SCV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">
          <cell r="C3" t="str">
            <v>Virement interne</v>
          </cell>
        </row>
      </sheetData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masse sal."/>
      <sheetName val="TSS"/>
      <sheetName val="Feuil1"/>
      <sheetName val="Eléments de salaire"/>
      <sheetName val="Historique X"/>
      <sheetName val="Vérif X"/>
      <sheetName val="Détail X"/>
      <sheetName val="Total X"/>
      <sheetName val="Plan comptable"/>
      <sheetName val="Détail pgme 2018"/>
      <sheetName val="Heures prévisionnelles"/>
      <sheetName val="Récap dépenses"/>
      <sheetName val="Récap produits"/>
      <sheetName val="Ventilation"/>
      <sheetName val="EIE"/>
      <sheetName val="COPRO"/>
      <sheetName val="PTRE"/>
      <sheetName val="EXPO"/>
      <sheetName val="COLLECTIVITES"/>
      <sheetName val="DEVELOPPEMENT"/>
      <sheetName val="Défi éco'ados 2017-2018"/>
      <sheetName val="Défi éco'ados 2018-2019"/>
      <sheetName val="Gestion projet AQUAMETRO"/>
      <sheetName val="CEP Eau"/>
      <sheetName val="BDD Eau"/>
      <sheetName val="Défi éco'minots 2017-2018"/>
      <sheetName val="Défi éco'minots 2018-2019"/>
      <sheetName val="EIEau"/>
      <sheetName val="CoprEau"/>
      <sheetName val="HERable"/>
      <sheetName val="Animation CEP"/>
      <sheetName val="2018 récap jours"/>
      <sheetName val="Tableau MS"/>
    </sheetNames>
    <sheetDataSet>
      <sheetData sheetId="0"/>
      <sheetData sheetId="1"/>
      <sheetData sheetId="2">
        <row r="2">
          <cell r="A2" t="str">
            <v>TAXE S/ SALAIRES</v>
          </cell>
          <cell r="C2" t="str">
            <v>Nb mois présence</v>
          </cell>
          <cell r="D2" t="str">
            <v>Nb jours</v>
          </cell>
          <cell r="F2" t="str">
            <v>base brute</v>
          </cell>
          <cell r="G2" t="str">
            <v>base brute fiscale</v>
          </cell>
          <cell r="H2" t="str">
            <v>base taux 1</v>
          </cell>
          <cell r="I2">
            <v>4.2500000000000003E-2</v>
          </cell>
          <cell r="J2" t="str">
            <v>base taux 2</v>
          </cell>
          <cell r="K2">
            <v>8.5000000000000006E-2</v>
          </cell>
          <cell r="L2" t="str">
            <v>base taux 3</v>
          </cell>
          <cell r="M2">
            <v>0.13600000000000001</v>
          </cell>
          <cell r="N2" t="str">
            <v>total</v>
          </cell>
          <cell r="O2" t="str">
            <v>TSS par salarié</v>
          </cell>
        </row>
        <row r="3">
          <cell r="A3" t="str">
            <v>Nicolas</v>
          </cell>
          <cell r="B3" t="str">
            <v>temps travail NC</v>
          </cell>
          <cell r="C3">
            <v>12</v>
          </cell>
          <cell r="D3">
            <v>185</v>
          </cell>
          <cell r="E3" t="str">
            <v>total salaire brut NC</v>
          </cell>
          <cell r="F3">
            <v>38016</v>
          </cell>
          <cell r="G3">
            <v>38496</v>
          </cell>
          <cell r="H3">
            <v>7721</v>
          </cell>
          <cell r="I3">
            <v>328.14250000000004</v>
          </cell>
          <cell r="J3">
            <v>7696</v>
          </cell>
          <cell r="K3">
            <v>654.16000000000008</v>
          </cell>
          <cell r="L3">
            <v>23079</v>
          </cell>
          <cell r="M3">
            <v>3138.7440000000001</v>
          </cell>
          <cell r="N3">
            <v>4121.0465000000004</v>
          </cell>
          <cell r="O3">
            <v>1243.4084813788975</v>
          </cell>
        </row>
        <row r="4">
          <cell r="A4" t="str">
            <v>Camille</v>
          </cell>
          <cell r="B4" t="str">
            <v>nb d'h/semaine CM</v>
          </cell>
          <cell r="C4">
            <v>12</v>
          </cell>
          <cell r="D4">
            <v>185</v>
          </cell>
          <cell r="E4" t="str">
            <v>total salaire brut CM</v>
          </cell>
          <cell r="F4">
            <v>24684</v>
          </cell>
          <cell r="G4">
            <v>25164</v>
          </cell>
          <cell r="H4">
            <v>7721</v>
          </cell>
          <cell r="I4">
            <v>328.14250000000004</v>
          </cell>
          <cell r="J4">
            <v>7696</v>
          </cell>
          <cell r="K4">
            <v>654.16000000000008</v>
          </cell>
          <cell r="L4">
            <v>9747</v>
          </cell>
          <cell r="M4">
            <v>1325.5920000000001</v>
          </cell>
          <cell r="N4">
            <v>2307.8945000000003</v>
          </cell>
          <cell r="O4">
            <v>696.34147429001587</v>
          </cell>
        </row>
        <row r="5">
          <cell r="A5" t="str">
            <v>Benjamin</v>
          </cell>
          <cell r="B5" t="str">
            <v>nb d'h/semaine BP</v>
          </cell>
          <cell r="C5">
            <v>12</v>
          </cell>
          <cell r="D5">
            <v>185</v>
          </cell>
          <cell r="E5" t="str">
            <v>total salaire brut BP</v>
          </cell>
          <cell r="F5">
            <v>24828</v>
          </cell>
          <cell r="G5">
            <v>25308</v>
          </cell>
          <cell r="H5">
            <v>7721</v>
          </cell>
          <cell r="I5">
            <v>328.14250000000004</v>
          </cell>
          <cell r="J5">
            <v>7696</v>
          </cell>
          <cell r="K5">
            <v>654.16000000000008</v>
          </cell>
          <cell r="L5">
            <v>9891</v>
          </cell>
          <cell r="M5">
            <v>1345.1760000000002</v>
          </cell>
          <cell r="N5">
            <v>2327.4785000000002</v>
          </cell>
          <cell r="O5">
            <v>702.25038885803258</v>
          </cell>
        </row>
        <row r="6">
          <cell r="A6" t="str">
            <v>CDD Copros</v>
          </cell>
          <cell r="B6" t="str">
            <v>nb d'h/semaine CDD1</v>
          </cell>
          <cell r="C6">
            <v>12</v>
          </cell>
          <cell r="D6">
            <v>185</v>
          </cell>
          <cell r="E6" t="str">
            <v>total salaire brut CDD1</v>
          </cell>
          <cell r="F6">
            <v>23580</v>
          </cell>
          <cell r="G6">
            <v>24060</v>
          </cell>
          <cell r="H6">
            <v>7721</v>
          </cell>
          <cell r="I6">
            <v>328.14250000000004</v>
          </cell>
          <cell r="J6">
            <v>7696</v>
          </cell>
          <cell r="K6">
            <v>654.16000000000008</v>
          </cell>
          <cell r="L6">
            <v>8643</v>
          </cell>
          <cell r="M6">
            <v>1175.4480000000001</v>
          </cell>
          <cell r="N6">
            <v>2157.7505000000001</v>
          </cell>
          <cell r="O6">
            <v>651.03979593522092</v>
          </cell>
        </row>
        <row r="7">
          <cell r="A7" t="str">
            <v>Michaël</v>
          </cell>
          <cell r="B7" t="str">
            <v>nb d'h/semaine MG</v>
          </cell>
          <cell r="C7">
            <v>12</v>
          </cell>
          <cell r="D7">
            <v>185</v>
          </cell>
          <cell r="E7" t="str">
            <v>total salaire brut MG</v>
          </cell>
          <cell r="F7">
            <v>37872</v>
          </cell>
          <cell r="G7">
            <v>38352</v>
          </cell>
          <cell r="H7">
            <v>7721</v>
          </cell>
          <cell r="I7">
            <v>328.14250000000004</v>
          </cell>
          <cell r="J7">
            <v>7696</v>
          </cell>
          <cell r="K7">
            <v>654.16000000000008</v>
          </cell>
          <cell r="L7">
            <v>22935</v>
          </cell>
          <cell r="M7">
            <v>3119.1600000000003</v>
          </cell>
          <cell r="N7">
            <v>4101.4625000000005</v>
          </cell>
          <cell r="O7">
            <v>1237.4995668108807</v>
          </cell>
        </row>
        <row r="8">
          <cell r="A8" t="str">
            <v>Pauline</v>
          </cell>
          <cell r="B8" t="str">
            <v>nb d'h/semaine PL</v>
          </cell>
          <cell r="C8">
            <v>12</v>
          </cell>
          <cell r="D8">
            <v>123.33333333333333</v>
          </cell>
          <cell r="E8" t="str">
            <v>total salaire brut PL</v>
          </cell>
          <cell r="F8">
            <v>18568</v>
          </cell>
          <cell r="G8">
            <v>19048</v>
          </cell>
          <cell r="H8">
            <v>7721</v>
          </cell>
          <cell r="I8">
            <v>328.14250000000004</v>
          </cell>
          <cell r="J8">
            <v>7696</v>
          </cell>
          <cell r="K8">
            <v>654.16000000000008</v>
          </cell>
          <cell r="L8">
            <v>3631</v>
          </cell>
          <cell r="M8">
            <v>493.81600000000003</v>
          </cell>
          <cell r="N8">
            <v>1476.1185</v>
          </cell>
          <cell r="O8">
            <v>445.37674166508333</v>
          </cell>
        </row>
        <row r="9">
          <cell r="A9" t="str">
            <v>Maxime</v>
          </cell>
          <cell r="B9" t="str">
            <v>nb d'h/semaine PL</v>
          </cell>
          <cell r="C9">
            <v>12</v>
          </cell>
          <cell r="D9">
            <v>123.33333333333333</v>
          </cell>
          <cell r="E9" t="str">
            <v>total salaire brut MF</v>
          </cell>
          <cell r="F9">
            <v>27852</v>
          </cell>
          <cell r="G9">
            <v>28332</v>
          </cell>
          <cell r="H9">
            <v>7721</v>
          </cell>
          <cell r="I9">
            <v>328.14250000000004</v>
          </cell>
          <cell r="J9">
            <v>7696</v>
          </cell>
          <cell r="K9">
            <v>654.16000000000008</v>
          </cell>
          <cell r="L9">
            <v>12915</v>
          </cell>
          <cell r="M9">
            <v>1756.44</v>
          </cell>
          <cell r="N9">
            <v>2738.7425000000003</v>
          </cell>
          <cell r="O9">
            <v>826.33759478638365</v>
          </cell>
        </row>
        <row r="10">
          <cell r="A10" t="str">
            <v>Mathieu</v>
          </cell>
          <cell r="B10" t="str">
            <v>nb d'h/semaine MA</v>
          </cell>
          <cell r="C10">
            <v>12</v>
          </cell>
          <cell r="D10">
            <v>185</v>
          </cell>
          <cell r="E10" t="str">
            <v>total salaire brut MA</v>
          </cell>
          <cell r="F10">
            <v>24462</v>
          </cell>
          <cell r="G10">
            <v>24942</v>
          </cell>
          <cell r="H10">
            <v>7721</v>
          </cell>
          <cell r="I10">
            <v>328.14250000000004</v>
          </cell>
          <cell r="J10">
            <v>7696</v>
          </cell>
          <cell r="K10">
            <v>654.16000000000008</v>
          </cell>
          <cell r="L10">
            <v>9525</v>
          </cell>
          <cell r="M10">
            <v>1295.4000000000001</v>
          </cell>
          <cell r="N10">
            <v>2277.7025000000003</v>
          </cell>
          <cell r="O10">
            <v>687.23189766432336</v>
          </cell>
        </row>
        <row r="11">
          <cell r="A11" t="str">
            <v>CDD CEP Eau</v>
          </cell>
          <cell r="B11" t="str">
            <v>nb d'h/semaine CDD2</v>
          </cell>
          <cell r="C11">
            <v>12</v>
          </cell>
          <cell r="D11">
            <v>185</v>
          </cell>
          <cell r="E11" t="str">
            <v>total salaire brut CDD2</v>
          </cell>
          <cell r="F11">
            <v>23580</v>
          </cell>
          <cell r="G11">
            <v>24060</v>
          </cell>
          <cell r="H11">
            <v>7721</v>
          </cell>
          <cell r="I11">
            <v>328.14250000000004</v>
          </cell>
          <cell r="J11">
            <v>7696</v>
          </cell>
          <cell r="K11">
            <v>654.16000000000008</v>
          </cell>
          <cell r="L11">
            <v>8643</v>
          </cell>
          <cell r="M11">
            <v>1175.4480000000001</v>
          </cell>
          <cell r="N11">
            <v>2157.7505000000001</v>
          </cell>
          <cell r="O11">
            <v>651.03979593522092</v>
          </cell>
        </row>
        <row r="12">
          <cell r="A12" t="str">
            <v>Mérédice</v>
          </cell>
          <cell r="B12" t="str">
            <v>nb d'h/semaine MB</v>
          </cell>
          <cell r="C12">
            <v>12</v>
          </cell>
          <cell r="D12">
            <v>137.42857142857144</v>
          </cell>
          <cell r="E12" t="str">
            <v>total salaire brut MB</v>
          </cell>
          <cell r="F12">
            <v>19158</v>
          </cell>
          <cell r="G12">
            <v>19638</v>
          </cell>
          <cell r="H12">
            <v>7721</v>
          </cell>
          <cell r="I12">
            <v>328.14250000000004</v>
          </cell>
          <cell r="J12">
            <v>7696</v>
          </cell>
          <cell r="K12">
            <v>654.16000000000008</v>
          </cell>
          <cell r="L12">
            <v>4221</v>
          </cell>
          <cell r="M12">
            <v>574.05600000000004</v>
          </cell>
          <cell r="N12">
            <v>1556.3585000000003</v>
          </cell>
          <cell r="O12">
            <v>469.5868777423741</v>
          </cell>
        </row>
        <row r="13">
          <cell r="A13" t="str">
            <v>Muriel</v>
          </cell>
          <cell r="B13" t="str">
            <v>nb d'h/semaine MC</v>
          </cell>
          <cell r="C13">
            <v>6</v>
          </cell>
          <cell r="D13">
            <v>92.5</v>
          </cell>
          <cell r="E13" t="str">
            <v>total salaire brut MC</v>
          </cell>
          <cell r="F13">
            <v>13890</v>
          </cell>
          <cell r="G13">
            <v>14130</v>
          </cell>
          <cell r="H13">
            <v>7721</v>
          </cell>
          <cell r="I13">
            <v>328.14250000000004</v>
          </cell>
          <cell r="J13">
            <v>6409</v>
          </cell>
          <cell r="K13">
            <v>544.76499999999999</v>
          </cell>
          <cell r="L13">
            <v>0</v>
          </cell>
          <cell r="M13">
            <v>0</v>
          </cell>
          <cell r="N13">
            <v>872.90750000000003</v>
          </cell>
          <cell r="O13">
            <v>263.37499199760299</v>
          </cell>
        </row>
        <row r="14">
          <cell r="A14" t="str">
            <v>Accueil secrétariat</v>
          </cell>
          <cell r="B14" t="str">
            <v>nb d'h/semaine X3</v>
          </cell>
          <cell r="C14">
            <v>6</v>
          </cell>
          <cell r="D14">
            <v>63.428571428571431</v>
          </cell>
          <cell r="E14" t="str">
            <v>total salaire brut X3</v>
          </cell>
          <cell r="F14">
            <v>6444</v>
          </cell>
          <cell r="G14">
            <v>6684</v>
          </cell>
          <cell r="H14">
            <v>6684</v>
          </cell>
          <cell r="I14">
            <v>284.07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284.07</v>
          </cell>
          <cell r="O14">
            <v>85.710036832950891</v>
          </cell>
        </row>
        <row r="15">
          <cell r="A15" t="str">
            <v>Julie</v>
          </cell>
          <cell r="B15" t="str">
            <v>nb d'h/semaine JM</v>
          </cell>
          <cell r="C15">
            <v>12</v>
          </cell>
          <cell r="D15">
            <v>185</v>
          </cell>
          <cell r="E15" t="str">
            <v>total salaire brut JM</v>
          </cell>
          <cell r="F15">
            <v>27552</v>
          </cell>
          <cell r="G15">
            <v>28032</v>
          </cell>
          <cell r="H15">
            <v>7721</v>
          </cell>
          <cell r="I15">
            <v>328.14250000000004</v>
          </cell>
          <cell r="J15">
            <v>7696</v>
          </cell>
          <cell r="K15">
            <v>654.16000000000008</v>
          </cell>
          <cell r="L15">
            <v>12615</v>
          </cell>
          <cell r="M15">
            <v>1715.64</v>
          </cell>
          <cell r="N15">
            <v>2697.9425000000001</v>
          </cell>
          <cell r="O15">
            <v>814.02735610301556</v>
          </cell>
        </row>
        <row r="16">
          <cell r="A16" t="str">
            <v>Total</v>
          </cell>
          <cell r="F16">
            <v>115086</v>
          </cell>
          <cell r="G16">
            <v>117486</v>
          </cell>
          <cell r="H16">
            <v>45289</v>
          </cell>
          <cell r="I16">
            <v>1924.7825000000003</v>
          </cell>
          <cell r="J16">
            <v>37193</v>
          </cell>
          <cell r="K16">
            <v>3161.4050000000007</v>
          </cell>
          <cell r="L16">
            <v>35004</v>
          </cell>
          <cell r="M16">
            <v>4760.5439999999999</v>
          </cell>
          <cell r="N16">
            <v>29077.225000000002</v>
          </cell>
          <cell r="O16">
            <v>8773.2250000000022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Activité</v>
          </cell>
          <cell r="C8" t="str">
            <v>Contenu</v>
          </cell>
          <cell r="D8" t="str">
            <v>Objectifs</v>
          </cell>
          <cell r="E8" t="str">
            <v>Total jours</v>
          </cell>
          <cell r="F8" t="str">
            <v>NC (Nicolas)</v>
          </cell>
          <cell r="G8" t="str">
            <v>MC (Muriel)</v>
          </cell>
          <cell r="H8" t="str">
            <v>MF (Maxime)</v>
          </cell>
          <cell r="I8" t="str">
            <v>MG (Michaël)</v>
          </cell>
          <cell r="J8" t="str">
            <v xml:space="preserve">CM
(Camille)
</v>
          </cell>
          <cell r="K8" t="str">
            <v>PL (Pauline)</v>
          </cell>
          <cell r="L8" t="str">
            <v>JM (Julie)</v>
          </cell>
          <cell r="M8" t="str">
            <v>MS (Marjorie)</v>
          </cell>
          <cell r="N8" t="str">
            <v>MA (Mathieu)</v>
          </cell>
          <cell r="O8" t="str">
            <v>BP (Benjamin)</v>
          </cell>
          <cell r="P8" t="str">
            <v>MB (Mérédice)</v>
          </cell>
          <cell r="Q8" t="str">
            <v>XX</v>
          </cell>
          <cell r="R8" t="str">
            <v>ETP</v>
          </cell>
        </row>
        <row r="9">
          <cell r="A9" t="str">
            <v xml:space="preserve">A </v>
          </cell>
          <cell r="B9" t="str">
            <v>ESPACE INFO ENERGIE</v>
          </cell>
          <cell r="E9">
            <v>385.5</v>
          </cell>
          <cell r="F9">
            <v>57.5</v>
          </cell>
          <cell r="G9">
            <v>78</v>
          </cell>
          <cell r="H9">
            <v>0</v>
          </cell>
          <cell r="I9">
            <v>0</v>
          </cell>
          <cell r="J9">
            <v>97</v>
          </cell>
          <cell r="K9">
            <v>0</v>
          </cell>
          <cell r="L9">
            <v>16</v>
          </cell>
          <cell r="M9">
            <v>21</v>
          </cell>
          <cell r="N9">
            <v>0</v>
          </cell>
          <cell r="O9">
            <v>83</v>
          </cell>
          <cell r="P9">
            <v>33</v>
          </cell>
          <cell r="Q9">
            <v>0</v>
          </cell>
          <cell r="R9">
            <v>0</v>
          </cell>
        </row>
        <row r="10">
          <cell r="A10" t="str">
            <v>A01</v>
          </cell>
          <cell r="B10" t="str">
            <v>PERMANENCES / CONSEILS / AMENAGEMENT ET OUTIL EIE</v>
          </cell>
          <cell r="C10" t="str">
            <v>Conseils, renseignements, réponses aux questions des particuliers, sur rdv, par téléphone ou internet.
Aménagement salle, commande documentation, entretien outils.</v>
          </cell>
          <cell r="D10" t="str">
            <v>1 000 contacts</v>
          </cell>
          <cell r="E10">
            <v>153</v>
          </cell>
          <cell r="F10">
            <v>15</v>
          </cell>
          <cell r="G10">
            <v>28</v>
          </cell>
          <cell r="J10">
            <v>55</v>
          </cell>
          <cell r="N10">
            <v>75.5</v>
          </cell>
          <cell r="O10">
            <v>55</v>
          </cell>
          <cell r="P10">
            <v>67.5</v>
          </cell>
          <cell r="R10">
            <v>14</v>
          </cell>
        </row>
        <row r="11">
          <cell r="A11" t="str">
            <v>A02</v>
          </cell>
          <cell r="B11" t="str">
            <v>ANTIGONE ASSO / ANIMATIONS COMMUNES</v>
          </cell>
          <cell r="C11" t="str">
            <v>2 salons (Salon de l’habitat, Antigone) yc temps de préparation.</v>
          </cell>
          <cell r="D11" t="str">
            <v>Antigone des assos + 4 animations dans communes 3M (dont JDN). Estimation 3j pour antigone asso et 1,5j/anim</v>
          </cell>
          <cell r="E11">
            <v>9</v>
          </cell>
          <cell r="F11">
            <v>1</v>
          </cell>
          <cell r="G11">
            <v>3</v>
          </cell>
          <cell r="J11">
            <v>1</v>
          </cell>
          <cell r="N11">
            <v>3</v>
          </cell>
          <cell r="O11">
            <v>4</v>
          </cell>
          <cell r="P11">
            <v>4</v>
          </cell>
        </row>
        <row r="12">
          <cell r="A12" t="str">
            <v>A03</v>
          </cell>
          <cell r="B12" t="str">
            <v>VISITES</v>
          </cell>
          <cell r="C12" t="str">
            <v>3 visites de réalisations exemplaires yc préparation (voir inclue une thermographie)</v>
          </cell>
          <cell r="D12" t="str">
            <v>3 visites - 35 personnes</v>
          </cell>
          <cell r="E12">
            <v>5.5</v>
          </cell>
          <cell r="F12">
            <v>0.5</v>
          </cell>
          <cell r="G12">
            <v>0.5</v>
          </cell>
          <cell r="J12">
            <v>1.5</v>
          </cell>
          <cell r="N12">
            <v>2</v>
          </cell>
          <cell r="O12">
            <v>3</v>
          </cell>
          <cell r="P12">
            <v>3</v>
          </cell>
        </row>
        <row r="13">
          <cell r="A13" t="str">
            <v>A04</v>
          </cell>
          <cell r="B13" t="str">
            <v>CAFE CLIMAT / FETE ENERGIE</v>
          </cell>
          <cell r="C13" t="str">
            <v>4 CC / FDE</v>
          </cell>
          <cell r="D13" t="str">
            <v>4 CC / FDE</v>
          </cell>
          <cell r="E13">
            <v>22</v>
          </cell>
          <cell r="F13">
            <v>9</v>
          </cell>
          <cell r="G13">
            <v>7.5</v>
          </cell>
          <cell r="J13">
            <v>3.5</v>
          </cell>
          <cell r="M13">
            <v>1</v>
          </cell>
          <cell r="N13">
            <v>2</v>
          </cell>
          <cell r="O13">
            <v>1</v>
          </cell>
          <cell r="P13">
            <v>2</v>
          </cell>
          <cell r="R13">
            <v>2</v>
          </cell>
        </row>
        <row r="14">
          <cell r="A14" t="str">
            <v>A05</v>
          </cell>
          <cell r="B14" t="str">
            <v>ITINERANCE EXPO</v>
          </cell>
          <cell r="C14" t="str">
            <v>Promotion exposition et suivi administratif et technique de l'itinérance. Devis, état des lieux, déplacements.</v>
          </cell>
          <cell r="D14" t="str">
            <v>2 lieux d'exposition second semestre</v>
          </cell>
          <cell r="E14">
            <v>6</v>
          </cell>
          <cell r="F14">
            <v>0.5</v>
          </cell>
          <cell r="G14">
            <v>5</v>
          </cell>
          <cell r="M14">
            <v>0.5</v>
          </cell>
        </row>
        <row r="15">
          <cell r="A15" t="str">
            <v>A06</v>
          </cell>
          <cell r="B15" t="str">
            <v>MEDIAS</v>
          </cell>
          <cell r="C15" t="str">
            <v>Rédaction et diffusion communiqués presse.
Emissions régulières radio : France Bleu Hérault.
Contacts Gazette de Montpellier + Midi Libre.
Réponses aux sollicitations journalistes.</v>
          </cell>
          <cell r="D15" t="str">
            <v xml:space="preserve">12 émissions radio
5 articles presse
</v>
          </cell>
          <cell r="E15">
            <v>28</v>
          </cell>
          <cell r="F15">
            <v>8</v>
          </cell>
          <cell r="G15">
            <v>9</v>
          </cell>
          <cell r="P15">
            <v>11</v>
          </cell>
          <cell r="Q15">
            <v>11</v>
          </cell>
        </row>
        <row r="16">
          <cell r="A16" t="str">
            <v>A07</v>
          </cell>
          <cell r="B16" t="str">
            <v>SITE INTERNET / NEWSLETTER</v>
          </cell>
          <cell r="C16" t="str">
            <v>Actualisation du site Internet ale-montpellier.org.
Création et envoi 11 newsletters + brèves infos.
Mise à jour fichiers contacts professionnels &amp; Grand Public &amp; EIE.</v>
          </cell>
          <cell r="D16" t="str">
            <v>11 NL</v>
          </cell>
          <cell r="E16">
            <v>29.5</v>
          </cell>
          <cell r="F16">
            <v>5</v>
          </cell>
          <cell r="G16">
            <v>1</v>
          </cell>
          <cell r="M16">
            <v>1.5</v>
          </cell>
          <cell r="P16">
            <v>22</v>
          </cell>
          <cell r="Q16">
            <v>22</v>
          </cell>
        </row>
        <row r="17">
          <cell r="A17" t="str">
            <v>A08</v>
          </cell>
          <cell r="B17" t="str">
            <v>RESEAU EIE/PRIS</v>
          </cell>
          <cell r="C17" t="str">
            <v>Participation réseau des EIE LR et Hérault (réunions, mail groupé, plateforme commune…).
Participation réseau national, mails et réunions.
Bureau de liaison régional PREH. Devéloppement outils PREH.</v>
          </cell>
          <cell r="D17" t="str">
            <v>4 réunions eie LR + participation Rencontres nationales</v>
          </cell>
          <cell r="E17">
            <v>26</v>
          </cell>
          <cell r="F17">
            <v>3</v>
          </cell>
          <cell r="J17">
            <v>9</v>
          </cell>
          <cell r="M17">
            <v>8</v>
          </cell>
          <cell r="N17">
            <v>4.5</v>
          </cell>
          <cell r="O17">
            <v>6</v>
          </cell>
          <cell r="P17">
            <v>6</v>
          </cell>
        </row>
        <row r="18">
          <cell r="A18" t="str">
            <v>A09</v>
          </cell>
          <cell r="B18" t="str">
            <v>VEILLE TECHNIQUE ET FINANCIERE</v>
          </cell>
          <cell r="C18" t="str">
            <v>Veille technico-financière.</v>
          </cell>
          <cell r="E18">
            <v>24</v>
          </cell>
          <cell r="F18">
            <v>3</v>
          </cell>
          <cell r="G18">
            <v>3</v>
          </cell>
          <cell r="J18">
            <v>7</v>
          </cell>
          <cell r="M18">
            <v>4</v>
          </cell>
          <cell r="N18">
            <v>10</v>
          </cell>
          <cell r="O18">
            <v>7</v>
          </cell>
          <cell r="P18">
            <v>7</v>
          </cell>
        </row>
        <row r="19">
          <cell r="A19" t="str">
            <v>A10</v>
          </cell>
          <cell r="B19" t="str">
            <v>MALLETTE ECONOME</v>
          </cell>
          <cell r="C19" t="str">
            <v>Prêt de matériel de mesure.</v>
          </cell>
          <cell r="D19" t="str">
            <v>50 prêts sur l'année</v>
          </cell>
          <cell r="E19">
            <v>18.5</v>
          </cell>
          <cell r="F19">
            <v>0.5</v>
          </cell>
          <cell r="G19">
            <v>18</v>
          </cell>
          <cell r="R19">
            <v>9</v>
          </cell>
        </row>
        <row r="20">
          <cell r="A20" t="str">
            <v>A11</v>
          </cell>
          <cell r="B20" t="str">
            <v>GESTION DE LA MISSION</v>
          </cell>
          <cell r="C20" t="str">
            <v>Suivi administratif, financier, management et réunions de pôle. Relations partenaires et développement.</v>
          </cell>
          <cell r="E20">
            <v>56</v>
          </cell>
          <cell r="F20">
            <v>10</v>
          </cell>
          <cell r="G20">
            <v>3</v>
          </cell>
          <cell r="J20">
            <v>20</v>
          </cell>
          <cell r="L20">
            <v>12</v>
          </cell>
          <cell r="M20">
            <v>4</v>
          </cell>
          <cell r="N20">
            <v>5</v>
          </cell>
          <cell r="O20">
            <v>7</v>
          </cell>
          <cell r="P20">
            <v>7</v>
          </cell>
        </row>
        <row r="22">
          <cell r="A22" t="str">
            <v>B</v>
          </cell>
          <cell r="B22" t="str">
            <v>COPROPRIETES</v>
          </cell>
          <cell r="E22">
            <v>122</v>
          </cell>
          <cell r="F22">
            <v>46.5</v>
          </cell>
          <cell r="G22">
            <v>0</v>
          </cell>
          <cell r="H22">
            <v>0</v>
          </cell>
          <cell r="I22">
            <v>0</v>
          </cell>
          <cell r="J22">
            <v>59.5</v>
          </cell>
          <cell r="K22">
            <v>0</v>
          </cell>
          <cell r="L22">
            <v>4</v>
          </cell>
          <cell r="M22">
            <v>3.5</v>
          </cell>
          <cell r="N22">
            <v>4.5</v>
          </cell>
          <cell r="O22">
            <v>0</v>
          </cell>
          <cell r="P22">
            <v>4</v>
          </cell>
          <cell r="Q22">
            <v>0</v>
          </cell>
          <cell r="R22">
            <v>0</v>
          </cell>
        </row>
        <row r="23">
          <cell r="A23" t="str">
            <v>B01</v>
          </cell>
          <cell r="B23" t="str">
            <v>COPROS ACCOMPAGNEMENT SIMPLE / CONSEILS PERSONNALISES</v>
          </cell>
          <cell r="C23" t="str">
            <v>Informations et conseils premier niveau.
Accompagnement et suivi de quelques copropriétés : interventions en conseil syndical, rédaction conseils personnalisés, accompagnement rédaction cahier des charges.</v>
          </cell>
          <cell r="D23" t="str">
            <v xml:space="preserve">30 contacts approfondis
</v>
          </cell>
          <cell r="E23">
            <v>0</v>
          </cell>
          <cell r="F23">
            <v>0</v>
          </cell>
          <cell r="J23">
            <v>0</v>
          </cell>
          <cell r="N23">
            <v>2.5</v>
          </cell>
          <cell r="O23">
            <v>0</v>
          </cell>
          <cell r="P23">
            <v>2.5</v>
          </cell>
        </row>
        <row r="24">
          <cell r="A24" t="str">
            <v>B02</v>
          </cell>
          <cell r="B24" t="str">
            <v>GESTION</v>
          </cell>
          <cell r="C24" t="str">
            <v>Veille technico-juridique, Coordination groupe mail national sur copropriétés.</v>
          </cell>
          <cell r="E24">
            <v>8</v>
          </cell>
          <cell r="F24">
            <v>2</v>
          </cell>
          <cell r="J24">
            <v>8</v>
          </cell>
          <cell r="L24">
            <v>4</v>
          </cell>
          <cell r="M24">
            <v>1.5</v>
          </cell>
          <cell r="N24">
            <v>2</v>
          </cell>
          <cell r="P24">
            <v>1.5</v>
          </cell>
        </row>
        <row r="25">
          <cell r="A25" t="str">
            <v>B03</v>
          </cell>
          <cell r="B25" t="str">
            <v>GESTION</v>
          </cell>
          <cell r="E25">
            <v>8</v>
          </cell>
          <cell r="F25">
            <v>2</v>
          </cell>
          <cell r="L25">
            <v>4</v>
          </cell>
          <cell r="M25">
            <v>2</v>
          </cell>
        </row>
        <row r="26">
          <cell r="A26" t="str">
            <v>C</v>
          </cell>
          <cell r="B26" t="str">
            <v>PTRE</v>
          </cell>
          <cell r="E26">
            <v>185</v>
          </cell>
          <cell r="F26">
            <v>60</v>
          </cell>
          <cell r="G26">
            <v>0</v>
          </cell>
          <cell r="H26">
            <v>0</v>
          </cell>
          <cell r="I26">
            <v>0</v>
          </cell>
          <cell r="J26">
            <v>53</v>
          </cell>
          <cell r="K26">
            <v>0</v>
          </cell>
          <cell r="L26">
            <v>4</v>
          </cell>
          <cell r="M26">
            <v>9</v>
          </cell>
          <cell r="N26">
            <v>0</v>
          </cell>
          <cell r="O26">
            <v>53</v>
          </cell>
          <cell r="P26">
            <v>6</v>
          </cell>
          <cell r="Q26">
            <v>0</v>
          </cell>
          <cell r="R26">
            <v>0</v>
          </cell>
        </row>
        <row r="27">
          <cell r="A27" t="str">
            <v>C01</v>
          </cell>
          <cell r="B27" t="str">
            <v>COPROS FORMATIONS / ANIMATIONS OPERATIONS</v>
          </cell>
          <cell r="C27" t="str">
            <v>Sessions de formations copropriétés/syndics.
Rédaction de fiches retours expériences locales.</v>
          </cell>
          <cell r="D27" t="str">
            <v>4 sessions ateliers (prioriser vds)
1 fiche retour d'expériences (rex mandrous)</v>
          </cell>
          <cell r="E27">
            <v>185.5</v>
          </cell>
          <cell r="F27">
            <v>47.5</v>
          </cell>
          <cell r="G27">
            <v>0</v>
          </cell>
          <cell r="H27">
            <v>0</v>
          </cell>
          <cell r="I27">
            <v>0</v>
          </cell>
          <cell r="J27">
            <v>40.5</v>
          </cell>
          <cell r="K27">
            <v>0</v>
          </cell>
          <cell r="L27">
            <v>4</v>
          </cell>
          <cell r="M27">
            <v>11.5</v>
          </cell>
          <cell r="N27">
            <v>29</v>
          </cell>
          <cell r="O27">
            <v>0</v>
          </cell>
          <cell r="P27">
            <v>44</v>
          </cell>
          <cell r="Q27">
            <v>6</v>
          </cell>
          <cell r="R27">
            <v>3</v>
          </cell>
        </row>
        <row r="28">
          <cell r="A28" t="str">
            <v>C02</v>
          </cell>
          <cell r="B28" t="str">
            <v>PTRE SITE INTERNET / NEWSLETTER / COMMUNICATION</v>
          </cell>
          <cell r="C28" t="str">
            <v>Sessions de formations copropriétés/syndics.
Rédaction de fiches retours expériences locales.</v>
          </cell>
          <cell r="D28" t="str">
            <v>4 sessions ateliers (prioriser vds)
1 fiche retour d'expériences (rex mandrous)</v>
          </cell>
          <cell r="E28">
            <v>10</v>
          </cell>
          <cell r="F28">
            <v>1</v>
          </cell>
          <cell r="G28">
            <v>0</v>
          </cell>
          <cell r="J28">
            <v>4</v>
          </cell>
          <cell r="M28">
            <v>3</v>
          </cell>
          <cell r="P28">
            <v>6</v>
          </cell>
        </row>
        <row r="29">
          <cell r="A29" t="str">
            <v>C03</v>
          </cell>
          <cell r="B29" t="str">
            <v>COPROS RESEAU / VEILLE</v>
          </cell>
          <cell r="C29" t="str">
            <v>Veille technico-juridique, Coordination groupe mail national sur copropriétés.</v>
          </cell>
          <cell r="E29">
            <v>32</v>
          </cell>
          <cell r="F29">
            <v>12</v>
          </cell>
          <cell r="G29">
            <v>0</v>
          </cell>
          <cell r="J29">
            <v>8</v>
          </cell>
          <cell r="M29">
            <v>4</v>
          </cell>
          <cell r="O29">
            <v>8</v>
          </cell>
          <cell r="Q29">
            <v>6</v>
          </cell>
        </row>
        <row r="30">
          <cell r="A30" t="str">
            <v>C04</v>
          </cell>
          <cell r="B30" t="str">
            <v>REPONSE APPEL PRIS UNIQUE</v>
          </cell>
          <cell r="C30" t="str">
            <v xml:space="preserve">30 appels/mois. Report flux du territoire 3m du PRIS ANAH. </v>
          </cell>
          <cell r="E30">
            <v>4</v>
          </cell>
          <cell r="J30">
            <v>2</v>
          </cell>
          <cell r="N30">
            <v>2</v>
          </cell>
          <cell r="O30">
            <v>2</v>
          </cell>
          <cell r="P30">
            <v>2</v>
          </cell>
        </row>
        <row r="31">
          <cell r="A31" t="str">
            <v>C05</v>
          </cell>
          <cell r="B31" t="str">
            <v>ACCOMPAGNEMENT PROJETS MI</v>
          </cell>
          <cell r="D31" t="str">
            <v>1,5 jour/ projet MI : 46 projets</v>
          </cell>
          <cell r="E31">
            <v>69</v>
          </cell>
          <cell r="F31">
            <v>3</v>
          </cell>
          <cell r="J31">
            <v>33</v>
          </cell>
          <cell r="N31">
            <v>24</v>
          </cell>
          <cell r="O31">
            <v>33</v>
          </cell>
          <cell r="P31">
            <v>37</v>
          </cell>
        </row>
        <row r="32">
          <cell r="A32" t="str">
            <v>C06</v>
          </cell>
          <cell r="B32" t="str">
            <v>ACCOMPAGNEMENT PROJETS COPROS PTRE</v>
          </cell>
          <cell r="D32" t="str">
            <v>5 jours / copro : 6 copros</v>
          </cell>
          <cell r="E32">
            <v>30</v>
          </cell>
          <cell r="F32">
            <v>20</v>
          </cell>
          <cell r="J32">
            <v>5</v>
          </cell>
          <cell r="O32">
            <v>5</v>
          </cell>
        </row>
        <row r="33">
          <cell r="A33" t="str">
            <v>C07</v>
          </cell>
          <cell r="B33" t="str">
            <v>COORDINATION PARTENAIRES / VEILLE</v>
          </cell>
          <cell r="E33">
            <v>22</v>
          </cell>
          <cell r="F33">
            <v>12</v>
          </cell>
          <cell r="J33">
            <v>5</v>
          </cell>
          <cell r="M33">
            <v>4</v>
          </cell>
          <cell r="N33">
            <v>3</v>
          </cell>
          <cell r="O33">
            <v>5</v>
          </cell>
          <cell r="P33">
            <v>5</v>
          </cell>
        </row>
        <row r="34">
          <cell r="A34" t="str">
            <v>C08</v>
          </cell>
          <cell r="B34" t="str">
            <v>GESTION</v>
          </cell>
          <cell r="E34">
            <v>8</v>
          </cell>
          <cell r="F34">
            <v>2</v>
          </cell>
          <cell r="L34">
            <v>4</v>
          </cell>
          <cell r="M34">
            <v>2</v>
          </cell>
          <cell r="R34">
            <v>3</v>
          </cell>
        </row>
        <row r="35">
          <cell r="E35">
            <v>0</v>
          </cell>
        </row>
        <row r="36">
          <cell r="A36" t="str">
            <v>E</v>
          </cell>
          <cell r="B36" t="str">
            <v>RENOVATION EXPOSITION</v>
          </cell>
          <cell r="E36">
            <v>20.5</v>
          </cell>
          <cell r="F36">
            <v>4.5</v>
          </cell>
          <cell r="G36">
            <v>4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6</v>
          </cell>
          <cell r="P36">
            <v>6</v>
          </cell>
          <cell r="Q36">
            <v>0</v>
          </cell>
          <cell r="R36">
            <v>0</v>
          </cell>
        </row>
        <row r="37">
          <cell r="A37" t="str">
            <v>E01</v>
          </cell>
          <cell r="B37" t="str">
            <v>DEFINITION CONCEPTION</v>
          </cell>
          <cell r="E37">
            <v>14</v>
          </cell>
          <cell r="F37">
            <v>2</v>
          </cell>
          <cell r="G37">
            <v>2</v>
          </cell>
          <cell r="M37">
            <v>2</v>
          </cell>
          <cell r="O37">
            <v>4</v>
          </cell>
          <cell r="P37">
            <v>4</v>
          </cell>
          <cell r="Q37">
            <v>6</v>
          </cell>
        </row>
        <row r="38">
          <cell r="A38" t="str">
            <v>E02</v>
          </cell>
          <cell r="B38" t="str">
            <v>SUIVI MISE EN ŒUVRE</v>
          </cell>
          <cell r="E38">
            <v>5.5</v>
          </cell>
          <cell r="F38">
            <v>1.5</v>
          </cell>
          <cell r="G38">
            <v>2</v>
          </cell>
          <cell r="O38">
            <v>2</v>
          </cell>
          <cell r="P38">
            <v>2</v>
          </cell>
        </row>
        <row r="39">
          <cell r="A39" t="str">
            <v>E03</v>
          </cell>
          <cell r="B39" t="str">
            <v>GESTION ADMINISTRATIVE</v>
          </cell>
          <cell r="E39">
            <v>1</v>
          </cell>
          <cell r="F39">
            <v>1</v>
          </cell>
          <cell r="L39">
            <v>2</v>
          </cell>
        </row>
        <row r="41">
          <cell r="A41" t="str">
            <v>D</v>
          </cell>
          <cell r="B41" t="str">
            <v>COLLECTIVITES</v>
          </cell>
          <cell r="E41">
            <v>555</v>
          </cell>
          <cell r="F41">
            <v>0</v>
          </cell>
          <cell r="G41">
            <v>6</v>
          </cell>
          <cell r="H41">
            <v>114.5</v>
          </cell>
          <cell r="I41">
            <v>106</v>
          </cell>
          <cell r="J41">
            <v>0</v>
          </cell>
          <cell r="K41">
            <v>95.5</v>
          </cell>
          <cell r="L41">
            <v>7</v>
          </cell>
          <cell r="M41">
            <v>19.5</v>
          </cell>
          <cell r="N41">
            <v>126.5</v>
          </cell>
          <cell r="O41">
            <v>0</v>
          </cell>
          <cell r="P41">
            <v>29</v>
          </cell>
          <cell r="Q41">
            <v>51</v>
          </cell>
          <cell r="R41">
            <v>3</v>
          </cell>
        </row>
        <row r="42">
          <cell r="A42" t="str">
            <v>D01</v>
          </cell>
          <cell r="B42" t="str">
            <v>GESTION ET ADMINISTRATION</v>
          </cell>
          <cell r="C42" t="str">
            <v>Suivi administratif; nouvelles conventions
Réunion de pôle / Coordination
temps mail</v>
          </cell>
          <cell r="D42" t="str">
            <v>Réunion pole :4j / pers
Gestion : 2j CEP, 5j admin, 8j responsable
traitement mail : 9j/CEP
Nouvelles conventions : MS + MG 2 jours, JM  1 jour</v>
          </cell>
          <cell r="E42">
            <v>89</v>
          </cell>
          <cell r="H42">
            <v>15</v>
          </cell>
          <cell r="I42">
            <v>23</v>
          </cell>
          <cell r="K42">
            <v>15</v>
          </cell>
          <cell r="L42">
            <v>6</v>
          </cell>
          <cell r="M42">
            <v>7</v>
          </cell>
          <cell r="N42">
            <v>15</v>
          </cell>
          <cell r="O42">
            <v>15</v>
          </cell>
          <cell r="Q42">
            <v>8</v>
          </cell>
          <cell r="R42" t="str">
            <v>9 mois ?</v>
          </cell>
        </row>
        <row r="43">
          <cell r="A43" t="str">
            <v>D02</v>
          </cell>
          <cell r="B43" t="str">
            <v>RESEAU / VEILLE</v>
          </cell>
          <cell r="C43" t="str">
            <v>Colloques / séminaires
réseau CEP
Veille technique et réglementaire</v>
          </cell>
          <cell r="D43" t="str">
            <v>Colloque + seminaires : 5j / salarié
Réseau + Flame : 4j / salarié
Veille : 3j / salarié</v>
          </cell>
          <cell r="E43">
            <v>66</v>
          </cell>
          <cell r="H43">
            <v>13</v>
          </cell>
          <cell r="I43">
            <v>13</v>
          </cell>
          <cell r="K43">
            <v>13</v>
          </cell>
          <cell r="M43">
            <v>6</v>
          </cell>
          <cell r="N43">
            <v>13</v>
          </cell>
          <cell r="O43">
            <v>13</v>
          </cell>
          <cell r="Q43">
            <v>8</v>
          </cell>
          <cell r="R43" t="str">
            <v>formation CEP 5 j pour nouveau</v>
          </cell>
        </row>
        <row r="44">
          <cell r="A44" t="str">
            <v>D03</v>
          </cell>
          <cell r="B44" t="str">
            <v xml:space="preserve">ATELIERS / VISITES </v>
          </cell>
          <cell r="C44" t="str">
            <v>Organisation de 2 ateliers technique ou pratiques (1/2 journée) et 1 visite (1 journée).
Organisation JDN 2018 (ou un AT)</v>
          </cell>
          <cell r="D44" t="str">
            <v>CEP AT : 4j de prépa, 1 j com, 2,5j présence
CEP Jour de la nuit 2018 : 6j prépa, 2j com, 1j prés
+ support : MB, MC et MS</v>
          </cell>
          <cell r="E44">
            <v>52</v>
          </cell>
          <cell r="G44">
            <v>5</v>
          </cell>
          <cell r="H44">
            <v>8.5</v>
          </cell>
          <cell r="I44">
            <v>11</v>
          </cell>
          <cell r="K44">
            <v>8.5</v>
          </cell>
          <cell r="M44">
            <v>2.5</v>
          </cell>
          <cell r="N44">
            <v>8.5</v>
          </cell>
          <cell r="O44">
            <v>8</v>
          </cell>
          <cell r="P44">
            <v>5</v>
          </cell>
          <cell r="Q44">
            <v>5</v>
          </cell>
          <cell r="R44">
            <v>3</v>
          </cell>
        </row>
        <row r="45">
          <cell r="A45" t="str">
            <v>D04</v>
          </cell>
          <cell r="B45" t="str">
            <v xml:space="preserve">CEP / SUIVI CONSOMMATIONS </v>
          </cell>
          <cell r="C45" t="str">
            <v>Suivi des consommations des communes adhérentes (27 communes environ).
EP ? 
Analyse statistique des consommations / Base de données</v>
          </cell>
          <cell r="D45" t="str">
            <v xml:space="preserve">BdD et MaJ outild : 10 j pour MA
VERTUOZ (2 à 4 j/commune)
</v>
          </cell>
          <cell r="E45">
            <v>192</v>
          </cell>
          <cell r="H45">
            <v>42</v>
          </cell>
          <cell r="I45">
            <v>27</v>
          </cell>
          <cell r="K45">
            <v>27</v>
          </cell>
          <cell r="M45">
            <v>1</v>
          </cell>
          <cell r="N45">
            <v>62</v>
          </cell>
          <cell r="O45">
            <v>62</v>
          </cell>
          <cell r="P45">
            <v>3</v>
          </cell>
          <cell r="Q45">
            <v>3</v>
          </cell>
          <cell r="R45" t="str">
            <v>VERTUOZ sur nouveau ?</v>
          </cell>
        </row>
        <row r="46">
          <cell r="A46" t="str">
            <v>D05</v>
          </cell>
          <cell r="B46" t="str">
            <v>CEP / ACCOMPAGNEMENT PROJETS</v>
          </cell>
          <cell r="C46" t="str">
            <v>Mise en œuvre des plans d'actions 
Accompagnement à la carte sur les projets neufs, rénovations, ZAC, transports…
Suivi des écoles BEPOS et rénovation BBC.
Extinction EP généralisée
Réunions de présentation mission CEP dans les communes</v>
          </cell>
          <cell r="D46" t="str">
            <v xml:space="preserve">Accompagnement standard : 1j / commune (25 communes)
Accomp. ++ 
Suivi ENR (MA) 
Réno Construction (MG) 
Extinction EP (MF) 
Suivi des usages (PL) 
Mobilité (CDD CEP) </v>
          </cell>
          <cell r="E46">
            <v>100</v>
          </cell>
          <cell r="H46">
            <v>27</v>
          </cell>
          <cell r="I46">
            <v>25</v>
          </cell>
          <cell r="K46">
            <v>25</v>
          </cell>
          <cell r="N46">
            <v>23</v>
          </cell>
          <cell r="O46">
            <v>24.5</v>
          </cell>
        </row>
        <row r="47">
          <cell r="A47" t="str">
            <v>D06</v>
          </cell>
          <cell r="B47" t="str">
            <v>CEP / COMMUNICATION</v>
          </cell>
          <cell r="C47" t="str">
            <v>Lettre d'info Pro
Site internet ALE / Espace privé collectivité
Groupe de discussion
Communication presse
Fiches retours d'expériences</v>
          </cell>
          <cell r="D47" t="str">
            <v xml:space="preserve">3 lettres infos / an : 2,5j / LI
0,5j / mois : site internet + refonte 1j/CEP et 4j pour référent
Google group :1,5j
Communication : 2,5j 
REX : 0,5j / fiche : 15 fiches </v>
          </cell>
          <cell r="E47">
            <v>45</v>
          </cell>
          <cell r="G47">
            <v>1</v>
          </cell>
          <cell r="H47">
            <v>7</v>
          </cell>
          <cell r="I47">
            <v>5</v>
          </cell>
          <cell r="K47">
            <v>5</v>
          </cell>
          <cell r="M47">
            <v>3</v>
          </cell>
          <cell r="N47">
            <v>3</v>
          </cell>
          <cell r="O47">
            <v>3</v>
          </cell>
          <cell r="P47">
            <v>20</v>
          </cell>
          <cell r="Q47">
            <v>20</v>
          </cell>
        </row>
        <row r="48">
          <cell r="A48" t="str">
            <v>D07</v>
          </cell>
          <cell r="B48" t="str">
            <v>CEP / ANIMATIONS</v>
          </cell>
          <cell r="C48" t="str">
            <v>Formations agents dans les communes</v>
          </cell>
          <cell r="D48" t="str">
            <v>Anim' : 1 ou 2 com /CEP</v>
          </cell>
          <cell r="E48">
            <v>11</v>
          </cell>
          <cell r="H48">
            <v>2</v>
          </cell>
          <cell r="I48">
            <v>2</v>
          </cell>
          <cell r="K48">
            <v>2</v>
          </cell>
          <cell r="L48">
            <v>1</v>
          </cell>
          <cell r="N48">
            <v>2</v>
          </cell>
          <cell r="O48">
            <v>2</v>
          </cell>
          <cell r="P48">
            <v>1</v>
          </cell>
          <cell r="Q48">
            <v>1</v>
          </cell>
          <cell r="R48" t="str">
            <v>Dans formation si via CNFPT</v>
          </cell>
        </row>
        <row r="50">
          <cell r="A50" t="str">
            <v>F</v>
          </cell>
          <cell r="B50" t="str">
            <v>DEVELOPPEMENT PROJETS</v>
          </cell>
          <cell r="E50">
            <v>78</v>
          </cell>
          <cell r="F50">
            <v>8</v>
          </cell>
          <cell r="G50">
            <v>3</v>
          </cell>
          <cell r="H50">
            <v>2.5</v>
          </cell>
          <cell r="I50">
            <v>4</v>
          </cell>
          <cell r="J50">
            <v>0</v>
          </cell>
          <cell r="K50">
            <v>12</v>
          </cell>
          <cell r="L50">
            <v>10.5</v>
          </cell>
          <cell r="M50">
            <v>14.5</v>
          </cell>
          <cell r="N50">
            <v>0</v>
          </cell>
          <cell r="O50">
            <v>10</v>
          </cell>
          <cell r="P50">
            <v>13.5</v>
          </cell>
          <cell r="Q50">
            <v>0</v>
          </cell>
          <cell r="R50">
            <v>0.42162162162162165</v>
          </cell>
        </row>
        <row r="51">
          <cell r="A51" t="str">
            <v>F01</v>
          </cell>
          <cell r="B51" t="str">
            <v>RECHERCHE / VEILLE PROJETS EUROPEENS</v>
          </cell>
          <cell r="C51" t="str">
            <v>Veille sur projets FSE, IEE, INTERREG.</v>
          </cell>
          <cell r="D51" t="str">
            <v>Identification projets et réponses.</v>
          </cell>
          <cell r="E51">
            <v>29.5</v>
          </cell>
          <cell r="F51">
            <v>2</v>
          </cell>
          <cell r="I51">
            <v>1</v>
          </cell>
          <cell r="K51">
            <v>10</v>
          </cell>
          <cell r="L51">
            <v>5</v>
          </cell>
          <cell r="M51">
            <v>7.5</v>
          </cell>
          <cell r="P51">
            <v>4</v>
          </cell>
          <cell r="Q51">
            <v>4</v>
          </cell>
        </row>
        <row r="52">
          <cell r="A52" t="str">
            <v>F02</v>
          </cell>
          <cell r="B52" t="str">
            <v>FORMATIONS</v>
          </cell>
          <cell r="C52" t="str">
            <v>Montages de formations techniques</v>
          </cell>
          <cell r="D52" t="str">
            <v>3 formations de 2 jours</v>
          </cell>
          <cell r="E52">
            <v>48.5</v>
          </cell>
          <cell r="F52">
            <v>6</v>
          </cell>
          <cell r="G52">
            <v>3</v>
          </cell>
          <cell r="H52">
            <v>2.5</v>
          </cell>
          <cell r="I52">
            <v>2</v>
          </cell>
          <cell r="K52">
            <v>2</v>
          </cell>
          <cell r="L52">
            <v>5.5</v>
          </cell>
          <cell r="M52">
            <v>7</v>
          </cell>
          <cell r="O52">
            <v>10</v>
          </cell>
          <cell r="P52">
            <v>5</v>
          </cell>
          <cell r="Q52">
            <v>5</v>
          </cell>
          <cell r="R52" t="str">
            <v>Qui et quoi ?</v>
          </cell>
        </row>
        <row r="54">
          <cell r="A54" t="str">
            <v>G</v>
          </cell>
          <cell r="B54" t="str">
            <v>DEFI ECO'ADOS 2017-2018</v>
          </cell>
          <cell r="E54">
            <v>16</v>
          </cell>
          <cell r="F54">
            <v>0</v>
          </cell>
          <cell r="G54">
            <v>1.5</v>
          </cell>
          <cell r="H54">
            <v>0</v>
          </cell>
          <cell r="I54">
            <v>0</v>
          </cell>
          <cell r="J54">
            <v>0</v>
          </cell>
          <cell r="K54">
            <v>12</v>
          </cell>
          <cell r="L54">
            <v>1</v>
          </cell>
          <cell r="M54">
            <v>0.5</v>
          </cell>
          <cell r="N54">
            <v>0</v>
          </cell>
          <cell r="O54">
            <v>0</v>
          </cell>
          <cell r="P54">
            <v>1</v>
          </cell>
          <cell r="Q54">
            <v>0</v>
          </cell>
          <cell r="R54">
            <v>8.6486486486486491E-2</v>
          </cell>
        </row>
        <row r="55">
          <cell r="A55" t="str">
            <v>G01</v>
          </cell>
          <cell r="B55" t="str">
            <v>COMMUNICATION</v>
          </cell>
          <cell r="D55" t="str">
            <v>Transmission d'éléments de communication pour dynamiser le projet tout au long de l'année : résultats intermédiaires, actions réalisées…</v>
          </cell>
          <cell r="E55">
            <v>2</v>
          </cell>
          <cell r="G55">
            <v>0.5</v>
          </cell>
          <cell r="K55">
            <v>0.5</v>
          </cell>
          <cell r="P55">
            <v>1</v>
          </cell>
          <cell r="Q55">
            <v>1</v>
          </cell>
        </row>
        <row r="56">
          <cell r="A56" t="str">
            <v>G02</v>
          </cell>
          <cell r="B56" t="str">
            <v>REUNIONS D'ETAPES</v>
          </cell>
          <cell r="D56" t="str">
            <v>Ateliers de travail avec les équipes projet : rédaction plan d'actions, amélioration continue, bilan.</v>
          </cell>
          <cell r="E56">
            <v>3</v>
          </cell>
          <cell r="I56">
            <v>0.5</v>
          </cell>
          <cell r="K56">
            <v>3</v>
          </cell>
        </row>
        <row r="57">
          <cell r="A57" t="str">
            <v>G03</v>
          </cell>
          <cell r="B57" t="str">
            <v>FORMATION, SENSIBILISATION</v>
          </cell>
          <cell r="C57" t="str">
            <v>(en nov 2017)</v>
          </cell>
          <cell r="D57" t="str">
            <v>Atelier de sensibilisation aux économies d'énergie et d'eau.</v>
          </cell>
          <cell r="E57">
            <v>0</v>
          </cell>
        </row>
        <row r="58">
          <cell r="A58" t="str">
            <v>G04</v>
          </cell>
          <cell r="B58" t="str">
            <v>SUIVI MENSUELS DES CONSOMMATIONS</v>
          </cell>
          <cell r="D58" t="str">
            <v>Préparation du fichier de suivi de consommation, analyse des relevés mensuels et édition de résultats.</v>
          </cell>
          <cell r="E58">
            <v>4</v>
          </cell>
          <cell r="G58">
            <v>1</v>
          </cell>
          <cell r="I58">
            <v>1</v>
          </cell>
          <cell r="K58">
            <v>3</v>
          </cell>
        </row>
        <row r="59">
          <cell r="A59" t="str">
            <v>G05</v>
          </cell>
          <cell r="B59" t="str">
            <v>BILAN ET EVENEMENT FINAL</v>
          </cell>
          <cell r="D59" t="str">
            <v>Bilan annuel des économies générées, des actions mises en œuvre, et préparation d'un évènement de clôture présentant les résultats.</v>
          </cell>
          <cell r="E59">
            <v>3.5</v>
          </cell>
          <cell r="I59">
            <v>3.5</v>
          </cell>
          <cell r="K59">
            <v>3.5</v>
          </cell>
        </row>
        <row r="60">
          <cell r="A60" t="str">
            <v>GX</v>
          </cell>
          <cell r="B60" t="str">
            <v xml:space="preserve">GESTION DE PROJET </v>
          </cell>
          <cell r="D60" t="str">
            <v>COPIL, et préparation déploiement grande échelle.</v>
          </cell>
          <cell r="E60">
            <v>3.5</v>
          </cell>
          <cell r="I60">
            <v>1.5</v>
          </cell>
          <cell r="K60">
            <v>2</v>
          </cell>
          <cell r="L60">
            <v>1</v>
          </cell>
          <cell r="M60">
            <v>0.5</v>
          </cell>
        </row>
        <row r="62">
          <cell r="A62" t="str">
            <v>H</v>
          </cell>
          <cell r="B62" t="str">
            <v>ECO'ADOS 2018-2019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</row>
        <row r="63">
          <cell r="A63" t="str">
            <v>H01</v>
          </cell>
          <cell r="B63" t="str">
            <v>COMMUNICATION</v>
          </cell>
          <cell r="E63">
            <v>0</v>
          </cell>
        </row>
        <row r="64">
          <cell r="A64" t="str">
            <v>H02</v>
          </cell>
          <cell r="B64" t="str">
            <v>REUNIONS D'ETAPES</v>
          </cell>
          <cell r="E64">
            <v>0</v>
          </cell>
        </row>
        <row r="65">
          <cell r="A65" t="str">
            <v>H03</v>
          </cell>
          <cell r="B65" t="str">
            <v>FORMATION, SENSIBILISATION</v>
          </cell>
          <cell r="E65">
            <v>0</v>
          </cell>
        </row>
        <row r="66">
          <cell r="A66" t="str">
            <v>H04</v>
          </cell>
          <cell r="B66" t="str">
            <v>SUIVI MENSUELS DES CONSOMMATIONS</v>
          </cell>
          <cell r="E66">
            <v>0</v>
          </cell>
        </row>
        <row r="67">
          <cell r="A67" t="str">
            <v>H05</v>
          </cell>
          <cell r="B67" t="str">
            <v>BILAN ET EVENEMENT FINAL</v>
          </cell>
          <cell r="E67">
            <v>0</v>
          </cell>
        </row>
        <row r="68">
          <cell r="A68" t="str">
            <v>HX</v>
          </cell>
          <cell r="B68" t="str">
            <v xml:space="preserve">GESTION DE PROJET </v>
          </cell>
          <cell r="E68">
            <v>0</v>
          </cell>
        </row>
        <row r="70">
          <cell r="A70" t="str">
            <v>XAQ</v>
          </cell>
          <cell r="B70" t="str">
            <v>GESTION PROJET AQUAMETRO</v>
          </cell>
          <cell r="E70">
            <v>24</v>
          </cell>
          <cell r="F70">
            <v>1</v>
          </cell>
          <cell r="H70">
            <v>1.5</v>
          </cell>
          <cell r="I70">
            <v>0.5</v>
          </cell>
          <cell r="K70">
            <v>1.5</v>
          </cell>
          <cell r="L70">
            <v>8</v>
          </cell>
          <cell r="M70">
            <v>10</v>
          </cell>
          <cell r="N70">
            <v>0.5</v>
          </cell>
          <cell r="Q70">
            <v>1</v>
          </cell>
          <cell r="R70">
            <v>0.12972972972972974</v>
          </cell>
        </row>
        <row r="72">
          <cell r="A72" t="str">
            <v>I</v>
          </cell>
          <cell r="B72" t="str">
            <v>CEP EAU</v>
          </cell>
          <cell r="E72">
            <v>147</v>
          </cell>
          <cell r="F72">
            <v>0</v>
          </cell>
          <cell r="G72">
            <v>2</v>
          </cell>
          <cell r="H72">
            <v>16.5</v>
          </cell>
          <cell r="I72">
            <v>10</v>
          </cell>
          <cell r="J72">
            <v>0</v>
          </cell>
          <cell r="K72">
            <v>9</v>
          </cell>
          <cell r="L72">
            <v>0</v>
          </cell>
          <cell r="M72">
            <v>0</v>
          </cell>
          <cell r="N72">
            <v>13</v>
          </cell>
          <cell r="O72">
            <v>0</v>
          </cell>
          <cell r="P72">
            <v>5</v>
          </cell>
          <cell r="Q72">
            <v>91.5</v>
          </cell>
          <cell r="R72">
            <v>0.79459459459459458</v>
          </cell>
        </row>
        <row r="73">
          <cell r="A73" t="str">
            <v>I01</v>
          </cell>
          <cell r="B73" t="str">
            <v>Suivi et analyse des concommations</v>
          </cell>
          <cell r="C73" t="str">
            <v>Dans la continuité de l’état des lieux réalisé en 2016 et 2017, suivi régulier de l’ensemble des compteurs gérés par les communes ou la Métropole avec tous les outils à disposition (relevés de terrain, télérelève, factures…). Analyse des consommations pour détecter les dérives. Présentation d’un bilan annuel à chaque commune et la Métropole.</v>
          </cell>
          <cell r="D73" t="str">
            <v>3j/commune (25 communes)</v>
          </cell>
          <cell r="E73">
            <v>68</v>
          </cell>
          <cell r="H73">
            <v>6</v>
          </cell>
          <cell r="I73">
            <v>4</v>
          </cell>
          <cell r="K73">
            <v>3</v>
          </cell>
          <cell r="N73">
            <v>5</v>
          </cell>
          <cell r="O73">
            <v>5</v>
          </cell>
          <cell r="Q73">
            <v>50</v>
          </cell>
        </row>
        <row r="74">
          <cell r="A74" t="str">
            <v>I02</v>
          </cell>
          <cell r="B74" t="str">
            <v>Définition de plans d’actions annuels</v>
          </cell>
          <cell r="C74" t="str">
            <v>Concertation avec les communes et la Métropole pour mettre en œuvre des actions d’économies d’eau visant à limiter la consommation, aussi bien pour les bâtiments que les espaces verts.</v>
          </cell>
          <cell r="D74" t="str">
            <v>1j/commune</v>
          </cell>
          <cell r="E74">
            <v>25</v>
          </cell>
          <cell r="H74">
            <v>4</v>
          </cell>
          <cell r="I74">
            <v>2</v>
          </cell>
          <cell r="K74">
            <v>2</v>
          </cell>
          <cell r="N74">
            <v>3</v>
          </cell>
          <cell r="O74">
            <v>3</v>
          </cell>
          <cell r="Q74">
            <v>14</v>
          </cell>
        </row>
        <row r="75">
          <cell r="A75" t="str">
            <v>I03</v>
          </cell>
          <cell r="B75" t="str">
            <v>Accompagnement dans la mise en œuvre des actions</v>
          </cell>
          <cell r="C75" t="str">
            <v>L’ALE assistera les services des communes et de la Métropole à la mise en œuvre des actions définies dans les plans d’actions annuels et en évaluera l’impact sur les consommations</v>
          </cell>
          <cell r="D75" t="str">
            <v>1j/commune</v>
          </cell>
          <cell r="E75">
            <v>25</v>
          </cell>
          <cell r="H75">
            <v>4</v>
          </cell>
          <cell r="I75">
            <v>2</v>
          </cell>
          <cell r="K75">
            <v>2</v>
          </cell>
          <cell r="N75">
            <v>3</v>
          </cell>
          <cell r="O75">
            <v>3</v>
          </cell>
          <cell r="Q75">
            <v>14</v>
          </cell>
        </row>
        <row r="76">
          <cell r="A76" t="str">
            <v>I04</v>
          </cell>
          <cell r="B76" t="str">
            <v>Formation / Sensibilisation</v>
          </cell>
          <cell r="C76" t="str">
            <v>L’objectif est de faire monter en compétence les agents territoriaux et de lancer une dynamique territoriale autour des économies d’eau.</v>
          </cell>
          <cell r="D76" t="str">
            <v>2 évènement par an</v>
          </cell>
          <cell r="E76">
            <v>17</v>
          </cell>
          <cell r="G76">
            <v>1</v>
          </cell>
          <cell r="H76">
            <v>1</v>
          </cell>
          <cell r="I76">
            <v>1</v>
          </cell>
          <cell r="K76">
            <v>1</v>
          </cell>
          <cell r="N76">
            <v>1</v>
          </cell>
          <cell r="O76">
            <v>1</v>
          </cell>
          <cell r="P76">
            <v>2</v>
          </cell>
          <cell r="Q76">
            <v>2</v>
          </cell>
        </row>
        <row r="77">
          <cell r="A77" t="str">
            <v>I05</v>
          </cell>
          <cell r="B77" t="str">
            <v>Communication</v>
          </cell>
          <cell r="C77" t="str">
            <v>La valorisation des retours d’expériences positifs permettra d’inciter tous les acteurs du territoire à agir, y compris les citoyens au travers du rôle d’exemplarité des communes et de la Métropole.</v>
          </cell>
          <cell r="E77">
            <v>9</v>
          </cell>
          <cell r="G77">
            <v>1</v>
          </cell>
          <cell r="H77">
            <v>0.5</v>
          </cell>
          <cell r="I77">
            <v>0.5</v>
          </cell>
          <cell r="K77">
            <v>0.5</v>
          </cell>
          <cell r="N77">
            <v>0.5</v>
          </cell>
          <cell r="O77">
            <v>0.5</v>
          </cell>
          <cell r="P77">
            <v>3</v>
          </cell>
          <cell r="Q77">
            <v>3</v>
          </cell>
        </row>
        <row r="78">
          <cell r="A78" t="str">
            <v>IX</v>
          </cell>
          <cell r="B78" t="str">
            <v>Gestion administrative</v>
          </cell>
          <cell r="E78">
            <v>3</v>
          </cell>
          <cell r="H78">
            <v>1</v>
          </cell>
          <cell r="I78">
            <v>0.5</v>
          </cell>
          <cell r="K78">
            <v>0.5</v>
          </cell>
          <cell r="M78">
            <v>2</v>
          </cell>
          <cell r="N78">
            <v>0.5</v>
          </cell>
          <cell r="O78">
            <v>1</v>
          </cell>
          <cell r="Q78">
            <v>0.5</v>
          </cell>
        </row>
        <row r="80">
          <cell r="A80" t="str">
            <v>J</v>
          </cell>
          <cell r="B80" t="str">
            <v>BDD EAU</v>
          </cell>
          <cell r="E80">
            <v>21</v>
          </cell>
          <cell r="F80">
            <v>0</v>
          </cell>
          <cell r="G80">
            <v>1</v>
          </cell>
          <cell r="H80">
            <v>1</v>
          </cell>
          <cell r="I80">
            <v>1</v>
          </cell>
          <cell r="J80">
            <v>0</v>
          </cell>
          <cell r="K80">
            <v>1</v>
          </cell>
          <cell r="L80">
            <v>0</v>
          </cell>
          <cell r="M80">
            <v>0.5</v>
          </cell>
          <cell r="N80">
            <v>6.5</v>
          </cell>
          <cell r="O80">
            <v>0</v>
          </cell>
          <cell r="P80">
            <v>2.5</v>
          </cell>
          <cell r="Q80">
            <v>7.5</v>
          </cell>
          <cell r="R80">
            <v>0.11351351351351352</v>
          </cell>
        </row>
        <row r="81">
          <cell r="A81" t="str">
            <v>J01</v>
          </cell>
          <cell r="B81" t="str">
            <v>Analyse des consommations par typologie d’usage</v>
          </cell>
          <cell r="D81" t="str">
            <v>1,5j/conseillers</v>
          </cell>
          <cell r="E81">
            <v>8.5</v>
          </cell>
          <cell r="H81">
            <v>0.5</v>
          </cell>
          <cell r="I81">
            <v>0.5</v>
          </cell>
          <cell r="K81">
            <v>0.5</v>
          </cell>
          <cell r="N81">
            <v>3</v>
          </cell>
          <cell r="O81">
            <v>3</v>
          </cell>
          <cell r="Q81">
            <v>4</v>
          </cell>
        </row>
        <row r="82">
          <cell r="A82" t="str">
            <v>J02</v>
          </cell>
          <cell r="B82" t="str">
            <v>Edition d’une enquête annuelle avec les principaux indicateurs du territoire</v>
          </cell>
          <cell r="E82">
            <v>11.5</v>
          </cell>
          <cell r="G82">
            <v>1</v>
          </cell>
          <cell r="H82">
            <v>0.5</v>
          </cell>
          <cell r="I82">
            <v>0.5</v>
          </cell>
          <cell r="K82">
            <v>0.5</v>
          </cell>
          <cell r="M82">
            <v>0.5</v>
          </cell>
          <cell r="N82">
            <v>3</v>
          </cell>
          <cell r="O82">
            <v>3</v>
          </cell>
          <cell r="P82">
            <v>2.5</v>
          </cell>
          <cell r="Q82">
            <v>2.5</v>
          </cell>
        </row>
        <row r="83">
          <cell r="A83" t="str">
            <v>JX</v>
          </cell>
          <cell r="B83" t="str">
            <v>Gestion administrative</v>
          </cell>
          <cell r="E83">
            <v>1</v>
          </cell>
          <cell r="M83">
            <v>1</v>
          </cell>
          <cell r="N83">
            <v>0.5</v>
          </cell>
          <cell r="O83">
            <v>0.5</v>
          </cell>
          <cell r="Q83">
            <v>0.5</v>
          </cell>
        </row>
        <row r="85">
          <cell r="A85" t="str">
            <v>K</v>
          </cell>
          <cell r="B85" t="str">
            <v>DEFI ECO'MINOTS 2017-2018</v>
          </cell>
          <cell r="E85">
            <v>94.5</v>
          </cell>
          <cell r="F85">
            <v>0</v>
          </cell>
          <cell r="G85">
            <v>3.75</v>
          </cell>
          <cell r="H85">
            <v>15.5</v>
          </cell>
          <cell r="I85">
            <v>22.5</v>
          </cell>
          <cell r="J85">
            <v>0</v>
          </cell>
          <cell r="K85">
            <v>33</v>
          </cell>
          <cell r="L85">
            <v>0</v>
          </cell>
          <cell r="M85">
            <v>1</v>
          </cell>
          <cell r="N85">
            <v>15.5</v>
          </cell>
          <cell r="O85">
            <v>0</v>
          </cell>
          <cell r="P85">
            <v>3.25</v>
          </cell>
          <cell r="Q85">
            <v>0</v>
          </cell>
          <cell r="R85">
            <v>0.51081081081081081</v>
          </cell>
        </row>
        <row r="86">
          <cell r="A86" t="str">
            <v>K01</v>
          </cell>
          <cell r="B86" t="str">
            <v>Communication autour du défi</v>
          </cell>
          <cell r="C86" t="str">
            <v>Réunion de présentation, recrutement 2018/2019, NL et maj pages internet, articles mag et presse.</v>
          </cell>
          <cell r="E86">
            <v>9</v>
          </cell>
          <cell r="G86">
            <v>3</v>
          </cell>
          <cell r="H86">
            <v>0.5</v>
          </cell>
          <cell r="I86">
            <v>0.5</v>
          </cell>
          <cell r="K86">
            <v>1.5</v>
          </cell>
          <cell r="M86">
            <v>0.5</v>
          </cell>
          <cell r="N86">
            <v>0.5</v>
          </cell>
          <cell r="O86">
            <v>0</v>
          </cell>
          <cell r="P86">
            <v>2.5</v>
          </cell>
          <cell r="Q86">
            <v>1</v>
          </cell>
        </row>
        <row r="87">
          <cell r="A87" t="str">
            <v>K02</v>
          </cell>
          <cell r="B87" t="str">
            <v>ANIMATION, SENSIBILISATION ET SUIVI TECHNIQUE</v>
          </cell>
          <cell r="C87" t="str">
            <v>Ateliers de sensib enseignants, anim, agents /  Comités techniques</v>
          </cell>
          <cell r="E87">
            <v>32.5</v>
          </cell>
          <cell r="H87">
            <v>6</v>
          </cell>
          <cell r="I87">
            <v>9</v>
          </cell>
          <cell r="K87">
            <v>11.5</v>
          </cell>
          <cell r="N87">
            <v>6</v>
          </cell>
          <cell r="O87">
            <v>6</v>
          </cell>
        </row>
        <row r="88">
          <cell r="A88" t="str">
            <v>K03</v>
          </cell>
          <cell r="B88" t="str">
            <v>SUIVI MENSUEL CONSO</v>
          </cell>
          <cell r="C88" t="str">
            <v>Suivi télérelève envoi bilan mensuel</v>
          </cell>
          <cell r="E88">
            <v>27</v>
          </cell>
          <cell r="H88">
            <v>5</v>
          </cell>
          <cell r="I88">
            <v>7</v>
          </cell>
          <cell r="K88">
            <v>10</v>
          </cell>
          <cell r="N88">
            <v>5</v>
          </cell>
          <cell r="O88">
            <v>3.5</v>
          </cell>
        </row>
        <row r="89">
          <cell r="A89" t="str">
            <v>K04</v>
          </cell>
          <cell r="B89" t="str">
            <v>BILAN ANNUEL ET REMISE DES PRIX</v>
          </cell>
          <cell r="C89" t="str">
            <v>Bilan annuel et présence évtscloture</v>
          </cell>
          <cell r="E89">
            <v>21</v>
          </cell>
          <cell r="G89">
            <v>0.75</v>
          </cell>
          <cell r="H89">
            <v>3</v>
          </cell>
          <cell r="I89">
            <v>5</v>
          </cell>
          <cell r="K89">
            <v>8</v>
          </cell>
          <cell r="M89">
            <v>0.5</v>
          </cell>
          <cell r="N89">
            <v>3</v>
          </cell>
          <cell r="O89">
            <v>3</v>
          </cell>
          <cell r="P89">
            <v>0.75</v>
          </cell>
          <cell r="Q89">
            <v>1</v>
          </cell>
        </row>
        <row r="90">
          <cell r="A90" t="str">
            <v>KX</v>
          </cell>
          <cell r="B90" t="str">
            <v>GESTION DE PROJET</v>
          </cell>
          <cell r="E90">
            <v>5</v>
          </cell>
          <cell r="H90">
            <v>1</v>
          </cell>
          <cell r="I90">
            <v>1</v>
          </cell>
          <cell r="K90">
            <v>2</v>
          </cell>
          <cell r="N90">
            <v>1</v>
          </cell>
          <cell r="O90">
            <v>0.5</v>
          </cell>
        </row>
        <row r="92">
          <cell r="A92" t="str">
            <v>L</v>
          </cell>
          <cell r="B92" t="str">
            <v>DEFI ECO'MINOTS 2018-2019</v>
          </cell>
          <cell r="E92">
            <v>44</v>
          </cell>
          <cell r="F92">
            <v>0</v>
          </cell>
          <cell r="G92">
            <v>4.5</v>
          </cell>
          <cell r="H92">
            <v>8.5</v>
          </cell>
          <cell r="I92">
            <v>8.75</v>
          </cell>
          <cell r="J92">
            <v>0</v>
          </cell>
          <cell r="K92">
            <v>12.5</v>
          </cell>
          <cell r="L92">
            <v>0</v>
          </cell>
          <cell r="M92">
            <v>0.25</v>
          </cell>
          <cell r="N92">
            <v>8.5</v>
          </cell>
          <cell r="O92">
            <v>0</v>
          </cell>
          <cell r="P92">
            <v>1</v>
          </cell>
          <cell r="Q92">
            <v>0</v>
          </cell>
          <cell r="R92">
            <v>0.23783783783783785</v>
          </cell>
        </row>
        <row r="93">
          <cell r="A93" t="str">
            <v>L01</v>
          </cell>
          <cell r="B93" t="str">
            <v>Communication autour du défi</v>
          </cell>
          <cell r="C93" t="str">
            <v>Edition des affiches d'engagement, réunions de présentation du défi recrutement 2018/19, NL et maj pages internet, articles mag et presse.</v>
          </cell>
          <cell r="E93">
            <v>5</v>
          </cell>
          <cell r="G93">
            <v>2.5</v>
          </cell>
          <cell r="H93">
            <v>2.5</v>
          </cell>
          <cell r="I93">
            <v>0.25</v>
          </cell>
          <cell r="K93">
            <v>1</v>
          </cell>
          <cell r="M93">
            <v>0.25</v>
          </cell>
          <cell r="P93">
            <v>1</v>
          </cell>
          <cell r="Q93">
            <v>5</v>
          </cell>
        </row>
        <row r="94">
          <cell r="A94" t="str">
            <v>L02</v>
          </cell>
          <cell r="B94" t="str">
            <v>ANIMATION, SENSIBILISATION ET SUIVI TECHNIQUE</v>
          </cell>
          <cell r="C94" t="str">
            <v xml:space="preserve">Evènements de lancement/ Prépa et commande kits économes + cahiers énergie /Ateliers de sensib enseignants, anim, agents </v>
          </cell>
          <cell r="E94">
            <v>24.5</v>
          </cell>
          <cell r="G94">
            <v>2</v>
          </cell>
          <cell r="H94">
            <v>5</v>
          </cell>
          <cell r="I94">
            <v>5</v>
          </cell>
          <cell r="K94">
            <v>7.5</v>
          </cell>
          <cell r="N94">
            <v>5</v>
          </cell>
          <cell r="O94">
            <v>5</v>
          </cell>
          <cell r="Q94">
            <v>1</v>
          </cell>
          <cell r="R94">
            <v>1</v>
          </cell>
        </row>
        <row r="95">
          <cell r="A95" t="str">
            <v>L03</v>
          </cell>
          <cell r="B95" t="str">
            <v>SUIVI MENSUEL CONSO</v>
          </cell>
          <cell r="C95" t="str">
            <v>Prépa fichiers suivi conso, suivi télérelève envoi bilan mensuel</v>
          </cell>
          <cell r="E95">
            <v>10</v>
          </cell>
          <cell r="H95">
            <v>2.5</v>
          </cell>
          <cell r="I95">
            <v>2.5</v>
          </cell>
          <cell r="K95">
            <v>2.5</v>
          </cell>
          <cell r="N95">
            <v>2.5</v>
          </cell>
          <cell r="O95">
            <v>3.5</v>
          </cell>
        </row>
        <row r="96">
          <cell r="A96" t="str">
            <v>L04</v>
          </cell>
          <cell r="B96" t="str">
            <v>BILAN ANNUEL ET REMISE DES PRIX</v>
          </cell>
          <cell r="C96" t="str">
            <v>Bilan annuel</v>
          </cell>
          <cell r="E96">
            <v>0</v>
          </cell>
          <cell r="H96">
            <v>0.5</v>
          </cell>
          <cell r="K96">
            <v>1.5</v>
          </cell>
          <cell r="M96">
            <v>0.5</v>
          </cell>
          <cell r="Q96">
            <v>1</v>
          </cell>
        </row>
        <row r="97">
          <cell r="A97" t="str">
            <v>LX</v>
          </cell>
          <cell r="B97" t="str">
            <v>GESTION DE PROJET</v>
          </cell>
          <cell r="E97">
            <v>4.5</v>
          </cell>
          <cell r="H97">
            <v>1</v>
          </cell>
          <cell r="I97">
            <v>1</v>
          </cell>
          <cell r="K97">
            <v>1.5</v>
          </cell>
          <cell r="L97">
            <v>2</v>
          </cell>
          <cell r="M97">
            <v>2</v>
          </cell>
          <cell r="N97">
            <v>1</v>
          </cell>
          <cell r="O97">
            <v>1</v>
          </cell>
        </row>
        <row r="99">
          <cell r="A99" t="str">
            <v>M</v>
          </cell>
          <cell r="B99" t="str">
            <v>ESPACE INFO EAU</v>
          </cell>
          <cell r="E99">
            <v>33</v>
          </cell>
          <cell r="F99">
            <v>4</v>
          </cell>
          <cell r="G99">
            <v>4.5</v>
          </cell>
          <cell r="H99">
            <v>0</v>
          </cell>
          <cell r="I99">
            <v>0</v>
          </cell>
          <cell r="J99">
            <v>6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15.5</v>
          </cell>
          <cell r="P99">
            <v>3</v>
          </cell>
          <cell r="Q99">
            <v>0</v>
          </cell>
          <cell r="R99">
            <v>0.17837837837837839</v>
          </cell>
        </row>
        <row r="100">
          <cell r="A100" t="str">
            <v>M01</v>
          </cell>
          <cell r="B100" t="str">
            <v>PERMANENCES / CONSEILS</v>
          </cell>
          <cell r="C100" t="str">
            <v>Conseils Espace Info Énergie – Eau :
- Accueil téléphonique et physique du mardi au vendredi de 13h à 17h,
- Mail dédié et pages spécifiques sur ale-montpellier.org,
- Distribution de kits économes en rendez-vous et animations diverses (stands, conférences…),
- Appui aux animations de la Régie des Eaux de Montpellier Méditerranée Métropole pour faire connaitre le service Espace Info Energie Eau au grand public</v>
          </cell>
          <cell r="D100" t="str">
            <v xml:space="preserve">300 équipements hydro en EIE eau
3 appui animation Régie des Eaux
mise en lumière trucs et astuces citoyens
</v>
          </cell>
          <cell r="E100">
            <v>19.5</v>
          </cell>
          <cell r="F100">
            <v>2.5</v>
          </cell>
          <cell r="G100">
            <v>4</v>
          </cell>
          <cell r="J100">
            <v>4</v>
          </cell>
          <cell r="N100">
            <v>5.5</v>
          </cell>
          <cell r="O100">
            <v>8</v>
          </cell>
          <cell r="P100">
            <v>7</v>
          </cell>
          <cell r="Q100">
            <v>1</v>
          </cell>
        </row>
        <row r="101">
          <cell r="A101" t="str">
            <v>M02</v>
          </cell>
          <cell r="B101" t="str">
            <v>MODULE EAU</v>
          </cell>
          <cell r="C101" t="str">
            <v>Module Pédagogique</v>
          </cell>
          <cell r="D101" t="str">
            <v>Réalisation d’un module pédagogique de présentation du matériel hydroéconome domestique Robinets
- Douchettes
- Fuites WC</v>
          </cell>
          <cell r="E101">
            <v>7</v>
          </cell>
          <cell r="F101">
            <v>0.5</v>
          </cell>
          <cell r="G101">
            <v>0.5</v>
          </cell>
          <cell r="J101">
            <v>1</v>
          </cell>
          <cell r="O101">
            <v>3</v>
          </cell>
          <cell r="P101">
            <v>3</v>
          </cell>
          <cell r="Q101">
            <v>2</v>
          </cell>
        </row>
        <row r="102">
          <cell r="A102" t="str">
            <v>M03</v>
          </cell>
          <cell r="B102" t="str">
            <v>ATELIERS</v>
          </cell>
          <cell r="C102" t="str">
            <v xml:space="preserve">4 ateliers pratiques économies d’eau :
- Intervention sur groupes identifiés,
- Tests de matériel,
- Distribution de kits économes.
- Approche des Grandes Surfaces de Bricolage locales pour sensibilisation des salariés et/ou petits groupes de clients
</v>
          </cell>
          <cell r="D102" t="str">
            <v>4 ateliers *1,5j/atelier</v>
          </cell>
          <cell r="E102">
            <v>5.5</v>
          </cell>
          <cell r="F102">
            <v>0.5</v>
          </cell>
          <cell r="J102">
            <v>0.5</v>
          </cell>
          <cell r="O102">
            <v>4.5</v>
          </cell>
          <cell r="P102">
            <v>4.5</v>
          </cell>
        </row>
        <row r="103">
          <cell r="A103" t="str">
            <v>MX</v>
          </cell>
          <cell r="B103" t="str">
            <v>Gestion EIE eau</v>
          </cell>
          <cell r="E103">
            <v>1</v>
          </cell>
          <cell r="F103">
            <v>0.5</v>
          </cell>
          <cell r="J103">
            <v>0.5</v>
          </cell>
          <cell r="M103">
            <v>2</v>
          </cell>
        </row>
        <row r="105">
          <cell r="A105" t="str">
            <v>N</v>
          </cell>
          <cell r="B105" t="str">
            <v>COPR'EAU</v>
          </cell>
          <cell r="E105">
            <v>55</v>
          </cell>
          <cell r="F105">
            <v>27</v>
          </cell>
          <cell r="G105">
            <v>0</v>
          </cell>
          <cell r="H105">
            <v>0</v>
          </cell>
          <cell r="I105">
            <v>0</v>
          </cell>
          <cell r="J105">
            <v>26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2</v>
          </cell>
          <cell r="Q105">
            <v>0</v>
          </cell>
          <cell r="R105">
            <v>0.29729729729729731</v>
          </cell>
        </row>
        <row r="106">
          <cell r="A106" t="str">
            <v>N01</v>
          </cell>
          <cell r="B106" t="str">
            <v>ACCOMPAGNEMENT BAILLEUR</v>
          </cell>
          <cell r="C106" t="str">
            <v>Accompagnement à la maitrise des consommations d’eau</v>
          </cell>
          <cell r="D106" t="str">
            <v>Accompagnement et bilan de consommation d'eau résidence ACM Habitat 
- Analyse des consommations,
- Synthèse par résidence,
- Bilan communicant,
- Information des locataires.</v>
          </cell>
          <cell r="E106">
            <v>50.5</v>
          </cell>
          <cell r="F106">
            <v>24</v>
          </cell>
          <cell r="J106">
            <v>24.5</v>
          </cell>
          <cell r="P106">
            <v>2</v>
          </cell>
          <cell r="Q106">
            <v>2</v>
          </cell>
        </row>
        <row r="107">
          <cell r="A107" t="str">
            <v>N02</v>
          </cell>
          <cell r="B107" t="str">
            <v>ACCOMPAGNEMENT COPRO EAU</v>
          </cell>
          <cell r="C107" t="str">
            <v>Accompagnement à la maitrise des consommations d’eau</v>
          </cell>
          <cell r="D107" t="str">
            <v>Accompagnement à la maitrise des consommations d’eau copropriétés :
- Informations et conseils,
- Aide à la mise en place d’un achat groupé de matériels hydroéconomes,
- Mise en œuvre de bilans simplifiés eau,
- Ratios comparés</v>
          </cell>
          <cell r="E107">
            <v>3</v>
          </cell>
          <cell r="F107">
            <v>2</v>
          </cell>
          <cell r="J107">
            <v>1</v>
          </cell>
        </row>
        <row r="108">
          <cell r="A108" t="str">
            <v>NX</v>
          </cell>
          <cell r="B108" t="str">
            <v>Gestion</v>
          </cell>
          <cell r="E108">
            <v>1.5</v>
          </cell>
          <cell r="F108">
            <v>1</v>
          </cell>
          <cell r="J108">
            <v>0.5</v>
          </cell>
          <cell r="M108">
            <v>1</v>
          </cell>
        </row>
        <row r="110">
          <cell r="A110" t="str">
            <v>P</v>
          </cell>
          <cell r="B110" t="str">
            <v>HERable</v>
          </cell>
          <cell r="E110">
            <v>6</v>
          </cell>
          <cell r="F110">
            <v>0</v>
          </cell>
          <cell r="G110">
            <v>0</v>
          </cell>
          <cell r="H110">
            <v>0</v>
          </cell>
          <cell r="I110">
            <v>0.5</v>
          </cell>
          <cell r="J110">
            <v>0</v>
          </cell>
          <cell r="K110">
            <v>0</v>
          </cell>
          <cell r="L110">
            <v>3.5</v>
          </cell>
          <cell r="M110">
            <v>1</v>
          </cell>
          <cell r="N110">
            <v>0</v>
          </cell>
          <cell r="O110">
            <v>0</v>
          </cell>
          <cell r="P110">
            <v>1</v>
          </cell>
          <cell r="Q110">
            <v>0</v>
          </cell>
          <cell r="R110">
            <v>3.2432432432432434E-2</v>
          </cell>
        </row>
        <row r="111">
          <cell r="A111" t="str">
            <v>P01</v>
          </cell>
          <cell r="B111" t="str">
            <v>Coordination / Administration</v>
          </cell>
          <cell r="C111" t="str">
            <v>Comité technique HE : 6 réunions sur 2 ans - 3 en 2017</v>
          </cell>
          <cell r="E111">
            <v>4</v>
          </cell>
          <cell r="I111">
            <v>0.5</v>
          </cell>
          <cell r="L111">
            <v>1.5</v>
          </cell>
          <cell r="M111">
            <v>1</v>
          </cell>
          <cell r="P111">
            <v>1</v>
          </cell>
          <cell r="Q111">
            <v>1</v>
          </cell>
        </row>
        <row r="112">
          <cell r="A112" t="str">
            <v>P02</v>
          </cell>
          <cell r="B112" t="str">
            <v>Création documents information</v>
          </cell>
          <cell r="E112">
            <v>0</v>
          </cell>
        </row>
        <row r="113">
          <cell r="A113" t="str">
            <v>P03</v>
          </cell>
          <cell r="B113" t="str">
            <v>Animations ateliers / Visites</v>
          </cell>
          <cell r="E113">
            <v>2</v>
          </cell>
          <cell r="L113">
            <v>2</v>
          </cell>
        </row>
        <row r="115">
          <cell r="A115" t="str">
            <v>Q</v>
          </cell>
          <cell r="B115" t="str">
            <v>ANIMATION CEP</v>
          </cell>
          <cell r="E115">
            <v>19.5</v>
          </cell>
          <cell r="F115">
            <v>0</v>
          </cell>
          <cell r="G115">
            <v>0</v>
          </cell>
          <cell r="H115">
            <v>0</v>
          </cell>
          <cell r="I115">
            <v>18.5</v>
          </cell>
          <cell r="J115">
            <v>0</v>
          </cell>
          <cell r="K115">
            <v>0</v>
          </cell>
          <cell r="L115">
            <v>0.5</v>
          </cell>
          <cell r="M115">
            <v>0.5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0.10540540540540541</v>
          </cell>
        </row>
        <row r="116">
          <cell r="A116" t="str">
            <v>Q01</v>
          </cell>
          <cell r="B116" t="str">
            <v>REUNIONS DE RESEAU</v>
          </cell>
          <cell r="C116" t="str">
            <v>2 réunions d'une journée</v>
          </cell>
          <cell r="D116" t="str">
            <v>Préparation du contenu et de l'animation.
Gestion logistique du site de Montpellier</v>
          </cell>
          <cell r="E116">
            <v>3</v>
          </cell>
          <cell r="I116">
            <v>3</v>
          </cell>
        </row>
        <row r="117">
          <cell r="A117" t="str">
            <v>Q02</v>
          </cell>
          <cell r="B117" t="str">
            <v>SEMINAIRES</v>
          </cell>
          <cell r="C117" t="str">
            <v>1 séminaire de 2 jours</v>
          </cell>
          <cell r="D117" t="str">
            <v>Assistance de QUERCY Energies pour l'animation</v>
          </cell>
          <cell r="E117">
            <v>1</v>
          </cell>
          <cell r="I117">
            <v>1</v>
          </cell>
        </row>
        <row r="118">
          <cell r="A118" t="str">
            <v>Q03</v>
          </cell>
          <cell r="B118" t="str">
            <v>GROUPES DE TRAVAIL</v>
          </cell>
          <cell r="C118" t="str">
            <v>7 groupes de travail</v>
          </cell>
          <cell r="D118" t="str">
            <v>Leadership sur le GT "Jour de la Nuit"</v>
          </cell>
          <cell r="E118">
            <v>2</v>
          </cell>
          <cell r="I118">
            <v>2</v>
          </cell>
        </row>
        <row r="119">
          <cell r="A119" t="str">
            <v>Q04</v>
          </cell>
          <cell r="B119" t="str">
            <v>REUNIONS TECHNIQUES / WEBINAIRES</v>
          </cell>
          <cell r="C119" t="str">
            <v>2 Wébinaires de 2h</v>
          </cell>
          <cell r="D119" t="str">
            <v>Préparation du contenu et de l'animation d'un Wébinaire.
Gestion logistique de la visio-conférence</v>
          </cell>
          <cell r="E119">
            <v>2</v>
          </cell>
          <cell r="I119">
            <v>2</v>
          </cell>
        </row>
        <row r="120">
          <cell r="A120" t="str">
            <v>Q05</v>
          </cell>
          <cell r="B120" t="str">
            <v>JOUR DE LA NUIT</v>
          </cell>
          <cell r="C120" t="str">
            <v>Dimension Régionale de l'évènement  en lien avec l'ADEME</v>
          </cell>
          <cell r="D120" t="str">
            <v>Assistance à l'organisation d'un évènement régional.
Créer des outils pratiques pour les CEP.
Créer un kit de communication en lien avec l'ADEME</v>
          </cell>
          <cell r="E120">
            <v>6</v>
          </cell>
          <cell r="I120">
            <v>6</v>
          </cell>
        </row>
        <row r="121">
          <cell r="A121" t="str">
            <v>Q06</v>
          </cell>
          <cell r="B121" t="str">
            <v>EXTRANET</v>
          </cell>
          <cell r="C121" t="str">
            <v>Non concerné</v>
          </cell>
          <cell r="D121" t="str">
            <v>Non concerné</v>
          </cell>
          <cell r="E121">
            <v>0</v>
          </cell>
        </row>
        <row r="122">
          <cell r="A122" t="str">
            <v>Q07</v>
          </cell>
          <cell r="B122" t="str">
            <v>NOUVEAUX CONSEILLERS</v>
          </cell>
          <cell r="C122" t="str">
            <v>Accueil des nouveaux arrivants</v>
          </cell>
          <cell r="D122" t="str">
            <v>Faire découvrir le métier les outils du réseau aux nouveaux conseillers</v>
          </cell>
          <cell r="E122">
            <v>1</v>
          </cell>
          <cell r="I122">
            <v>1</v>
          </cell>
        </row>
        <row r="123">
          <cell r="A123" t="str">
            <v>Q08</v>
          </cell>
          <cell r="B123" t="str">
            <v>COORDINATION / ADMINISTRATIF</v>
          </cell>
          <cell r="C123" t="str">
            <v xml:space="preserve">Coordination de la mission
</v>
          </cell>
          <cell r="D123" t="str">
            <v>Réunions mensuels avec l'équipe d'animation et l'ADEME
Gestion administrative</v>
          </cell>
          <cell r="E123">
            <v>4.5</v>
          </cell>
          <cell r="I123">
            <v>3.5</v>
          </cell>
          <cell r="L123">
            <v>0.5</v>
          </cell>
          <cell r="M123">
            <v>0.5</v>
          </cell>
        </row>
        <row r="125">
          <cell r="A125" t="str">
            <v>X</v>
          </cell>
          <cell r="B125" t="str">
            <v>FONCTIONNEMENT</v>
          </cell>
          <cell r="E125">
            <v>481.5</v>
          </cell>
          <cell r="F125">
            <v>25</v>
          </cell>
          <cell r="G125">
            <v>50</v>
          </cell>
          <cell r="H125">
            <v>25</v>
          </cell>
          <cell r="I125">
            <v>25</v>
          </cell>
          <cell r="J125">
            <v>15</v>
          </cell>
          <cell r="K125">
            <v>15</v>
          </cell>
          <cell r="L125">
            <v>135.5</v>
          </cell>
          <cell r="M125">
            <v>103</v>
          </cell>
          <cell r="N125">
            <v>15</v>
          </cell>
          <cell r="O125">
            <v>15</v>
          </cell>
          <cell r="P125">
            <v>43</v>
          </cell>
          <cell r="Q125">
            <v>15</v>
          </cell>
          <cell r="R125">
            <v>2.6027027027027025</v>
          </cell>
        </row>
      </sheetData>
      <sheetData sheetId="11">
        <row r="4">
          <cell r="C4">
            <v>7.8</v>
          </cell>
        </row>
      </sheetData>
      <sheetData sheetId="12"/>
      <sheetData sheetId="13" refreshError="1"/>
      <sheetData sheetId="14" refreshError="1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ALEC Montpellier Métropole">
  <a:themeElements>
    <a:clrScheme name="ALEC Montpellier Métropole">
      <a:dk1>
        <a:sysClr val="windowText" lastClr="000000"/>
      </a:dk1>
      <a:lt1>
        <a:sysClr val="window" lastClr="FFFFFF"/>
      </a:lt1>
      <a:dk2>
        <a:srgbClr val="00519E"/>
      </a:dk2>
      <a:lt2>
        <a:srgbClr val="FDB900"/>
      </a:lt2>
      <a:accent1>
        <a:srgbClr val="EA5B0C"/>
      </a:accent1>
      <a:accent2>
        <a:srgbClr val="95C11F"/>
      </a:accent2>
      <a:accent3>
        <a:srgbClr val="00AFEC"/>
      </a:accent3>
      <a:accent4>
        <a:srgbClr val="FDC131"/>
      </a:accent4>
      <a:accent5>
        <a:srgbClr val="004494"/>
      </a:accent5>
      <a:accent6>
        <a:srgbClr val="009036"/>
      </a:accent6>
      <a:hlink>
        <a:srgbClr val="00563B"/>
      </a:hlink>
      <a:folHlink>
        <a:srgbClr val="E2007A"/>
      </a:folHlink>
    </a:clrScheme>
    <a:fontScheme name="ALEC Montpellier">
      <a:majorFont>
        <a:latin typeface="Lato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Normal="100" workbookViewId="0">
      <pane ySplit="1" topLeftCell="A2" activePane="bottomLeft" state="frozen"/>
      <selection pane="bottomLeft" activeCell="L9" sqref="L9"/>
    </sheetView>
  </sheetViews>
  <sheetFormatPr baseColWidth="10" defaultColWidth="10.875" defaultRowHeight="13.5"/>
  <cols>
    <col min="1" max="1" width="17.5" style="33" customWidth="1"/>
    <col min="2" max="2" width="15.625" style="33" customWidth="1"/>
    <col min="3" max="3" width="9.625" style="33" customWidth="1"/>
    <col min="4" max="4" width="17.125" style="33" customWidth="1"/>
    <col min="5" max="5" width="38.25" style="33" customWidth="1"/>
    <col min="6" max="6" width="11.125" style="33" customWidth="1"/>
    <col min="7" max="8" width="10.875" style="33"/>
    <col min="9" max="9" width="4.625" style="33" customWidth="1"/>
    <col min="10" max="10" width="8" style="46" customWidth="1"/>
    <col min="11" max="11" width="7.25" style="40" customWidth="1"/>
    <col min="12" max="12" width="9.375" style="22" customWidth="1"/>
    <col min="13" max="13" width="9.625" style="40" customWidth="1"/>
    <col min="14" max="14" width="8.75" style="42" customWidth="1"/>
    <col min="15" max="16384" width="10.875" style="33"/>
  </cols>
  <sheetData>
    <row r="1" spans="1:14" s="5" customFormat="1" ht="39" customHeight="1">
      <c r="A1" s="79" t="s">
        <v>61</v>
      </c>
      <c r="B1" s="83" t="s">
        <v>62</v>
      </c>
      <c r="C1" s="84" t="s">
        <v>77</v>
      </c>
      <c r="D1" s="79" t="s">
        <v>63</v>
      </c>
      <c r="E1" s="79" t="s">
        <v>66</v>
      </c>
      <c r="F1" s="85" t="s">
        <v>64</v>
      </c>
      <c r="G1" s="85" t="s">
        <v>65</v>
      </c>
      <c r="H1" s="80" t="s">
        <v>0</v>
      </c>
      <c r="I1" s="86" t="s">
        <v>58</v>
      </c>
      <c r="J1" s="87" t="s">
        <v>51</v>
      </c>
      <c r="K1" s="81" t="s">
        <v>78</v>
      </c>
      <c r="L1" s="81" t="s">
        <v>79</v>
      </c>
      <c r="M1" s="82" t="s">
        <v>177</v>
      </c>
      <c r="N1" s="88" t="s">
        <v>153</v>
      </c>
    </row>
    <row r="2" spans="1:14" s="5" customFormat="1" ht="15" customHeight="1">
      <c r="A2" s="3" t="s">
        <v>24</v>
      </c>
      <c r="B2" s="3" t="s">
        <v>112</v>
      </c>
      <c r="C2" s="25">
        <v>44145</v>
      </c>
      <c r="D2" s="3"/>
      <c r="E2" s="3"/>
      <c r="F2" s="10">
        <v>-40</v>
      </c>
      <c r="G2" s="7"/>
      <c r="H2" s="8">
        <f t="shared" ref="H2:H27" si="0">H3+F2+G2</f>
        <v>76515.699999999983</v>
      </c>
      <c r="I2" s="9" t="s">
        <v>5</v>
      </c>
      <c r="J2" s="43">
        <v>2020</v>
      </c>
      <c r="K2" s="100"/>
      <c r="L2" s="22"/>
      <c r="M2" s="20"/>
      <c r="N2" s="41"/>
    </row>
    <row r="3" spans="1:14" s="5" customFormat="1" ht="15" customHeight="1">
      <c r="A3" s="3" t="s">
        <v>24</v>
      </c>
      <c r="B3" s="6" t="s">
        <v>112</v>
      </c>
      <c r="C3" s="25">
        <v>44145</v>
      </c>
      <c r="D3" s="12"/>
      <c r="E3" s="3"/>
      <c r="F3" s="10">
        <v>-49</v>
      </c>
      <c r="G3" s="7"/>
      <c r="H3" s="8">
        <f t="shared" si="0"/>
        <v>76555.699999999983</v>
      </c>
      <c r="I3" s="9" t="s">
        <v>5</v>
      </c>
      <c r="J3" s="44">
        <v>2020</v>
      </c>
      <c r="K3" s="74"/>
      <c r="L3" s="22"/>
      <c r="M3" s="20"/>
      <c r="N3" s="41"/>
    </row>
    <row r="4" spans="1:14" s="5" customFormat="1" ht="15" customHeight="1">
      <c r="A4" s="3" t="s">
        <v>27</v>
      </c>
      <c r="B4" s="6" t="s">
        <v>207</v>
      </c>
      <c r="C4" s="24">
        <v>44112</v>
      </c>
      <c r="D4" s="3"/>
      <c r="E4" s="12"/>
      <c r="F4" s="78">
        <v>-7.98</v>
      </c>
      <c r="G4" s="7"/>
      <c r="H4" s="8">
        <f t="shared" si="0"/>
        <v>76604.699999999983</v>
      </c>
      <c r="I4" s="9" t="s">
        <v>5</v>
      </c>
      <c r="J4" s="44">
        <v>2020</v>
      </c>
      <c r="K4" s="19"/>
      <c r="L4" s="99"/>
      <c r="M4" s="20"/>
      <c r="N4" s="41"/>
    </row>
    <row r="5" spans="1:14" s="5" customFormat="1" ht="15" customHeight="1">
      <c r="A5" s="3" t="s">
        <v>33</v>
      </c>
      <c r="B5" s="3" t="s">
        <v>2</v>
      </c>
      <c r="C5" s="24">
        <v>44096</v>
      </c>
      <c r="D5" s="12"/>
      <c r="E5" s="4"/>
      <c r="F5" s="78">
        <v>-240</v>
      </c>
      <c r="G5" s="7"/>
      <c r="H5" s="8">
        <f t="shared" si="0"/>
        <v>76612.679999999978</v>
      </c>
      <c r="I5" s="3" t="s">
        <v>59</v>
      </c>
      <c r="J5" s="43">
        <v>2020</v>
      </c>
      <c r="K5" s="19"/>
      <c r="L5" s="22"/>
      <c r="M5" s="20"/>
      <c r="N5" s="41"/>
    </row>
    <row r="6" spans="1:14" s="5" customFormat="1" ht="15" customHeight="1">
      <c r="A6" s="3" t="s">
        <v>93</v>
      </c>
      <c r="B6" s="3" t="s">
        <v>1</v>
      </c>
      <c r="C6" s="24">
        <v>44081</v>
      </c>
      <c r="D6" s="3"/>
      <c r="E6" s="4"/>
      <c r="F6" s="78">
        <v>-89.99</v>
      </c>
      <c r="G6" s="7"/>
      <c r="H6" s="8">
        <f t="shared" si="0"/>
        <v>76852.679999999978</v>
      </c>
      <c r="I6" s="9" t="s">
        <v>8</v>
      </c>
      <c r="J6" s="44">
        <v>2020</v>
      </c>
      <c r="K6" s="22"/>
      <c r="L6" s="97"/>
      <c r="M6" s="20"/>
      <c r="N6" s="41"/>
    </row>
    <row r="7" spans="1:14" s="5" customFormat="1" ht="15" customHeight="1">
      <c r="A7" s="3" t="s">
        <v>28</v>
      </c>
      <c r="B7" s="3" t="s">
        <v>112</v>
      </c>
      <c r="C7" s="24">
        <v>44081</v>
      </c>
      <c r="D7" s="3"/>
      <c r="E7" s="3"/>
      <c r="F7" s="78">
        <v>-36.56</v>
      </c>
      <c r="G7" s="7"/>
      <c r="H7" s="8">
        <f t="shared" si="0"/>
        <v>76942.669999999984</v>
      </c>
      <c r="I7" s="9" t="s">
        <v>5</v>
      </c>
      <c r="J7" s="43">
        <v>2020</v>
      </c>
      <c r="K7" s="19"/>
      <c r="L7" s="22"/>
      <c r="M7" s="20"/>
      <c r="N7" s="41"/>
    </row>
    <row r="8" spans="1:14" s="5" customFormat="1" ht="15" customHeight="1">
      <c r="A8" s="3" t="s">
        <v>27</v>
      </c>
      <c r="B8" s="6" t="s">
        <v>112</v>
      </c>
      <c r="C8" s="24">
        <v>44044</v>
      </c>
      <c r="D8" s="3"/>
      <c r="E8" s="3"/>
      <c r="F8" s="78">
        <v>-19.98</v>
      </c>
      <c r="G8" s="8"/>
      <c r="H8" s="8">
        <f t="shared" si="0"/>
        <v>76979.229999999981</v>
      </c>
      <c r="I8" s="9" t="s">
        <v>5</v>
      </c>
      <c r="J8" s="44">
        <v>2020</v>
      </c>
      <c r="K8" s="19"/>
      <c r="L8" s="22"/>
      <c r="M8" s="20"/>
      <c r="N8" s="41"/>
    </row>
    <row r="9" spans="1:14" s="5" customFormat="1" ht="15" customHeight="1">
      <c r="A9" s="3" t="s">
        <v>28</v>
      </c>
      <c r="B9" s="6" t="s">
        <v>112</v>
      </c>
      <c r="C9" s="24">
        <v>44042</v>
      </c>
      <c r="D9" s="3"/>
      <c r="E9" s="3"/>
      <c r="F9" s="78">
        <v>-27</v>
      </c>
      <c r="G9" s="8"/>
      <c r="H9" s="8">
        <f t="shared" si="0"/>
        <v>76999.209999999977</v>
      </c>
      <c r="I9" s="9" t="s">
        <v>6</v>
      </c>
      <c r="J9" s="44">
        <v>2020</v>
      </c>
      <c r="K9" s="19"/>
      <c r="L9" s="22"/>
      <c r="M9" s="20"/>
      <c r="N9" s="41"/>
    </row>
    <row r="10" spans="1:14" s="5" customFormat="1" ht="15" customHeight="1">
      <c r="A10" s="3" t="s">
        <v>36</v>
      </c>
      <c r="B10" s="3" t="s">
        <v>2</v>
      </c>
      <c r="C10" s="24">
        <v>44013</v>
      </c>
      <c r="D10" s="3"/>
      <c r="E10" s="4"/>
      <c r="F10" s="78">
        <f>-157.44</f>
        <v>-157.44</v>
      </c>
      <c r="G10" s="7"/>
      <c r="H10" s="8">
        <f t="shared" si="0"/>
        <v>77026.209999999977</v>
      </c>
      <c r="I10" s="9" t="s">
        <v>67</v>
      </c>
      <c r="J10" s="43">
        <v>2020</v>
      </c>
      <c r="K10" s="19"/>
      <c r="L10" s="22"/>
      <c r="M10" s="20"/>
      <c r="N10" s="41"/>
    </row>
    <row r="11" spans="1:14" s="5" customFormat="1" ht="15" customHeight="1">
      <c r="A11" s="3" t="s">
        <v>136</v>
      </c>
      <c r="B11" s="3" t="s">
        <v>2</v>
      </c>
      <c r="C11" s="24">
        <v>44013</v>
      </c>
      <c r="D11" s="3"/>
      <c r="E11" s="4"/>
      <c r="F11" s="78">
        <v>-6.6</v>
      </c>
      <c r="G11" s="7"/>
      <c r="H11" s="8">
        <f t="shared" si="0"/>
        <v>77183.64999999998</v>
      </c>
      <c r="I11" s="9" t="s">
        <v>67</v>
      </c>
      <c r="J11" s="43">
        <v>2020</v>
      </c>
      <c r="K11" s="19"/>
      <c r="L11" s="22"/>
      <c r="M11" s="20"/>
      <c r="N11" s="41"/>
    </row>
    <row r="12" spans="1:14" s="5" customFormat="1" ht="15" customHeight="1">
      <c r="A12" s="3" t="s">
        <v>36</v>
      </c>
      <c r="B12" s="3" t="s">
        <v>2</v>
      </c>
      <c r="C12" s="24">
        <v>44013</v>
      </c>
      <c r="D12" s="3"/>
      <c r="E12" s="3"/>
      <c r="F12" s="78">
        <v>-60</v>
      </c>
      <c r="G12" s="7"/>
      <c r="H12" s="8">
        <f t="shared" si="0"/>
        <v>77190.249999999985</v>
      </c>
      <c r="I12" s="9" t="s">
        <v>5</v>
      </c>
      <c r="J12" s="44">
        <v>2020</v>
      </c>
      <c r="K12" s="19"/>
      <c r="L12" s="22"/>
      <c r="M12" s="20"/>
      <c r="N12" s="41"/>
    </row>
    <row r="13" spans="1:14" s="5" customFormat="1" ht="15" customHeight="1">
      <c r="A13" s="3" t="s">
        <v>26</v>
      </c>
      <c r="B13" s="6" t="s">
        <v>2</v>
      </c>
      <c r="C13" s="24">
        <v>43990</v>
      </c>
      <c r="D13" s="12"/>
      <c r="E13" s="12"/>
      <c r="F13" s="78">
        <v>-1581.43</v>
      </c>
      <c r="G13" s="8"/>
      <c r="H13" s="8">
        <f t="shared" si="0"/>
        <v>77250.249999999985</v>
      </c>
      <c r="I13" s="9" t="s">
        <v>6</v>
      </c>
      <c r="J13" s="44">
        <v>2020</v>
      </c>
      <c r="K13" s="19"/>
      <c r="L13" s="22"/>
      <c r="M13" s="20"/>
      <c r="N13" s="41"/>
    </row>
    <row r="14" spans="1:14" s="5" customFormat="1" ht="15" customHeight="1">
      <c r="A14" s="3" t="s">
        <v>36</v>
      </c>
      <c r="B14" s="6" t="s">
        <v>1</v>
      </c>
      <c r="C14" s="24">
        <v>43983</v>
      </c>
      <c r="D14" s="3"/>
      <c r="E14" s="3"/>
      <c r="F14" s="78">
        <v>-293.33999999999997</v>
      </c>
      <c r="G14" s="7"/>
      <c r="H14" s="8">
        <f t="shared" si="0"/>
        <v>78831.679999999978</v>
      </c>
      <c r="I14" s="9" t="s">
        <v>6</v>
      </c>
      <c r="J14" s="44">
        <v>2020</v>
      </c>
      <c r="K14" s="19"/>
      <c r="L14" s="22"/>
      <c r="M14" s="20"/>
      <c r="N14" s="41"/>
    </row>
    <row r="15" spans="1:14" s="5" customFormat="1" ht="15" customHeight="1">
      <c r="A15" s="3" t="s">
        <v>24</v>
      </c>
      <c r="B15" s="3" t="s">
        <v>2</v>
      </c>
      <c r="C15" s="24">
        <v>43929</v>
      </c>
      <c r="D15" s="12"/>
      <c r="E15" s="3"/>
      <c r="F15" s="78">
        <f>+-48.6666666666667</f>
        <v>-48.6666666666667</v>
      </c>
      <c r="G15" s="7"/>
      <c r="H15" s="8">
        <f t="shared" si="0"/>
        <v>79125.019999999975</v>
      </c>
      <c r="I15" s="9" t="s">
        <v>5</v>
      </c>
      <c r="J15" s="43">
        <v>2020</v>
      </c>
      <c r="K15" s="19"/>
      <c r="L15" s="22"/>
      <c r="M15" s="20"/>
      <c r="N15" s="41"/>
    </row>
    <row r="16" spans="1:14" s="5" customFormat="1" ht="15" customHeight="1">
      <c r="A16" s="3" t="s">
        <v>24</v>
      </c>
      <c r="B16" s="3" t="s">
        <v>2</v>
      </c>
      <c r="C16" s="24">
        <v>43929</v>
      </c>
      <c r="D16" s="12"/>
      <c r="E16" s="3"/>
      <c r="F16" s="78">
        <f>+-48.6666666666667</f>
        <v>-48.6666666666667</v>
      </c>
      <c r="G16" s="7"/>
      <c r="H16" s="8">
        <f t="shared" si="0"/>
        <v>79173.686666666646</v>
      </c>
      <c r="I16" s="9" t="s">
        <v>5</v>
      </c>
      <c r="J16" s="43">
        <v>2022</v>
      </c>
      <c r="K16" s="19"/>
      <c r="L16" s="22"/>
      <c r="M16" s="20"/>
      <c r="N16" s="41"/>
    </row>
    <row r="17" spans="1:14" s="5" customFormat="1" ht="15" customHeight="1">
      <c r="A17" s="3" t="s">
        <v>24</v>
      </c>
      <c r="B17" s="3" t="s">
        <v>2</v>
      </c>
      <c r="C17" s="24">
        <v>43929</v>
      </c>
      <c r="D17" s="12"/>
      <c r="E17" s="3"/>
      <c r="F17" s="78">
        <f>+-48.6666666666667</f>
        <v>-48.6666666666667</v>
      </c>
      <c r="G17" s="7"/>
      <c r="H17" s="8">
        <f t="shared" si="0"/>
        <v>79222.353333333318</v>
      </c>
      <c r="I17" s="9" t="s">
        <v>5</v>
      </c>
      <c r="J17" s="43">
        <v>2021</v>
      </c>
      <c r="K17" s="19"/>
      <c r="L17" s="22"/>
      <c r="M17" s="20"/>
      <c r="N17" s="41"/>
    </row>
    <row r="18" spans="1:14" s="5" customFormat="1" ht="15" customHeight="1">
      <c r="A18" s="3" t="s">
        <v>36</v>
      </c>
      <c r="B18" s="6" t="s">
        <v>2</v>
      </c>
      <c r="C18" s="24">
        <v>43929</v>
      </c>
      <c r="D18" s="3"/>
      <c r="E18" s="4"/>
      <c r="F18" s="78">
        <v>-116.76</v>
      </c>
      <c r="G18" s="7"/>
      <c r="H18" s="8">
        <f t="shared" si="0"/>
        <v>79271.01999999999</v>
      </c>
      <c r="I18" s="9" t="s">
        <v>5</v>
      </c>
      <c r="J18" s="44">
        <v>2020</v>
      </c>
      <c r="K18" s="19"/>
      <c r="L18" s="22"/>
      <c r="M18" s="20"/>
      <c r="N18" s="41"/>
    </row>
    <row r="19" spans="1:14" s="5" customFormat="1" ht="15" customHeight="1">
      <c r="A19" s="3" t="s">
        <v>136</v>
      </c>
      <c r="B19" s="6" t="s">
        <v>2</v>
      </c>
      <c r="C19" s="24">
        <v>43929</v>
      </c>
      <c r="D19" s="3"/>
      <c r="E19" s="4"/>
      <c r="F19" s="78">
        <v>-2.52</v>
      </c>
      <c r="G19" s="7"/>
      <c r="H19" s="8">
        <f t="shared" si="0"/>
        <v>79387.779999999984</v>
      </c>
      <c r="I19" s="9" t="s">
        <v>5</v>
      </c>
      <c r="J19" s="44">
        <v>2020</v>
      </c>
      <c r="K19" s="19"/>
      <c r="L19" s="22"/>
      <c r="M19" s="20"/>
      <c r="N19" s="41"/>
    </row>
    <row r="20" spans="1:14" s="5" customFormat="1" ht="15" customHeight="1">
      <c r="A20" s="3" t="s">
        <v>43</v>
      </c>
      <c r="B20" s="6" t="s">
        <v>112</v>
      </c>
      <c r="C20" s="24">
        <v>43902</v>
      </c>
      <c r="D20" s="3"/>
      <c r="E20" s="3"/>
      <c r="F20" s="78">
        <v>-178.8</v>
      </c>
      <c r="G20" s="8"/>
      <c r="H20" s="8">
        <f t="shared" si="0"/>
        <v>79390.299999999988</v>
      </c>
      <c r="I20" s="9" t="s">
        <v>8</v>
      </c>
      <c r="J20" s="44">
        <v>2020</v>
      </c>
      <c r="K20" s="19"/>
      <c r="L20" s="22"/>
      <c r="M20" s="20"/>
      <c r="N20" s="41"/>
    </row>
    <row r="21" spans="1:14" s="5" customFormat="1" ht="15" customHeight="1">
      <c r="A21" s="3" t="s">
        <v>29</v>
      </c>
      <c r="B21" s="3" t="s">
        <v>2</v>
      </c>
      <c r="C21" s="24">
        <v>43888</v>
      </c>
      <c r="D21" s="12"/>
      <c r="E21" s="23"/>
      <c r="F21" s="78">
        <v>-54</v>
      </c>
      <c r="G21" s="7"/>
      <c r="H21" s="8">
        <f t="shared" si="0"/>
        <v>79569.099999999991</v>
      </c>
      <c r="I21" s="9" t="s">
        <v>8</v>
      </c>
      <c r="J21" s="43">
        <v>2020</v>
      </c>
      <c r="K21" s="19"/>
      <c r="L21" s="22"/>
      <c r="M21" s="20"/>
      <c r="N21" s="41"/>
    </row>
    <row r="22" spans="1:14" s="5" customFormat="1" ht="15" customHeight="1">
      <c r="A22" s="3" t="s">
        <v>174</v>
      </c>
      <c r="B22" s="3" t="s">
        <v>2</v>
      </c>
      <c r="C22" s="24">
        <v>43888</v>
      </c>
      <c r="D22" s="12"/>
      <c r="E22" s="23"/>
      <c r="F22" s="78">
        <v>-600</v>
      </c>
      <c r="G22" s="7"/>
      <c r="H22" s="8">
        <f t="shared" si="0"/>
        <v>79623.099999999991</v>
      </c>
      <c r="I22" s="9" t="s">
        <v>8</v>
      </c>
      <c r="J22" s="43">
        <v>2020</v>
      </c>
      <c r="K22" s="19"/>
      <c r="L22" s="22"/>
      <c r="M22" s="20"/>
      <c r="N22" s="41"/>
    </row>
    <row r="23" spans="1:14" s="5" customFormat="1" ht="15" customHeight="1">
      <c r="A23" s="3" t="s">
        <v>156</v>
      </c>
      <c r="B23" s="6" t="s">
        <v>112</v>
      </c>
      <c r="C23" s="24">
        <v>43878</v>
      </c>
      <c r="D23" s="3"/>
      <c r="E23" s="3"/>
      <c r="F23" s="78">
        <v>-670.8</v>
      </c>
      <c r="G23" s="7"/>
      <c r="H23" s="8">
        <f t="shared" si="0"/>
        <v>80223.099999999991</v>
      </c>
      <c r="I23" s="9" t="s">
        <v>6</v>
      </c>
      <c r="J23" s="44">
        <v>2020</v>
      </c>
      <c r="K23" s="19"/>
      <c r="L23" s="22"/>
      <c r="M23" s="20"/>
      <c r="N23" s="41"/>
    </row>
    <row r="24" spans="1:14" s="5" customFormat="1" ht="15" customHeight="1">
      <c r="A24" s="3" t="s">
        <v>156</v>
      </c>
      <c r="B24" s="6" t="s">
        <v>112</v>
      </c>
      <c r="C24" s="24">
        <v>43867</v>
      </c>
      <c r="D24" s="3"/>
      <c r="E24" s="3"/>
      <c r="F24" s="78">
        <v>-121.63</v>
      </c>
      <c r="G24" s="8"/>
      <c r="H24" s="8">
        <f t="shared" si="0"/>
        <v>80893.899999999994</v>
      </c>
      <c r="I24" s="9" t="s">
        <v>67</v>
      </c>
      <c r="J24" s="44">
        <v>2020</v>
      </c>
      <c r="K24" s="19"/>
      <c r="L24" s="22"/>
      <c r="M24" s="20"/>
      <c r="N24" s="41"/>
    </row>
    <row r="25" spans="1:14" s="5" customFormat="1" ht="15" customHeight="1">
      <c r="A25" s="3" t="s">
        <v>24</v>
      </c>
      <c r="B25" s="3" t="s">
        <v>3</v>
      </c>
      <c r="C25" s="24">
        <v>43861</v>
      </c>
      <c r="D25" s="3"/>
      <c r="E25" s="3"/>
      <c r="F25" s="78">
        <v>-454</v>
      </c>
      <c r="G25" s="7"/>
      <c r="H25" s="8">
        <f t="shared" si="0"/>
        <v>81015.53</v>
      </c>
      <c r="I25" s="9" t="s">
        <v>5</v>
      </c>
      <c r="J25" s="43">
        <v>2020</v>
      </c>
      <c r="K25" s="19"/>
      <c r="L25" s="22"/>
      <c r="M25" s="20"/>
      <c r="N25" s="41"/>
    </row>
    <row r="26" spans="1:14" s="5" customFormat="1" ht="15" customHeight="1">
      <c r="A26" s="3" t="s">
        <v>36</v>
      </c>
      <c r="B26" s="3" t="s">
        <v>2</v>
      </c>
      <c r="C26" s="24">
        <v>43846</v>
      </c>
      <c r="D26" s="12"/>
      <c r="E26" s="12"/>
      <c r="F26" s="78">
        <v>-546</v>
      </c>
      <c r="G26" s="7"/>
      <c r="H26" s="8">
        <f t="shared" si="0"/>
        <v>81469.53</v>
      </c>
      <c r="I26" s="9" t="s">
        <v>5</v>
      </c>
      <c r="J26" s="43">
        <v>2019</v>
      </c>
      <c r="K26" s="19"/>
      <c r="L26" s="22"/>
      <c r="M26" s="20"/>
      <c r="N26" s="41"/>
    </row>
    <row r="27" spans="1:14" s="5" customFormat="1" ht="15" customHeight="1">
      <c r="A27" s="3" t="s">
        <v>136</v>
      </c>
      <c r="B27" s="6" t="s">
        <v>2</v>
      </c>
      <c r="C27" s="24">
        <v>43846</v>
      </c>
      <c r="D27" s="12"/>
      <c r="E27" s="23"/>
      <c r="F27" s="78">
        <v>-5.5</v>
      </c>
      <c r="G27" s="7"/>
      <c r="H27" s="8">
        <f t="shared" si="0"/>
        <v>82015.53</v>
      </c>
      <c r="I27" s="9" t="s">
        <v>8</v>
      </c>
      <c r="J27" s="43">
        <v>2020</v>
      </c>
      <c r="K27" s="19"/>
      <c r="L27" s="22"/>
      <c r="M27" s="20"/>
      <c r="N27" s="41"/>
    </row>
    <row r="28" spans="1:14" s="5" customFormat="1" ht="15" customHeight="1">
      <c r="A28" s="3" t="s">
        <v>26</v>
      </c>
      <c r="B28" s="6" t="s">
        <v>2</v>
      </c>
      <c r="C28" s="24">
        <v>43846</v>
      </c>
      <c r="D28" s="12"/>
      <c r="E28" s="23"/>
      <c r="F28" s="78">
        <v>-60</v>
      </c>
      <c r="G28" s="7"/>
      <c r="H28" s="8">
        <f>H29+F28+G28</f>
        <v>82021.03</v>
      </c>
      <c r="I28" s="9" t="s">
        <v>8</v>
      </c>
      <c r="J28" s="43">
        <v>2020</v>
      </c>
      <c r="K28" s="19"/>
      <c r="L28" s="22"/>
      <c r="M28" s="20"/>
      <c r="N28" s="41"/>
    </row>
    <row r="29" spans="1:14" s="5" customFormat="1" ht="15" customHeight="1">
      <c r="A29" s="13"/>
      <c r="B29" s="14"/>
      <c r="C29" s="26">
        <v>43831</v>
      </c>
      <c r="D29" s="13"/>
      <c r="E29" s="15" t="s">
        <v>192</v>
      </c>
      <c r="F29" s="16"/>
      <c r="G29" s="17"/>
      <c r="H29" s="18">
        <v>82081.03</v>
      </c>
      <c r="I29" s="3"/>
      <c r="J29" s="45"/>
      <c r="K29" s="40"/>
      <c r="L29" s="22"/>
      <c r="M29" s="40"/>
      <c r="N29" s="42"/>
    </row>
    <row r="30" spans="1:14" s="5" customFormat="1" ht="15" customHeight="1">
      <c r="A30" s="3" t="s">
        <v>24</v>
      </c>
      <c r="B30" s="3" t="s">
        <v>3</v>
      </c>
      <c r="C30" s="24">
        <v>43599</v>
      </c>
      <c r="D30" s="3"/>
      <c r="E30" s="3"/>
      <c r="F30" s="78">
        <v>-58.5</v>
      </c>
      <c r="G30" s="7"/>
      <c r="H30" s="8"/>
      <c r="I30" s="9" t="s">
        <v>5</v>
      </c>
      <c r="J30" s="44">
        <v>2021</v>
      </c>
      <c r="K30" s="19"/>
      <c r="L30" s="22"/>
      <c r="M30" s="20"/>
      <c r="N30" s="41"/>
    </row>
    <row r="31" spans="1:14" s="5" customFormat="1" ht="15" customHeight="1">
      <c r="A31" s="3" t="s">
        <v>24</v>
      </c>
      <c r="B31" s="3" t="s">
        <v>3</v>
      </c>
      <c r="C31" s="24">
        <v>43599</v>
      </c>
      <c r="D31" s="3"/>
      <c r="E31" s="12"/>
      <c r="F31" s="78">
        <v>-58.5</v>
      </c>
      <c r="G31" s="7"/>
      <c r="H31" s="8"/>
      <c r="I31" s="9" t="s">
        <v>5</v>
      </c>
      <c r="J31" s="44">
        <v>2020</v>
      </c>
      <c r="K31" s="19"/>
      <c r="L31" s="22"/>
      <c r="M31" s="20"/>
      <c r="N31" s="41"/>
    </row>
    <row r="32" spans="1:14" s="5" customFormat="1" ht="15" customHeight="1">
      <c r="A32" s="3"/>
      <c r="B32" s="6"/>
      <c r="C32" s="25"/>
      <c r="D32" s="3"/>
      <c r="E32" s="3"/>
      <c r="F32" s="11"/>
      <c r="G32" s="8"/>
      <c r="H32" s="8"/>
      <c r="I32" s="9"/>
      <c r="J32" s="44"/>
      <c r="K32" s="19"/>
      <c r="L32" s="22"/>
      <c r="M32" s="20"/>
      <c r="N32" s="41"/>
    </row>
    <row r="33" spans="1:14" ht="15" customHeight="1">
      <c r="A33" s="3"/>
      <c r="B33" s="6"/>
      <c r="C33" s="25"/>
      <c r="D33" s="3"/>
      <c r="E33" s="3"/>
      <c r="F33" s="11"/>
      <c r="G33" s="8"/>
      <c r="H33" s="8"/>
      <c r="I33" s="3"/>
      <c r="J33" s="43"/>
      <c r="K33" s="33"/>
      <c r="M33" s="20"/>
      <c r="N33" s="41"/>
    </row>
    <row r="34" spans="1:14" ht="15" customHeight="1">
      <c r="C34" s="34"/>
      <c r="D34" s="35"/>
      <c r="E34" s="35"/>
      <c r="I34" s="36"/>
    </row>
    <row r="35" spans="1:14" ht="15" customHeight="1">
      <c r="C35" s="34"/>
      <c r="D35" s="35"/>
      <c r="E35" s="35"/>
      <c r="G35" s="36"/>
      <c r="H35" s="36"/>
      <c r="I35" s="36"/>
    </row>
    <row r="36" spans="1:14" ht="15" customHeight="1">
      <c r="C36" s="34"/>
      <c r="D36" s="37"/>
      <c r="E36" s="3" t="s">
        <v>23</v>
      </c>
      <c r="F36" s="38">
        <f>-SUBTOTAL(9,F2:F33)</f>
        <v>5682.33</v>
      </c>
      <c r="G36" s="38">
        <f>SUBTOTAL(9,G2:G33)</f>
        <v>0</v>
      </c>
      <c r="I36" s="36"/>
    </row>
    <row r="37" spans="1:14" ht="15" customHeight="1">
      <c r="C37" s="34"/>
      <c r="D37" s="35"/>
      <c r="E37" s="35"/>
      <c r="I37" s="36"/>
    </row>
    <row r="38" spans="1:14" ht="15" customHeight="1">
      <c r="C38" s="34"/>
      <c r="D38" s="35"/>
      <c r="E38" s="35"/>
      <c r="F38" s="39">
        <f>F36-G36</f>
        <v>5682.33</v>
      </c>
      <c r="I38" s="36"/>
    </row>
    <row r="40" spans="1:14">
      <c r="F40" s="33">
        <v>43100</v>
      </c>
    </row>
    <row r="41" spans="1:14">
      <c r="F41" s="77">
        <f>(F36)/F40</f>
        <v>0.13184060324825986</v>
      </c>
    </row>
    <row r="46" spans="1:14">
      <c r="F46" s="90"/>
    </row>
  </sheetData>
  <autoFilter ref="A1:N32">
    <sortState ref="A2:S1831">
      <sortCondition descending="1" ref="C1:C1831"/>
    </sortState>
  </autoFilter>
  <dataValidations count="4">
    <dataValidation type="list" allowBlank="1" showInputMessage="1" showErrorMessage="1" sqref="I1 I34:I1048576 I16">
      <formula1>#REF!</formula1>
    </dataValidation>
    <dataValidation type="list" allowBlank="1" showInputMessage="1" showErrorMessage="1" sqref="A34:A1048576">
      <formula1>#REF!</formula1>
    </dataValidation>
    <dataValidation type="list" allowBlank="1" showInputMessage="1" showErrorMessage="1" sqref="A16">
      <formula1>#REF!</formula1>
    </dataValidation>
    <dataValidation type="list" allowBlank="1" showInputMessage="1" showErrorMessage="1" sqref="I17:I33">
      <formula1>$A$3:$A$95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'Plan comptable'!$A$8:$A$121</xm:f>
          </x14:formula1>
          <xm:sqref>A1</xm:sqref>
        </x14:dataValidation>
        <x14:dataValidation type="list" allowBlank="1" showInputMessage="1" showErrorMessage="1">
          <x14:formula1>
            <xm:f>Listes!$A$3:$A$95</xm:f>
          </x14:formula1>
          <xm:sqref>I2:I15</xm:sqref>
        </x14:dataValidation>
        <x14:dataValidation type="list" allowBlank="1" showInputMessage="1" showErrorMessage="1">
          <x14:formula1>
            <xm:f>'Plan comptable'!$A$5:$A$121</xm:f>
          </x14:formula1>
          <xm:sqref>A2:A15 A17:A33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95"/>
  <sheetViews>
    <sheetView topLeftCell="A73" workbookViewId="0">
      <selection activeCell="B12" sqref="B12"/>
    </sheetView>
  </sheetViews>
  <sheetFormatPr baseColWidth="10" defaultColWidth="10.625" defaultRowHeight="12.75"/>
  <cols>
    <col min="1" max="1" width="10.625" style="1"/>
    <col min="2" max="2" width="63.625" style="1" customWidth="1"/>
    <col min="3" max="3" width="52.125" style="1" customWidth="1"/>
    <col min="4" max="16384" width="10.625" style="1"/>
  </cols>
  <sheetData>
    <row r="2" spans="1:1" ht="18">
      <c r="A2" s="21">
        <v>2020</v>
      </c>
    </row>
    <row r="3" spans="1:1">
      <c r="A3" s="2" t="s">
        <v>5</v>
      </c>
    </row>
    <row r="4" spans="1:1">
      <c r="A4" s="2" t="s">
        <v>6</v>
      </c>
    </row>
    <row r="5" spans="1:1">
      <c r="A5" s="2" t="s">
        <v>7</v>
      </c>
    </row>
    <row r="6" spans="1:1">
      <c r="A6" s="2" t="s">
        <v>8</v>
      </c>
    </row>
    <row r="7" spans="1:1">
      <c r="A7" s="2" t="s">
        <v>52</v>
      </c>
    </row>
    <row r="8" spans="1:1">
      <c r="A8" s="2" t="s">
        <v>53</v>
      </c>
    </row>
    <row r="9" spans="1:1">
      <c r="A9" s="2" t="s">
        <v>67</v>
      </c>
    </row>
    <row r="10" spans="1:1">
      <c r="A10" s="2" t="s">
        <v>59</v>
      </c>
    </row>
    <row r="11" spans="1:1">
      <c r="A11" s="2" t="s">
        <v>9</v>
      </c>
    </row>
    <row r="12" spans="1:1">
      <c r="A12" s="2" t="s">
        <v>10</v>
      </c>
    </row>
    <row r="13" spans="1:1">
      <c r="A13" s="2" t="s">
        <v>11</v>
      </c>
    </row>
    <row r="14" spans="1:1">
      <c r="A14" s="2" t="s">
        <v>54</v>
      </c>
    </row>
    <row r="15" spans="1:1">
      <c r="A15" s="2" t="s">
        <v>12</v>
      </c>
    </row>
    <row r="16" spans="1:1">
      <c r="A16" s="2" t="s">
        <v>13</v>
      </c>
    </row>
    <row r="17" spans="1:1">
      <c r="A17" s="2" t="s">
        <v>14</v>
      </c>
    </row>
    <row r="18" spans="1:1">
      <c r="A18" s="2" t="s">
        <v>69</v>
      </c>
    </row>
    <row r="19" spans="1:1">
      <c r="A19" s="2" t="s">
        <v>171</v>
      </c>
    </row>
    <row r="20" spans="1:1">
      <c r="A20" s="2" t="s">
        <v>170</v>
      </c>
    </row>
    <row r="21" spans="1:1">
      <c r="A21" s="2" t="s">
        <v>172</v>
      </c>
    </row>
    <row r="22" spans="1:1">
      <c r="A22" s="2" t="s">
        <v>15</v>
      </c>
    </row>
    <row r="23" spans="1:1">
      <c r="A23" s="2" t="s">
        <v>16</v>
      </c>
    </row>
    <row r="24" spans="1:1">
      <c r="A24" s="2" t="s">
        <v>17</v>
      </c>
    </row>
    <row r="25" spans="1:1">
      <c r="A25" s="2" t="s">
        <v>18</v>
      </c>
    </row>
    <row r="26" spans="1:1">
      <c r="A26" s="2" t="s">
        <v>55</v>
      </c>
    </row>
    <row r="27" spans="1:1">
      <c r="A27" s="2" t="s">
        <v>56</v>
      </c>
    </row>
    <row r="28" spans="1:1">
      <c r="A28" s="2" t="s">
        <v>68</v>
      </c>
    </row>
    <row r="29" spans="1:1">
      <c r="A29" s="2" t="s">
        <v>138</v>
      </c>
    </row>
    <row r="30" spans="1:1">
      <c r="A30" s="2" t="s">
        <v>139</v>
      </c>
    </row>
    <row r="31" spans="1:1">
      <c r="A31" s="2" t="s">
        <v>173</v>
      </c>
    </row>
    <row r="32" spans="1:1">
      <c r="A32" s="2" t="s">
        <v>71</v>
      </c>
    </row>
    <row r="33" spans="1:1">
      <c r="A33" s="2" t="s">
        <v>72</v>
      </c>
    </row>
    <row r="34" spans="1:1">
      <c r="A34" s="2" t="s">
        <v>73</v>
      </c>
    </row>
    <row r="35" spans="1:1">
      <c r="A35" s="2" t="s">
        <v>74</v>
      </c>
    </row>
    <row r="36" spans="1:1">
      <c r="A36" s="2" t="s">
        <v>75</v>
      </c>
    </row>
    <row r="37" spans="1:1">
      <c r="A37" s="2" t="s">
        <v>76</v>
      </c>
    </row>
    <row r="38" spans="1:1">
      <c r="A38" s="2" t="s">
        <v>198</v>
      </c>
    </row>
    <row r="39" spans="1:1">
      <c r="A39" s="2" t="s">
        <v>114</v>
      </c>
    </row>
    <row r="40" spans="1:1">
      <c r="A40" s="2" t="s">
        <v>115</v>
      </c>
    </row>
    <row r="41" spans="1:1">
      <c r="A41" s="2" t="s">
        <v>116</v>
      </c>
    </row>
    <row r="42" spans="1:1">
      <c r="A42" s="2" t="s">
        <v>113</v>
      </c>
    </row>
    <row r="43" spans="1:1">
      <c r="A43" s="2" t="s">
        <v>117</v>
      </c>
    </row>
    <row r="44" spans="1:1">
      <c r="A44" s="2" t="s">
        <v>118</v>
      </c>
    </row>
    <row r="45" spans="1:1">
      <c r="A45" s="2" t="s">
        <v>119</v>
      </c>
    </row>
    <row r="46" spans="1:1">
      <c r="A46" s="2" t="s">
        <v>120</v>
      </c>
    </row>
    <row r="47" spans="1:1">
      <c r="A47" s="2" t="s">
        <v>193</v>
      </c>
    </row>
    <row r="48" spans="1:1">
      <c r="A48" s="2" t="s">
        <v>194</v>
      </c>
    </row>
    <row r="49" spans="1:1">
      <c r="A49" s="2" t="s">
        <v>195</v>
      </c>
    </row>
    <row r="50" spans="1:1">
      <c r="A50" s="2" t="s">
        <v>81</v>
      </c>
    </row>
    <row r="51" spans="1:1">
      <c r="A51" s="2" t="s">
        <v>82</v>
      </c>
    </row>
    <row r="52" spans="1:1">
      <c r="A52" s="2" t="s">
        <v>80</v>
      </c>
    </row>
    <row r="53" spans="1:1">
      <c r="A53" s="2" t="s">
        <v>83</v>
      </c>
    </row>
    <row r="54" spans="1:1">
      <c r="A54" s="2" t="s">
        <v>121</v>
      </c>
    </row>
    <row r="55" spans="1:1">
      <c r="A55" s="2" t="s">
        <v>122</v>
      </c>
    </row>
    <row r="56" spans="1:1">
      <c r="A56" s="2" t="s">
        <v>123</v>
      </c>
    </row>
    <row r="57" spans="1:1">
      <c r="A57" s="2" t="s">
        <v>124</v>
      </c>
    </row>
    <row r="58" spans="1:1">
      <c r="A58" s="2" t="s">
        <v>125</v>
      </c>
    </row>
    <row r="59" spans="1:1">
      <c r="A59" s="2" t="s">
        <v>126</v>
      </c>
    </row>
    <row r="60" spans="1:1">
      <c r="A60" s="2" t="s">
        <v>127</v>
      </c>
    </row>
    <row r="61" spans="1:1">
      <c r="A61" s="2" t="s">
        <v>128</v>
      </c>
    </row>
    <row r="62" spans="1:1">
      <c r="A62" s="2" t="s">
        <v>179</v>
      </c>
    </row>
    <row r="63" spans="1:1">
      <c r="A63" s="2" t="s">
        <v>180</v>
      </c>
    </row>
    <row r="64" spans="1:1">
      <c r="A64" s="2" t="s">
        <v>181</v>
      </c>
    </row>
    <row r="65" spans="1:1">
      <c r="A65" s="2" t="s">
        <v>182</v>
      </c>
    </row>
    <row r="66" spans="1:1">
      <c r="A66" s="2" t="s">
        <v>183</v>
      </c>
    </row>
    <row r="67" spans="1:1">
      <c r="A67" s="2" t="s">
        <v>140</v>
      </c>
    </row>
    <row r="68" spans="1:1">
      <c r="A68" s="2" t="s">
        <v>141</v>
      </c>
    </row>
    <row r="69" spans="1:1">
      <c r="A69" s="2" t="s">
        <v>142</v>
      </c>
    </row>
    <row r="70" spans="1:1">
      <c r="A70" s="2" t="s">
        <v>185</v>
      </c>
    </row>
    <row r="71" spans="1:1">
      <c r="A71" s="2" t="s">
        <v>186</v>
      </c>
    </row>
    <row r="72" spans="1:1">
      <c r="A72" s="2" t="s">
        <v>187</v>
      </c>
    </row>
    <row r="73" spans="1:1">
      <c r="A73" s="2" t="s">
        <v>188</v>
      </c>
    </row>
    <row r="74" spans="1:1">
      <c r="A74" s="2" t="s">
        <v>189</v>
      </c>
    </row>
    <row r="75" spans="1:1">
      <c r="A75" s="2" t="s">
        <v>143</v>
      </c>
    </row>
    <row r="76" spans="1:1">
      <c r="A76" s="2" t="s">
        <v>144</v>
      </c>
    </row>
    <row r="77" spans="1:1">
      <c r="A77" s="2" t="s">
        <v>145</v>
      </c>
    </row>
    <row r="78" spans="1:1">
      <c r="A78" s="2" t="s">
        <v>146</v>
      </c>
    </row>
    <row r="79" spans="1:1">
      <c r="A79" s="2" t="s">
        <v>184</v>
      </c>
    </row>
    <row r="80" spans="1:1">
      <c r="A80" s="2" t="s">
        <v>159</v>
      </c>
    </row>
    <row r="81" spans="1:1">
      <c r="A81" s="2" t="s">
        <v>158</v>
      </c>
    </row>
    <row r="82" spans="1:1">
      <c r="A82" s="2" t="s">
        <v>160</v>
      </c>
    </row>
    <row r="83" spans="1:1">
      <c r="A83" s="2" t="s">
        <v>161</v>
      </c>
    </row>
    <row r="84" spans="1:1">
      <c r="A84" s="2" t="s">
        <v>191</v>
      </c>
    </row>
    <row r="85" spans="1:1">
      <c r="A85" s="2" t="s">
        <v>196</v>
      </c>
    </row>
    <row r="86" spans="1:1">
      <c r="A86" s="2" t="s">
        <v>162</v>
      </c>
    </row>
    <row r="87" spans="1:1">
      <c r="A87" s="2" t="s">
        <v>163</v>
      </c>
    </row>
    <row r="88" spans="1:1">
      <c r="A88" s="2" t="s">
        <v>164</v>
      </c>
    </row>
    <row r="89" spans="1:1">
      <c r="A89" s="2" t="s">
        <v>165</v>
      </c>
    </row>
    <row r="90" spans="1:1">
      <c r="A90" s="2" t="s">
        <v>166</v>
      </c>
    </row>
    <row r="91" spans="1:1">
      <c r="A91" s="2" t="s">
        <v>197</v>
      </c>
    </row>
    <row r="92" spans="1:1">
      <c r="A92" s="2" t="s">
        <v>19</v>
      </c>
    </row>
    <row r="93" spans="1:1">
      <c r="A93" s="98" t="s">
        <v>208</v>
      </c>
    </row>
    <row r="94" spans="1:1">
      <c r="A94" s="2" t="s">
        <v>209</v>
      </c>
    </row>
    <row r="95" spans="1:1">
      <c r="A95" s="2" t="s">
        <v>210</v>
      </c>
    </row>
  </sheetData>
  <pageMargins left="0.32" right="0.70866141732283472" top="0.74803149606299213" bottom="0.74803149606299213" header="0.31496062992125984" footer="0.31496062992125984"/>
  <pageSetup paperSize="9" scale="1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8"/>
  <sheetViews>
    <sheetView topLeftCell="A94" zoomScale="90" zoomScaleNormal="90" zoomScalePageLayoutView="90" workbookViewId="0">
      <selection activeCell="C116" sqref="C116"/>
    </sheetView>
  </sheetViews>
  <sheetFormatPr baseColWidth="10" defaultColWidth="10.875" defaultRowHeight="14.25"/>
  <cols>
    <col min="1" max="1" width="40" style="27" customWidth="1"/>
    <col min="2" max="2" width="13.375" style="47" customWidth="1"/>
    <col min="3" max="3" width="58.5" style="27" customWidth="1"/>
    <col min="4" max="4" width="31.5" style="48" customWidth="1"/>
    <col min="5" max="16384" width="10.875" style="49"/>
  </cols>
  <sheetData>
    <row r="1" spans="1:4">
      <c r="B1" s="27"/>
    </row>
    <row r="2" spans="1:4">
      <c r="B2" s="27"/>
    </row>
    <row r="3" spans="1:4">
      <c r="B3" s="50"/>
    </row>
    <row r="4" spans="1:4" s="52" customFormat="1" ht="15">
      <c r="A4" s="28" t="s">
        <v>132</v>
      </c>
      <c r="B4" s="51" t="s">
        <v>131</v>
      </c>
      <c r="C4" s="27"/>
      <c r="D4" s="48"/>
    </row>
    <row r="5" spans="1:4" s="56" customFormat="1">
      <c r="A5" s="94" t="s">
        <v>199</v>
      </c>
      <c r="B5" s="93">
        <v>430000</v>
      </c>
      <c r="C5" s="27"/>
      <c r="D5" s="48"/>
    </row>
    <row r="6" spans="1:4" s="56" customFormat="1">
      <c r="A6" s="94" t="s">
        <v>200</v>
      </c>
      <c r="B6" s="93">
        <v>438700</v>
      </c>
      <c r="C6" s="27"/>
      <c r="D6" s="48"/>
    </row>
    <row r="7" spans="1:4" s="52" customFormat="1" ht="15">
      <c r="A7" s="92" t="s">
        <v>203</v>
      </c>
      <c r="B7" s="93">
        <v>437200</v>
      </c>
      <c r="C7" s="27"/>
      <c r="D7" s="48"/>
    </row>
    <row r="8" spans="1:4" s="89" customFormat="1">
      <c r="A8" s="29" t="s">
        <v>178</v>
      </c>
      <c r="B8" s="53">
        <v>442100</v>
      </c>
      <c r="C8" s="27"/>
      <c r="D8" s="48"/>
    </row>
    <row r="9" spans="1:4" s="89" customFormat="1">
      <c r="A9" s="92" t="s">
        <v>202</v>
      </c>
      <c r="B9" s="93">
        <v>447310</v>
      </c>
      <c r="C9" s="27"/>
      <c r="D9" s="48"/>
    </row>
    <row r="10" spans="1:4" s="56" customFormat="1">
      <c r="A10" s="94"/>
      <c r="B10" s="93">
        <v>512200</v>
      </c>
      <c r="C10" s="27"/>
      <c r="D10" s="48"/>
    </row>
    <row r="11" spans="1:4" s="52" customFormat="1" ht="15">
      <c r="A11" s="29" t="s">
        <v>60</v>
      </c>
      <c r="B11" s="53">
        <v>580000</v>
      </c>
      <c r="C11" s="27"/>
      <c r="D11" s="48"/>
    </row>
    <row r="12" spans="1:4">
      <c r="A12" s="29" t="s">
        <v>156</v>
      </c>
      <c r="B12" s="54">
        <v>602000</v>
      </c>
    </row>
    <row r="13" spans="1:4">
      <c r="A13" s="29" t="s">
        <v>26</v>
      </c>
      <c r="B13" s="54">
        <v>604100</v>
      </c>
    </row>
    <row r="14" spans="1:4">
      <c r="A14" s="29" t="s">
        <v>84</v>
      </c>
      <c r="B14" s="54">
        <v>604200</v>
      </c>
    </row>
    <row r="15" spans="1:4" s="56" customFormat="1">
      <c r="A15" s="32" t="s">
        <v>111</v>
      </c>
      <c r="B15" s="54">
        <v>604300</v>
      </c>
      <c r="C15" s="27"/>
      <c r="D15" s="48"/>
    </row>
    <row r="16" spans="1:4">
      <c r="A16" s="29" t="s">
        <v>85</v>
      </c>
      <c r="B16" s="54">
        <v>606100</v>
      </c>
    </row>
    <row r="17" spans="1:16384">
      <c r="A17" s="29" t="s">
        <v>87</v>
      </c>
      <c r="B17" s="54">
        <v>606200</v>
      </c>
    </row>
    <row r="18" spans="1:16384" s="56" customFormat="1">
      <c r="A18" s="29" t="s">
        <v>27</v>
      </c>
      <c r="B18" s="54">
        <v>606300</v>
      </c>
      <c r="C18" s="27"/>
      <c r="D18" s="48"/>
    </row>
    <row r="19" spans="1:16384">
      <c r="A19" s="29" t="s">
        <v>28</v>
      </c>
      <c r="B19" s="54">
        <v>606400</v>
      </c>
    </row>
    <row r="20" spans="1:16384">
      <c r="A20" s="29" t="s">
        <v>29</v>
      </c>
      <c r="B20" s="54">
        <v>611000</v>
      </c>
    </row>
    <row r="21" spans="1:16384">
      <c r="A21" s="29" t="s">
        <v>86</v>
      </c>
      <c r="B21" s="54">
        <v>612000</v>
      </c>
    </row>
    <row r="22" spans="1:16384">
      <c r="A22" s="29" t="s">
        <v>30</v>
      </c>
      <c r="B22" s="54">
        <v>613200</v>
      </c>
    </row>
    <row r="23" spans="1:16384">
      <c r="A23" s="29" t="s">
        <v>31</v>
      </c>
      <c r="B23" s="54">
        <v>613500</v>
      </c>
    </row>
    <row r="24" spans="1:16384" s="56" customFormat="1">
      <c r="A24" s="57" t="s">
        <v>133</v>
      </c>
      <c r="B24" s="58">
        <v>614000</v>
      </c>
      <c r="C24" s="27"/>
      <c r="D24" s="48"/>
    </row>
    <row r="25" spans="1:16384">
      <c r="A25" s="29" t="s">
        <v>32</v>
      </c>
      <c r="B25" s="54">
        <v>615000</v>
      </c>
    </row>
    <row r="26" spans="1:16384" ht="16.5">
      <c r="A26" s="75" t="s">
        <v>174</v>
      </c>
      <c r="B26" s="76">
        <v>615600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  <c r="XFA26"/>
      <c r="XFB26"/>
      <c r="XFC26"/>
      <c r="XFD26"/>
    </row>
    <row r="27" spans="1:16384">
      <c r="A27" s="29" t="s">
        <v>20</v>
      </c>
      <c r="B27" s="54">
        <v>616000</v>
      </c>
    </row>
    <row r="28" spans="1:16384">
      <c r="A28" s="29" t="s">
        <v>24</v>
      </c>
      <c r="B28" s="54">
        <v>618100</v>
      </c>
    </row>
    <row r="29" spans="1:16384">
      <c r="A29" s="29" t="s">
        <v>157</v>
      </c>
      <c r="B29" s="54">
        <v>621000</v>
      </c>
    </row>
    <row r="30" spans="1:16384" s="56" customFormat="1">
      <c r="A30" s="92"/>
      <c r="B30" s="95">
        <v>621060</v>
      </c>
      <c r="C30" s="27"/>
      <c r="D30" s="48"/>
    </row>
    <row r="31" spans="1:16384" s="56" customFormat="1">
      <c r="A31" s="29"/>
      <c r="B31" s="59">
        <v>621050</v>
      </c>
      <c r="C31" s="27"/>
      <c r="D31" s="48"/>
    </row>
    <row r="32" spans="1:16384">
      <c r="A32" s="29" t="s">
        <v>33</v>
      </c>
      <c r="B32" s="54">
        <v>622600</v>
      </c>
    </row>
    <row r="33" spans="1:4">
      <c r="A33" s="29" t="s">
        <v>34</v>
      </c>
      <c r="B33" s="54">
        <v>622700</v>
      </c>
    </row>
    <row r="34" spans="1:4">
      <c r="A34" s="29" t="s">
        <v>35</v>
      </c>
      <c r="B34" s="54">
        <v>623100</v>
      </c>
    </row>
    <row r="35" spans="1:4">
      <c r="A35" s="29" t="s">
        <v>36</v>
      </c>
      <c r="B35" s="54">
        <v>623200</v>
      </c>
    </row>
    <row r="36" spans="1:4">
      <c r="A36" s="29" t="s">
        <v>37</v>
      </c>
      <c r="B36" s="54">
        <v>623300</v>
      </c>
    </row>
    <row r="37" spans="1:4">
      <c r="A37" s="29" t="s">
        <v>38</v>
      </c>
      <c r="B37" s="54">
        <v>623400</v>
      </c>
    </row>
    <row r="38" spans="1:4">
      <c r="A38" s="29" t="s">
        <v>88</v>
      </c>
      <c r="B38" s="54">
        <v>623600</v>
      </c>
    </row>
    <row r="39" spans="1:4">
      <c r="A39" s="29" t="s">
        <v>89</v>
      </c>
      <c r="B39" s="54">
        <v>623800</v>
      </c>
    </row>
    <row r="40" spans="1:4" s="56" customFormat="1">
      <c r="A40" s="32" t="s">
        <v>136</v>
      </c>
      <c r="B40" s="54">
        <v>624000</v>
      </c>
      <c r="C40" s="27"/>
      <c r="D40" s="48"/>
    </row>
    <row r="41" spans="1:4" s="56" customFormat="1">
      <c r="A41" s="57" t="s">
        <v>21</v>
      </c>
      <c r="B41" s="53">
        <v>625100</v>
      </c>
      <c r="C41" s="27"/>
      <c r="D41" s="48"/>
    </row>
    <row r="42" spans="1:4">
      <c r="A42" s="29" t="s">
        <v>39</v>
      </c>
      <c r="B42" s="54">
        <v>625300</v>
      </c>
    </row>
    <row r="43" spans="1:4">
      <c r="A43" s="29" t="s">
        <v>25</v>
      </c>
      <c r="B43" s="54">
        <v>625400</v>
      </c>
    </row>
    <row r="44" spans="1:4">
      <c r="A44" s="29" t="s">
        <v>40</v>
      </c>
      <c r="B44" s="54">
        <v>625600</v>
      </c>
    </row>
    <row r="45" spans="1:4">
      <c r="A45" s="29" t="s">
        <v>41</v>
      </c>
      <c r="B45" s="54">
        <v>626100</v>
      </c>
    </row>
    <row r="46" spans="1:4">
      <c r="A46" s="29" t="s">
        <v>42</v>
      </c>
      <c r="B46" s="54">
        <v>626200</v>
      </c>
    </row>
    <row r="47" spans="1:4">
      <c r="A47" s="29" t="s">
        <v>43</v>
      </c>
      <c r="B47" s="54">
        <v>626300</v>
      </c>
    </row>
    <row r="48" spans="1:4">
      <c r="A48" s="29" t="s">
        <v>44</v>
      </c>
      <c r="B48" s="54">
        <v>627000</v>
      </c>
    </row>
    <row r="49" spans="1:4">
      <c r="A49" s="29" t="s">
        <v>155</v>
      </c>
      <c r="B49" s="54">
        <v>627800</v>
      </c>
    </row>
    <row r="50" spans="1:4">
      <c r="A50" s="29" t="s">
        <v>45</v>
      </c>
      <c r="B50" s="54">
        <v>628000</v>
      </c>
    </row>
    <row r="51" spans="1:4">
      <c r="A51" s="55" t="s">
        <v>150</v>
      </c>
      <c r="B51" s="60">
        <v>631100</v>
      </c>
    </row>
    <row r="52" spans="1:4">
      <c r="A52" s="61" t="s">
        <v>149</v>
      </c>
      <c r="B52" s="62">
        <v>633300</v>
      </c>
    </row>
    <row r="53" spans="1:4" s="56" customFormat="1">
      <c r="A53" s="57" t="s">
        <v>148</v>
      </c>
      <c r="B53" s="63">
        <v>641100</v>
      </c>
      <c r="C53" s="27"/>
      <c r="D53" s="48"/>
    </row>
    <row r="54" spans="1:4" s="56" customFormat="1">
      <c r="A54" s="57" t="s">
        <v>57</v>
      </c>
      <c r="B54" s="64">
        <v>641101</v>
      </c>
      <c r="C54" s="27"/>
      <c r="D54" s="48"/>
    </row>
    <row r="55" spans="1:4">
      <c r="A55" s="30" t="s">
        <v>130</v>
      </c>
      <c r="B55" s="65">
        <v>641150</v>
      </c>
    </row>
    <row r="56" spans="1:4" s="56" customFormat="1">
      <c r="A56" s="30" t="s">
        <v>90</v>
      </c>
      <c r="B56" s="66">
        <v>641200</v>
      </c>
      <c r="C56" s="27"/>
      <c r="D56" s="48"/>
    </row>
    <row r="57" spans="1:4" s="56" customFormat="1">
      <c r="A57" s="57" t="s">
        <v>129</v>
      </c>
      <c r="B57" s="58">
        <v>641210</v>
      </c>
      <c r="C57" s="27"/>
      <c r="D57" s="48"/>
    </row>
    <row r="58" spans="1:4" s="56" customFormat="1">
      <c r="A58" s="30" t="s">
        <v>167</v>
      </c>
      <c r="B58" s="54">
        <v>641300</v>
      </c>
      <c r="C58" s="27"/>
      <c r="D58" s="48"/>
    </row>
    <row r="59" spans="1:4" s="56" customFormat="1">
      <c r="A59" s="30" t="s">
        <v>168</v>
      </c>
      <c r="B59" s="67">
        <v>641350</v>
      </c>
      <c r="C59" s="27"/>
      <c r="D59" s="48"/>
    </row>
    <row r="60" spans="1:4" s="56" customFormat="1">
      <c r="A60" s="57" t="s">
        <v>134</v>
      </c>
      <c r="B60" s="93">
        <v>641400</v>
      </c>
      <c r="C60" s="27"/>
      <c r="D60" s="48"/>
    </row>
    <row r="61" spans="1:4" s="56" customFormat="1">
      <c r="A61" s="94" t="s">
        <v>204</v>
      </c>
      <c r="B61" s="93">
        <v>641420</v>
      </c>
      <c r="C61" s="27"/>
      <c r="D61" s="48"/>
    </row>
    <row r="62" spans="1:4">
      <c r="A62" s="29" t="s">
        <v>135</v>
      </c>
      <c r="B62" s="68">
        <v>645000</v>
      </c>
    </row>
    <row r="63" spans="1:4">
      <c r="A63" s="29" t="s">
        <v>22</v>
      </c>
      <c r="B63" s="65">
        <v>645100</v>
      </c>
    </row>
    <row r="64" spans="1:4" s="56" customFormat="1">
      <c r="A64" s="92" t="s">
        <v>206</v>
      </c>
      <c r="B64" s="93">
        <v>645200</v>
      </c>
      <c r="C64" s="27"/>
      <c r="D64" s="48"/>
    </row>
    <row r="65" spans="1:4" s="56" customFormat="1">
      <c r="A65" s="29"/>
      <c r="B65" s="63">
        <v>645300</v>
      </c>
      <c r="C65" s="27"/>
      <c r="D65" s="48"/>
    </row>
    <row r="66" spans="1:4" s="56" customFormat="1">
      <c r="A66" s="29"/>
      <c r="B66" s="63">
        <v>645350</v>
      </c>
      <c r="C66" s="27"/>
      <c r="D66" s="48"/>
    </row>
    <row r="67" spans="1:4" s="56" customFormat="1">
      <c r="A67" s="29" t="s">
        <v>46</v>
      </c>
      <c r="B67" s="63">
        <v>647500</v>
      </c>
      <c r="C67" s="27"/>
      <c r="D67" s="48"/>
    </row>
    <row r="68" spans="1:4" s="56" customFormat="1">
      <c r="A68" s="94" t="s">
        <v>205</v>
      </c>
      <c r="B68" s="93">
        <v>647100</v>
      </c>
      <c r="C68" s="27"/>
      <c r="D68" s="48"/>
    </row>
    <row r="69" spans="1:4" s="56" customFormat="1">
      <c r="A69" s="69" t="s">
        <v>169</v>
      </c>
      <c r="B69" s="63">
        <v>647110</v>
      </c>
      <c r="C69" s="27"/>
      <c r="D69" s="48"/>
    </row>
    <row r="70" spans="1:4" s="56" customFormat="1">
      <c r="A70" s="57" t="s">
        <v>151</v>
      </c>
      <c r="B70" s="93">
        <v>647400</v>
      </c>
      <c r="C70" s="27"/>
      <c r="D70" s="48"/>
    </row>
    <row r="71" spans="1:4">
      <c r="A71" s="29" t="s">
        <v>47</v>
      </c>
      <c r="B71" s="54">
        <v>648000</v>
      </c>
    </row>
    <row r="72" spans="1:4" s="56" customFormat="1">
      <c r="A72" s="29" t="s">
        <v>91</v>
      </c>
      <c r="B72" s="54">
        <v>649990</v>
      </c>
      <c r="C72" s="27"/>
      <c r="D72" s="48"/>
    </row>
    <row r="73" spans="1:4">
      <c r="A73" s="29" t="s">
        <v>92</v>
      </c>
      <c r="B73" s="54">
        <v>651100</v>
      </c>
    </row>
    <row r="74" spans="1:4">
      <c r="A74" s="29" t="s">
        <v>93</v>
      </c>
      <c r="B74" s="54">
        <v>651600</v>
      </c>
    </row>
    <row r="75" spans="1:4">
      <c r="A75" s="29" t="s">
        <v>94</v>
      </c>
      <c r="B75" s="54">
        <v>654000</v>
      </c>
    </row>
    <row r="76" spans="1:4">
      <c r="A76" s="29" t="s">
        <v>48</v>
      </c>
      <c r="B76" s="54">
        <v>658000</v>
      </c>
    </row>
    <row r="77" spans="1:4">
      <c r="A77" s="29" t="s">
        <v>175</v>
      </c>
      <c r="B77" s="54">
        <v>661000</v>
      </c>
    </row>
    <row r="78" spans="1:4">
      <c r="A78" s="29" t="s">
        <v>95</v>
      </c>
      <c r="B78" s="54">
        <v>671000</v>
      </c>
    </row>
    <row r="79" spans="1:4">
      <c r="A79" s="29" t="s">
        <v>152</v>
      </c>
      <c r="B79" s="54">
        <v>675000</v>
      </c>
    </row>
    <row r="80" spans="1:4">
      <c r="A80" s="29" t="s">
        <v>96</v>
      </c>
      <c r="B80" s="54">
        <v>681100</v>
      </c>
    </row>
    <row r="81" spans="1:2">
      <c r="A81" s="29" t="s">
        <v>97</v>
      </c>
      <c r="B81" s="54">
        <v>681110</v>
      </c>
    </row>
    <row r="82" spans="1:2">
      <c r="A82" s="29" t="s">
        <v>98</v>
      </c>
      <c r="B82" s="54">
        <v>681120</v>
      </c>
    </row>
    <row r="83" spans="1:2">
      <c r="A83" s="57" t="s">
        <v>137</v>
      </c>
      <c r="B83" s="63">
        <v>681300</v>
      </c>
    </row>
    <row r="84" spans="1:2">
      <c r="A84" s="29" t="s">
        <v>99</v>
      </c>
      <c r="B84" s="54">
        <v>681500</v>
      </c>
    </row>
    <row r="85" spans="1:2">
      <c r="A85" s="29" t="s">
        <v>100</v>
      </c>
      <c r="B85" s="54">
        <v>681700</v>
      </c>
    </row>
    <row r="86" spans="1:2">
      <c r="A86" s="29" t="s">
        <v>101</v>
      </c>
      <c r="B86" s="54">
        <v>689400</v>
      </c>
    </row>
    <row r="87" spans="1:2">
      <c r="A87" s="70" t="s">
        <v>147</v>
      </c>
      <c r="B87" s="71">
        <v>690000</v>
      </c>
    </row>
    <row r="88" spans="1:2">
      <c r="A88" s="70" t="s">
        <v>154</v>
      </c>
      <c r="B88" s="71">
        <v>691000</v>
      </c>
    </row>
    <row r="89" spans="1:2">
      <c r="A89" s="70" t="s">
        <v>176</v>
      </c>
      <c r="B89" s="71">
        <v>692000</v>
      </c>
    </row>
    <row r="90" spans="1:2">
      <c r="A90" s="70" t="s">
        <v>190</v>
      </c>
      <c r="B90" s="54">
        <v>861000</v>
      </c>
    </row>
    <row r="91" spans="1:2">
      <c r="A91" s="70" t="s">
        <v>102</v>
      </c>
      <c r="B91" s="54">
        <v>706000</v>
      </c>
    </row>
    <row r="92" spans="1:2">
      <c r="A92" s="70" t="s">
        <v>49</v>
      </c>
      <c r="B92" s="59">
        <v>706100</v>
      </c>
    </row>
    <row r="93" spans="1:2">
      <c r="A93" s="70"/>
      <c r="B93" s="54">
        <v>706200</v>
      </c>
    </row>
    <row r="94" spans="1:2">
      <c r="A94" s="70"/>
      <c r="B94" s="54">
        <v>706300</v>
      </c>
    </row>
    <row r="95" spans="1:2">
      <c r="A95" s="70" t="s">
        <v>50</v>
      </c>
      <c r="B95" s="59">
        <v>708800</v>
      </c>
    </row>
    <row r="96" spans="1:2">
      <c r="A96" s="70"/>
      <c r="B96" s="59">
        <v>741100</v>
      </c>
    </row>
    <row r="97" spans="1:4">
      <c r="A97" s="70"/>
      <c r="B97" s="59">
        <v>741201</v>
      </c>
    </row>
    <row r="98" spans="1:4">
      <c r="A98" s="70"/>
      <c r="B98" s="59">
        <v>741300</v>
      </c>
    </row>
    <row r="99" spans="1:4">
      <c r="A99" s="70"/>
      <c r="B99" s="59">
        <v>741400</v>
      </c>
    </row>
    <row r="100" spans="1:4">
      <c r="A100" s="70"/>
      <c r="B100" s="59">
        <v>741500</v>
      </c>
    </row>
    <row r="101" spans="1:4">
      <c r="A101" s="70"/>
      <c r="B101" s="59">
        <v>741500</v>
      </c>
    </row>
    <row r="102" spans="1:4">
      <c r="A102" s="70"/>
      <c r="B102" s="54">
        <v>741530</v>
      </c>
    </row>
    <row r="103" spans="1:4">
      <c r="A103" s="70"/>
      <c r="B103" s="59">
        <v>741600</v>
      </c>
    </row>
    <row r="104" spans="1:4">
      <c r="A104" s="70"/>
      <c r="B104" s="59">
        <v>741650</v>
      </c>
    </row>
    <row r="105" spans="1:4">
      <c r="A105" s="70"/>
      <c r="B105" s="59">
        <v>741700</v>
      </c>
    </row>
    <row r="106" spans="1:4">
      <c r="A106" s="70"/>
      <c r="B106" s="59">
        <v>741750</v>
      </c>
    </row>
    <row r="107" spans="1:4">
      <c r="A107" s="70"/>
      <c r="B107" s="54">
        <v>741800</v>
      </c>
    </row>
    <row r="108" spans="1:4">
      <c r="A108" s="70"/>
      <c r="B108" s="54">
        <v>741800</v>
      </c>
    </row>
    <row r="109" spans="1:4">
      <c r="A109" s="72"/>
      <c r="B109" s="54">
        <v>741800</v>
      </c>
    </row>
    <row r="110" spans="1:4" s="91" customFormat="1">
      <c r="A110" s="96" t="s">
        <v>45</v>
      </c>
      <c r="B110" s="95">
        <v>756100</v>
      </c>
      <c r="C110" s="27"/>
      <c r="D110" s="48"/>
    </row>
    <row r="111" spans="1:4">
      <c r="A111" s="70" t="s">
        <v>103</v>
      </c>
      <c r="B111" s="54">
        <v>758000</v>
      </c>
    </row>
    <row r="112" spans="1:4">
      <c r="A112" s="70" t="s">
        <v>104</v>
      </c>
      <c r="B112" s="54">
        <v>761000</v>
      </c>
    </row>
    <row r="113" spans="1:4">
      <c r="A113" s="70" t="s">
        <v>105</v>
      </c>
      <c r="B113" s="54">
        <v>771000</v>
      </c>
    </row>
    <row r="114" spans="1:4">
      <c r="A114" s="70" t="s">
        <v>106</v>
      </c>
      <c r="B114" s="54">
        <v>781740</v>
      </c>
    </row>
    <row r="115" spans="1:4">
      <c r="A115" s="70" t="s">
        <v>107</v>
      </c>
      <c r="B115" s="54">
        <v>789400</v>
      </c>
    </row>
    <row r="116" spans="1:4">
      <c r="A116" s="70" t="s">
        <v>4</v>
      </c>
      <c r="B116" s="54">
        <v>791000</v>
      </c>
    </row>
    <row r="117" spans="1:4">
      <c r="A117" s="70" t="s">
        <v>70</v>
      </c>
      <c r="B117" s="59">
        <v>791100</v>
      </c>
    </row>
    <row r="118" spans="1:4">
      <c r="A118" s="70" t="s">
        <v>108</v>
      </c>
      <c r="B118" s="54">
        <v>791400</v>
      </c>
    </row>
    <row r="119" spans="1:4" s="56" customFormat="1">
      <c r="A119" s="94" t="s">
        <v>201</v>
      </c>
      <c r="B119" s="93">
        <v>791600</v>
      </c>
      <c r="C119" s="27"/>
      <c r="D119" s="48"/>
    </row>
    <row r="120" spans="1:4">
      <c r="A120" s="70" t="s">
        <v>109</v>
      </c>
      <c r="B120" s="54">
        <v>792000</v>
      </c>
    </row>
    <row r="121" spans="1:4">
      <c r="A121" s="70" t="s">
        <v>110</v>
      </c>
      <c r="B121" s="54">
        <v>871000</v>
      </c>
    </row>
    <row r="184" spans="1:3" s="48" customFormat="1">
      <c r="A184" s="31"/>
      <c r="B184" s="73"/>
      <c r="C184" s="31"/>
    </row>
    <row r="185" spans="1:3" s="48" customFormat="1">
      <c r="A185" s="31"/>
      <c r="B185" s="73"/>
      <c r="C185" s="31"/>
    </row>
    <row r="186" spans="1:3" s="48" customFormat="1">
      <c r="A186" s="31"/>
      <c r="B186" s="73"/>
      <c r="C186" s="31"/>
    </row>
    <row r="187" spans="1:3" s="48" customFormat="1">
      <c r="A187" s="31"/>
      <c r="B187" s="73"/>
      <c r="C187" s="31"/>
    </row>
    <row r="188" spans="1:3" s="48" customFormat="1">
      <c r="A188" s="31"/>
      <c r="B188" s="73"/>
      <c r="C188" s="3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2020 CC</vt:lpstr>
      <vt:lpstr>Listes</vt:lpstr>
      <vt:lpstr>Plan comptable</vt:lpstr>
      <vt:lpstr>Libellé_comptable</vt:lpstr>
      <vt:lpstr>Plan_comptable_2018</vt:lpstr>
      <vt:lpstr>'Plan comptable'!Section_comptable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 Salaün Rovira</dc:creator>
  <cp:lastModifiedBy>Julie</cp:lastModifiedBy>
  <cp:lastPrinted>2015-10-16T12:33:32Z</cp:lastPrinted>
  <dcterms:created xsi:type="dcterms:W3CDTF">2010-04-02T07:46:24Z</dcterms:created>
  <dcterms:modified xsi:type="dcterms:W3CDTF">2020-11-09T08:47:53Z</dcterms:modified>
</cp:coreProperties>
</file>