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el\Desktop\"/>
    </mc:Choice>
  </mc:AlternateContent>
  <xr:revisionPtr revIDLastSave="0" documentId="13_ncr:1_{684B22F5-26AF-4FF0-9E11-2D22964347C3}" xr6:coauthVersionLast="46" xr6:coauthVersionMax="46" xr10:uidLastSave="{00000000-0000-0000-0000-000000000000}"/>
  <bookViews>
    <workbookView xWindow="-120" yWindow="-120" windowWidth="20730" windowHeight="11160" activeTab="1" xr2:uid="{D2916C28-8FAB-4C14-955F-60DB462ED3F2}"/>
  </bookViews>
  <sheets>
    <sheet name=" Catalogue Visserie+Accessoires" sheetId="2" r:id="rId1"/>
    <sheet name="Configurateur Matériels" sheetId="17" r:id="rId2"/>
  </sheets>
  <definedNames>
    <definedName name="_xlnm._FilterDatabase" localSheetId="0" hidden="1">' Catalogue Visserie+Accessoires'!$A$2:$F$100</definedName>
    <definedName name="Bloc_de_raccordement">#REF!</definedName>
    <definedName name="BORNE">#REF!</definedName>
    <definedName name="Contacteur">#REF!</definedName>
    <definedName name="déclencheur_magnétique">#REF!</definedName>
    <definedName name="démarreur_combiné">#REF!</definedName>
    <definedName name="Disjoncteur_moteur">#REF!</definedName>
    <definedName name="DISJONCTUR">#REF!</definedName>
    <definedName name="disjonteur">#REF!</definedName>
    <definedName name="Entretoise_plastique">#REF!</definedName>
    <definedName name="ETR">#REF!</definedName>
    <definedName name="Grille_sortie_decoupe">#REF!</definedName>
    <definedName name="jeu">#REF!</definedName>
    <definedName name="Jeu_de_barre_tripolaire">#REF!</definedName>
    <definedName name="Limiteur_additif">#REF!</definedName>
    <definedName name="Module_différentiel">#REF!</definedName>
    <definedName name="platine">#REF!</definedName>
    <definedName name="Platine_cellean">#REF!</definedName>
    <definedName name="PREPARATION_PLATINE">#REF!</definedName>
    <definedName name="Transformateur_de_tension">#REF!</definedName>
    <definedName name="Variateur_de_vites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7" l="1" a="1"/>
  <c r="E3" i="17" s="1"/>
  <c r="F3" i="17"/>
  <c r="E4" i="17" a="1"/>
  <c r="E4" i="17" s="1"/>
  <c r="E5" i="17" a="1"/>
  <c r="E5" i="17" s="1"/>
  <c r="F5" i="17"/>
  <c r="E6" i="17" a="1"/>
  <c r="E6" i="17" s="1"/>
  <c r="F6" i="17"/>
  <c r="E7" i="17" a="1"/>
  <c r="E7" i="17" s="1"/>
  <c r="F7" i="17"/>
  <c r="E8" i="17" a="1"/>
  <c r="E8" i="17" s="1"/>
  <c r="F8" i="17"/>
  <c r="E9" i="17" a="1"/>
  <c r="E9" i="17" s="1"/>
  <c r="F9" i="17"/>
  <c r="E10" i="17" a="1"/>
  <c r="E10" i="17" s="1"/>
  <c r="F10" i="17"/>
  <c r="E11" i="17" a="1"/>
  <c r="E11" i="17" s="1"/>
  <c r="F11" i="17"/>
  <c r="E12" i="17" a="1"/>
  <c r="E12" i="17" s="1"/>
  <c r="F12" i="17"/>
  <c r="F4" i="17"/>
  <c r="E15" i="17" a="1"/>
  <c r="E15" i="17" s="1"/>
  <c r="F15" i="17"/>
  <c r="E16" i="17" a="1"/>
  <c r="E16" i="17" s="1"/>
  <c r="E17" i="17" a="1"/>
  <c r="E17" i="17" s="1"/>
  <c r="F17" i="17"/>
  <c r="F16" i="17"/>
  <c r="E18" i="17" a="1"/>
  <c r="E18" i="17" s="1"/>
  <c r="E19" i="17" a="1"/>
  <c r="E19" i="17" s="1"/>
  <c r="F19" i="17"/>
  <c r="E20" i="17" a="1"/>
  <c r="E20" i="17" s="1"/>
  <c r="F20" i="17"/>
  <c r="E21" i="17" a="1"/>
  <c r="E21" i="17" s="1"/>
  <c r="F21" i="17"/>
  <c r="E22" i="17" a="1"/>
  <c r="E22" i="17" s="1"/>
  <c r="F22" i="17"/>
  <c r="E23" i="17" a="1"/>
  <c r="E23" i="17" s="1"/>
  <c r="F23" i="17"/>
  <c r="F18" i="17"/>
  <c r="E26" i="17" a="1"/>
  <c r="E26" i="17" s="1"/>
  <c r="F26" i="17"/>
  <c r="E27" i="17" a="1"/>
  <c r="E27" i="17" s="1"/>
  <c r="E28" i="17" a="1"/>
  <c r="E28" i="17" s="1"/>
  <c r="F28" i="17"/>
  <c r="E29" i="17" a="1"/>
  <c r="E29" i="17" s="1"/>
  <c r="F29" i="17"/>
  <c r="E30" i="17" a="1"/>
  <c r="E30" i="17" s="1"/>
  <c r="F30" i="17"/>
  <c r="E31" i="17" a="1"/>
  <c r="E31" i="17" s="1"/>
  <c r="F31" i="17"/>
  <c r="E32" i="17" a="1"/>
  <c r="E32" i="17" s="1"/>
  <c r="F32" i="17"/>
  <c r="E33" i="17" a="1"/>
  <c r="E33" i="17" s="1"/>
  <c r="F33" i="17"/>
  <c r="E34" i="17" a="1"/>
  <c r="E34" i="17" s="1"/>
  <c r="F34" i="17"/>
  <c r="E35" i="17" a="1"/>
  <c r="E35" i="17" s="1"/>
  <c r="F35" i="17"/>
  <c r="F27" i="17"/>
  <c r="E38" i="17" a="1"/>
  <c r="E38" i="17" s="1"/>
  <c r="F38" i="17"/>
  <c r="E39" i="17" a="1"/>
  <c r="E39" i="17" s="1"/>
  <c r="E40" i="17" a="1"/>
  <c r="E40" i="17" s="1"/>
  <c r="F40" i="17"/>
  <c r="E41" i="17" a="1"/>
  <c r="E41" i="17" s="1"/>
  <c r="F41" i="17"/>
  <c r="E42" i="17" a="1"/>
  <c r="E42" i="17" s="1"/>
  <c r="F42" i="17"/>
  <c r="E43" i="17" a="1"/>
  <c r="E43" i="17" s="1"/>
  <c r="F43" i="17"/>
  <c r="E44" i="17" a="1"/>
  <c r="E44" i="17" s="1"/>
  <c r="F44" i="17"/>
  <c r="E45" i="17" a="1"/>
  <c r="E45" i="17" s="1"/>
  <c r="F45" i="17"/>
  <c r="E46" i="17" a="1"/>
  <c r="E46" i="17" s="1"/>
  <c r="F46" i="17"/>
  <c r="E47" i="17" a="1"/>
  <c r="E47" i="17" s="1"/>
  <c r="F47" i="17"/>
  <c r="F39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tc={E13D333A-9421-4C8D-B518-3D9209E2E3B3}</author>
    <author>tc={A2125224-B5B5-407B-95B3-97052C2D2384}</author>
    <author>tc={134B6D10-3438-4933-B654-3DA341B11A1C}</author>
    <author>tc={DB8D7AA3-8604-416D-B89B-DA2A2CD5F602}</author>
    <author>tc={384985E6-965C-40B1-AC4E-27B5A08DD110}</author>
    <author>tc={788A62E2-9780-4588-AA7E-922C7F35A38D}</author>
    <author>tc={2652E04E-22AC-4BCB-B0A4-F69EF9B61032}</author>
    <author>tc={63FBE832-CC51-45A5-BCE5-807793D15A35}</author>
    <author>tc={3BFD92A7-1FB3-4E82-8265-C39560D1EFCD}</author>
    <author>tc={867B062F-B26B-4354-BB8D-5923C1CF81AF}</author>
    <author>tc={BBE0747C-688F-425A-AF95-EED1992261D6}</author>
    <author>tc={19E15011-3971-4276-8B5F-BF4411B27447}</author>
    <author>tc={7F9AB702-7250-419E-8048-E9622B609359}</author>
    <author>tc={C39880D5-5026-4596-AFF1-3D2949AAD4AE}</author>
    <author>tc={5D5F81FD-763E-45EF-8D76-E914C88D6AC0}</author>
    <author>tc={620F967E-C83F-4D24-AB3A-11A6CA6C5789}</author>
    <author>tc={6C3BF296-BFA0-45D5-B3DE-BB27C3979FCE}</author>
    <author>tc={F1F44147-B0DE-4C4B-8B12-24BA0E91AC37}</author>
    <author>tc={7DF211AD-0A0D-4ED1-B814-9389CA769297}</author>
    <author>tc={4C740836-C537-403B-8926-5D982ACD2DB6}</author>
    <author>tc={351966AF-8BED-47D1-8399-CCC485B04B52}</author>
    <author>tc={413D0A23-3547-4059-9777-80B9499E96B2}</author>
    <author>tc={9ED40A44-5032-4789-83D8-627FAF90CC95}</author>
    <author>tc={A9A49364-C089-4FB7-853D-BFB722484273}</author>
    <author>tc={5CCBF83E-3826-4417-86DE-71EB938E9E06}</author>
    <author>tc={2B8C4EAD-C09D-4DDB-A7B0-789BD90582A1}</author>
    <author>tc={BF8F616B-C8D8-4132-8864-AAD98CF6C6BF}</author>
    <author>tc={9224A560-74A8-4793-BC64-0E1F63853DE1}</author>
    <author>tc={02828729-9294-441A-A5C2-0BA89E036E9D}</author>
    <author>tc={EA8AA0E3-44BD-4403-AC24-1429FAFD4BCC}</author>
    <author>tc={C8687EB5-3D35-49E3-9C17-594C5059E935}</author>
    <author>tc={F0DC2FB5-AF65-48BA-A1B2-46E1EB9051DA}</author>
  </authors>
  <commentList>
    <comment ref="A2" authorId="0" shapeId="0" xr:uid="{E13D333A-9421-4C8D-B518-3D9209E2E3B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Préciser l’opération à effectuer</t>
      </text>
    </comment>
    <comment ref="B2" authorId="1" shapeId="0" xr:uid="{A2125224-B5B5-407B-95B3-97052C2D238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aucune emprunte n’est utilisée</t>
      </text>
    </comment>
    <comment ref="C2" authorId="2" shapeId="0" xr:uid="{134B6D10-3438-4933-B654-3DA341B11A1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D2" authorId="3" shapeId="0" xr:uid="{DB8D7AA3-8604-416D-B89B-DA2A2CD5F60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E2" authorId="4" shapeId="0" xr:uid="{384985E6-965C-40B1-AC4E-27B5A08DD11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dans la liste des empruntes</t>
      </text>
    </comment>
    <comment ref="F2" authorId="5" shapeId="0" xr:uid="{788A62E2-9780-4588-AA7E-922C7F35A38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sur un poste</t>
      </text>
    </comment>
    <comment ref="G2" authorId="6" shapeId="0" xr:uid="{2652E04E-22AC-4BCB-B0A4-F69EF9B6103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L’outil peut être présent sur différentes postes veuillez choisir le poste le plus adapté</t>
      </text>
    </comment>
    <comment ref="H2" authorId="7" shapeId="0" xr:uid="{63FBE832-CC51-45A5-BCE5-807793D15A3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Permet de donner l'ordre de montage des composants</t>
      </text>
    </comment>
    <comment ref="A14" authorId="8" shapeId="0" xr:uid="{3BFD92A7-1FB3-4E82-8265-C39560D1EFC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Préciser l’opération à effectuer</t>
      </text>
    </comment>
    <comment ref="B14" authorId="9" shapeId="0" xr:uid="{867B062F-B26B-4354-BB8D-5923C1CF81A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aucune emprunte n’est utilisée</t>
      </text>
    </comment>
    <comment ref="C14" authorId="10" shapeId="0" xr:uid="{BBE0747C-688F-425A-AF95-EED1992261D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D14" authorId="11" shapeId="0" xr:uid="{19E15011-3971-4276-8B5F-BF4411B2744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E14" authorId="12" shapeId="0" xr:uid="{7F9AB702-7250-419E-8048-E9622B6093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dans la liste des empruntes</t>
      </text>
    </comment>
    <comment ref="F14" authorId="13" shapeId="0" xr:uid="{C39880D5-5026-4596-AFF1-3D2949AAD4A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sur un poste</t>
      </text>
    </comment>
    <comment ref="G14" authorId="14" shapeId="0" xr:uid="{5D5F81FD-763E-45EF-8D76-E914C88D6AC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L’outil peut être présent sur différentes postes veuillez choisir le poste le plus adapté</t>
      </text>
    </comment>
    <comment ref="H14" authorId="15" shapeId="0" xr:uid="{620F967E-C83F-4D24-AB3A-11A6CA6C578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Permet de donner l'ordre de montage des composants</t>
      </text>
    </comment>
    <comment ref="A25" authorId="16" shapeId="0" xr:uid="{6C3BF296-BFA0-45D5-B3DE-BB27C3979FC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Préciser l’opération à effectuer</t>
      </text>
    </comment>
    <comment ref="B25" authorId="17" shapeId="0" xr:uid="{F1F44147-B0DE-4C4B-8B12-24BA0E91AC3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aucune emprunte n’est utilisée</t>
      </text>
    </comment>
    <comment ref="C25" authorId="18" shapeId="0" xr:uid="{7DF211AD-0A0D-4ED1-B814-9389CA76929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D25" authorId="19" shapeId="0" xr:uid="{4C740836-C537-403B-8926-5D982ACD2DB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E25" authorId="20" shapeId="0" xr:uid="{351966AF-8BED-47D1-8399-CCC485B04B5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dans la liste des empruntes</t>
      </text>
    </comment>
    <comment ref="F25" authorId="21" shapeId="0" xr:uid="{413D0A23-3547-4059-9777-80B9499E96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sur un poste</t>
      </text>
    </comment>
    <comment ref="G25" authorId="22" shapeId="0" xr:uid="{9ED40A44-5032-4789-83D8-627FAF90CC9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L’outil peut être présent sur différentes postes veuillez choisir le poste le plus adapté</t>
      </text>
    </comment>
    <comment ref="H25" authorId="23" shapeId="0" xr:uid="{A9A49364-C089-4FB7-853D-BFB72248427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Permet de donner l'ordre de montage des composants</t>
      </text>
    </comment>
    <comment ref="A37" authorId="24" shapeId="0" xr:uid="{5CCBF83E-3826-4417-86DE-71EB938E9E0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Préciser l’opération à effectuer</t>
      </text>
    </comment>
    <comment ref="B37" authorId="25" shapeId="0" xr:uid="{2B8C4EAD-C09D-4DDB-A7B0-789BD90582A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aucune emprunte n’est utilisée</t>
      </text>
    </comment>
    <comment ref="C37" authorId="26" shapeId="0" xr:uid="{BF8F616B-C8D8-4132-8864-AAD98CF6C6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D37" authorId="27" shapeId="0" xr:uid="{9224A560-74A8-4793-BC64-0E1F63853DE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E37" authorId="28" shapeId="0" xr:uid="{02828729-9294-441A-A5C2-0BA89E036E9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dans la liste des empruntes</t>
      </text>
    </comment>
    <comment ref="F37" authorId="29" shapeId="0" xr:uid="{EA8AA0E3-44BD-4403-AC24-1429FAFD4BC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sur un poste</t>
      </text>
    </comment>
    <comment ref="G37" authorId="30" shapeId="0" xr:uid="{C8687EB5-3D35-49E3-9C17-594C5059E93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L’outil peut être présent sur différentes postes veuillez choisir le poste le plus adapté</t>
      </text>
    </comment>
    <comment ref="H37" authorId="31" shapeId="0" xr:uid="{F0DC2FB5-AF65-48BA-A1B2-46E1EB9051D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Permet de donner l'ordre de montage des composants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<sst xmlns="http://schemas.openxmlformats.org/spreadsheetml/2006/main" count="303" uniqueCount="99">
  <si>
    <t xml:space="preserve">PIECE </t>
  </si>
  <si>
    <t>Ø</t>
  </si>
  <si>
    <t>L</t>
  </si>
  <si>
    <t>poste 1 platine (montage carte Elec)</t>
  </si>
  <si>
    <t>connecteurs panduit 2 pts</t>
  </si>
  <si>
    <t>connecteurs panduit 3 pts</t>
  </si>
  <si>
    <t>Rondelle contact</t>
  </si>
  <si>
    <t>Rondelle plates</t>
  </si>
  <si>
    <t>Entretoise hexagonal</t>
  </si>
  <si>
    <t>connecteurs 2 pts</t>
  </si>
  <si>
    <t>Rivets</t>
  </si>
  <si>
    <t>4.8</t>
  </si>
  <si>
    <t>Passe fils rectangulaire</t>
  </si>
  <si>
    <t>poste 2 platine (montage carte Elec)</t>
  </si>
  <si>
    <t>vis CHC</t>
  </si>
  <si>
    <t xml:space="preserve">Rondelles contact </t>
  </si>
  <si>
    <t>Looking spacer</t>
  </si>
  <si>
    <t>Poste de câblage  1</t>
  </si>
  <si>
    <t>Vis télémecanique</t>
  </si>
  <si>
    <t>Detrompeur</t>
  </si>
  <si>
    <t>Vis torx</t>
  </si>
  <si>
    <t>Passe fils cerculaire</t>
  </si>
  <si>
    <t>contact à languette</t>
  </si>
  <si>
    <t>5.2</t>
  </si>
  <si>
    <t>Vis a Rondelle</t>
  </si>
  <si>
    <t>Ecrou</t>
  </si>
  <si>
    <t>Rondelle</t>
  </si>
  <si>
    <t>Connecteurs 4 pts</t>
  </si>
  <si>
    <t>Boulon acie zingué</t>
  </si>
  <si>
    <t>Passe fils circulaire</t>
  </si>
  <si>
    <t>Poste de câblage  2</t>
  </si>
  <si>
    <t>poste  platine standard 1</t>
  </si>
  <si>
    <t>poste  platine standard 2</t>
  </si>
  <si>
    <t>Vis HM</t>
  </si>
  <si>
    <t>Entretoise cuivre</t>
  </si>
  <si>
    <t>Vis TH</t>
  </si>
  <si>
    <t>Catalogue visserie et Boulenerie platine CELLEAN</t>
  </si>
  <si>
    <t>Emprunte</t>
  </si>
  <si>
    <t>vis Torx</t>
  </si>
  <si>
    <t>Outils Utiliser</t>
  </si>
  <si>
    <t>vis à six pans creux CHC</t>
  </si>
  <si>
    <t>Ø vis</t>
  </si>
  <si>
    <t>outils à utiliser</t>
  </si>
  <si>
    <t>1 N.m</t>
  </si>
  <si>
    <t>couple possible sur le poste</t>
  </si>
  <si>
    <t>2.5N.M</t>
  </si>
  <si>
    <t>4.5 N.m</t>
  </si>
  <si>
    <t>5VT01192+embouts E</t>
  </si>
  <si>
    <t>A1257632 + Embouts sw4-50</t>
  </si>
  <si>
    <t>A1257632 + Embouts E</t>
  </si>
  <si>
    <t>NAT07156 + Embouts sw4-50</t>
  </si>
  <si>
    <r>
      <t xml:space="preserve">NAT07156 </t>
    </r>
    <r>
      <rPr>
        <b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 Embouts E</t>
    </r>
  </si>
  <si>
    <t>A1257632 + Embouts EF.6D7L</t>
  </si>
  <si>
    <t>NAT07156 + Embouts EF.6D7L</t>
  </si>
  <si>
    <t>A1257632 +Embouts EF.6D7L</t>
  </si>
  <si>
    <t>5VT01192 + Embouts EF.6D7L</t>
  </si>
  <si>
    <t>NAT0109 + Embouts EF.6D7L</t>
  </si>
  <si>
    <t>NAT0109 + Embouts EF.6DM10L</t>
  </si>
  <si>
    <t>0.6 N.m</t>
  </si>
  <si>
    <t>NAT0109 + Embouts sw4-49</t>
  </si>
  <si>
    <t>NAT0109 + Embouts E</t>
  </si>
  <si>
    <t>NAT0109 +Embouts EF.6D7L</t>
  </si>
  <si>
    <t>NAT07156 + Embouts EF.6DM10L</t>
  </si>
  <si>
    <t>NAT0109 + Embouts EF.6DM8LT</t>
  </si>
  <si>
    <t>NAT07156 + Embouts EF.6DM8LT</t>
  </si>
  <si>
    <t>NAT0109 + Embouts 86F8</t>
  </si>
  <si>
    <t>A1257632 + Embouts 86F8</t>
  </si>
  <si>
    <t>NAT07156 + Embouts 86F8</t>
  </si>
  <si>
    <t>NAT0109 + Embouts EF6DML</t>
  </si>
  <si>
    <t>A1257632 + Embouts EF6DML</t>
  </si>
  <si>
    <t>NAT07156 + Embouts EF6DML</t>
  </si>
  <si>
    <t>Poste</t>
  </si>
  <si>
    <t>Disponible sur quel  poste ?</t>
  </si>
  <si>
    <t xml:space="preserve">  Couple Serrage vis</t>
  </si>
  <si>
    <t>douille longue 10</t>
  </si>
  <si>
    <t>Confirmation du poste</t>
  </si>
  <si>
    <t>Ordre de montage(1-100)</t>
  </si>
  <si>
    <t>Poste 5</t>
  </si>
  <si>
    <t>Action</t>
  </si>
  <si>
    <t>ACTION</t>
  </si>
  <si>
    <t>Matériels</t>
  </si>
  <si>
    <t>Outils</t>
  </si>
  <si>
    <t>Couple</t>
  </si>
  <si>
    <t>1/PREPARATION PLATINE</t>
  </si>
  <si>
    <t xml:space="preserve"> ETAPE Montage</t>
  </si>
  <si>
    <t>2/FIXATION DES RAILS</t>
  </si>
  <si>
    <t>3/Choix et implantation des composants</t>
  </si>
  <si>
    <t>4/Cablage</t>
  </si>
  <si>
    <t xml:space="preserve">Consommable 1 </t>
  </si>
  <si>
    <t>Consommable 2</t>
  </si>
  <si>
    <t>2/FIXATION DES RAILS-GOULOTTES-HORS RAILS</t>
  </si>
  <si>
    <t>Visuel</t>
  </si>
  <si>
    <t>Colonne1</t>
  </si>
  <si>
    <t>Colonne2</t>
  </si>
  <si>
    <t>fff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</si>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</sst>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top"/>
    </xf>
    <xf numFmtId="0" fontId="0" fillId="0" borderId="2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/>
    <xf numFmtId="0" fontId="3" fillId="4" borderId="2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0" fillId="0" borderId="25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27" xfId="0" applyBorder="1"/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4" borderId="0" xfId="0" applyFill="1"/>
    <xf numFmtId="0" fontId="6" fillId="4" borderId="9" xfId="0" applyFont="1" applyFill="1" applyBorder="1" applyAlignment="1">
      <alignment horizontal="center" vertical="center"/>
    </xf>
    <xf numFmtId="0" fontId="4" fillId="0" borderId="0" xfId="1"/>
    <xf numFmtId="0" fontId="0" fillId="0" borderId="0" xfId="0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51955</xdr:colOff>
      <xdr:row>1</xdr:row>
      <xdr:rowOff>277092</xdr:rowOff>
    </xdr:from>
    <xdr:to>
      <xdr:col>8</xdr:col>
      <xdr:colOff>1645228</xdr:colOff>
      <xdr:row>10</xdr:row>
      <xdr:rowOff>155865</xdr:rowOff>
    </xdr:to>
    <xdr:sp macro="[0]!prepa" textlink="">
      <xdr:nvSpPr>
        <xdr:cNvPr id="2" name="Rectangle 1">
          <a:extLst>
            <a:ext uri="{FF2B5EF4-FFF2-40B4-BE49-F238E27FC236}">
              <a16:creationId xmlns:a16="http://schemas.microsoft.com/office/drawing/2014/main" id="{AAA52C6B-4B4D-4953-86B1-4270080D06BE}"/>
            </a:ext>
          </a:extLst>
        </xdr:cNvPr>
        <xdr:cNvSpPr/>
      </xdr:nvSpPr>
      <xdr:spPr>
        <a:xfrm>
          <a:off x="21128182" y="588819"/>
          <a:ext cx="1593273" cy="16971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Validation</a:t>
          </a:r>
          <a:r>
            <a:rPr lang="fr-FR" sz="1800" baseline="0"/>
            <a:t> des Etapes</a:t>
          </a:r>
          <a:endParaRPr lang="fr-FR" sz="18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ilel BEN-HAJ-SALAH" id="{4D25AE8D-04CF-468C-A4DC-947945ABD0A4}" userId="S::bilel.ben-hadj-salah@reyesgroupe.fr::867c4cd2-aec6-4375-985a-ca715005579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32153C-9DF8-4165-860B-A7983A1AF534}" name="Tableau3" displayName="Tableau3" ref="A2:F100" totalsRowShown="0" headerRowDxfId="43" tableBorderDxfId="42">
  <autoFilter ref="A2:F100" xr:uid="{47998488-76FB-4318-BE67-FEA3B18681F4}">
    <filterColumn colId="4">
      <filters blank="1">
        <filter val="0.6 N.m"/>
        <filter val="1 N.m"/>
        <filter val="4.5 N.m"/>
      </filters>
    </filterColumn>
  </autoFilter>
  <tableColumns count="6">
    <tableColumn id="1" xr3:uid="{3C4EBE5C-FD4F-4E7F-B481-807F13A93632}" name="Poste" dataDxfId="41"/>
    <tableColumn id="2" xr3:uid="{1B826AA5-8614-41C0-99C8-156DDE1DA7F1}" name="PIECE " dataDxfId="40"/>
    <tableColumn id="3" xr3:uid="{71B3179B-6502-4BAE-8EBB-1DAD27201A4D}" name="Ø" dataDxfId="39"/>
    <tableColumn id="4" xr3:uid="{5A6BA472-AA07-4794-B9D0-5DAF2749625F}" name="L" dataDxfId="38"/>
    <tableColumn id="5" xr3:uid="{0E5439B9-F7FE-493A-81B0-D7812B3A900A}" name="couple possible sur le poste" dataDxfId="37"/>
    <tableColumn id="6" xr3:uid="{C0C5E1F8-FDC2-45C7-8706-F88AA64F8BCA}" name="outils à utiliser" dataDxfId="3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CEAA0E-8D58-441D-8085-7A9294282888}" name="Tableau4" displayName="Tableau4" ref="A14:H23" totalsRowShown="0" headerRowDxfId="35" dataDxfId="33" headerRowBorderDxfId="34" tableBorderDxfId="32">
  <autoFilter ref="A14:H23" xr:uid="{C0375BC7-BEC0-44B1-9DD9-2E0D30971CB6}"/>
  <tableColumns count="8">
    <tableColumn id="1" xr3:uid="{F8116125-75A4-4863-AF91-D69A0AFDC3D4}" name="Action" dataDxfId="31"/>
    <tableColumn id="2" xr3:uid="{77398BAD-C77D-49CD-9E06-4217F2597727}" name="Emprunte" dataDxfId="30"/>
    <tableColumn id="3" xr3:uid="{9B1CD57F-F5E2-454D-98AF-610CB7692678}" name="Ø vis" dataDxfId="29"/>
    <tableColumn id="4" xr3:uid="{D0E74A18-E5FB-4590-962D-883C064AEAEF}" name="  Couple Serrage vis" dataDxfId="28"/>
    <tableColumn id="5" xr3:uid="{C84A1EF1-CF3D-4545-BE8B-21FD4FC9DB6E}" name="Outils Utiliser" dataDxfId="27">
      <calculatedColumnFormula array="1">IF(B15="","",INDEX(INDIRECT("'"&amp;$B15&amp;"'!C:AM"),MATCH($C15,INDIRECT("'"&amp;$B15&amp;"'!B:B"),0),MATCH($D15,INDIRECT("'"&amp;$B15&amp;"'!1:1"),0)-2))</calculatedColumnFormula>
    </tableColumn>
    <tableColumn id="6" xr3:uid="{03B1B39E-AF95-4004-9256-349A953E4CC4}" name="Disponible sur quel  poste ?" dataDxfId="26">
      <calculatedColumnFormula>IF(B15="","",INDEX(INDIRECT("'"&amp;$B15&amp;"'!a:A"),MATCH($C15,INDIRECT("'"&amp;$B15&amp;"'!B:B"),0),1))</calculatedColumnFormula>
    </tableColumn>
    <tableColumn id="7" xr3:uid="{67C7BF1B-3ECF-4C14-9D73-8619859BFD97}" name="Confirmation du poste" dataDxfId="25"/>
    <tableColumn id="8" xr3:uid="{519BCE69-BEAB-49FD-B575-73D942DDC597}" name="Ordre de montage(1-100)" dataDxfId="24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E2FD34-B861-4C79-9EE2-8A9023E07A8B}" name="Tableau5" displayName="Tableau5" ref="A25:H35" totalsRowShown="0" headerRowDxfId="23" dataDxfId="21" headerRowBorderDxfId="22" tableBorderDxfId="20">
  <autoFilter ref="A25:H35" xr:uid="{3E609157-7A15-4D62-90FD-4A876574A827}"/>
  <tableColumns count="8">
    <tableColumn id="1" xr3:uid="{6015DDB7-DAEF-4727-AE63-BA7813B5A5E8}" name="Action" dataDxfId="19"/>
    <tableColumn id="2" xr3:uid="{122BA619-D2A8-4AA0-A5AC-29675B726E3F}" name="Emprunte" dataDxfId="18"/>
    <tableColumn id="3" xr3:uid="{F42FFBD7-BEB2-4BE3-B1C4-C6CF9DCB6CF1}" name="Ø vis" dataDxfId="17"/>
    <tableColumn id="4" xr3:uid="{966DC261-D59E-46D2-98ED-30C9F22D7710}" name="  Couple Serrage vis" dataDxfId="16"/>
    <tableColumn id="5" xr3:uid="{42040998-6356-4EBF-BE07-8DBBFC9F655E}" name="Outils Utiliser" dataDxfId="15">
      <calculatedColumnFormula array="1">IF(B26="","",INDEX(INDIRECT("'"&amp;$B26&amp;"'!C:AM"),MATCH($C26,INDIRECT("'"&amp;$B26&amp;"'!B:B"),0),MATCH($D26,INDIRECT("'"&amp;$B26&amp;"'!1:1"),0)-2))</calculatedColumnFormula>
    </tableColumn>
    <tableColumn id="6" xr3:uid="{14F26DA0-B004-4AF7-B400-8354332CB66D}" name="Disponible sur quel  poste ?" dataDxfId="14">
      <calculatedColumnFormula>IF(B26="","",INDEX(INDIRECT("'"&amp;$B26&amp;"'!a:A"),MATCH($C26,INDIRECT("'"&amp;$B26&amp;"'!B:B"),0),1))</calculatedColumnFormula>
    </tableColumn>
    <tableColumn id="7" xr3:uid="{6C89B0CE-2406-46F3-8FA3-9D30D1C685E9}" name="Confirmation du poste" dataDxfId="13"/>
    <tableColumn id="8" xr3:uid="{5EC70FD0-3069-4A4E-8C65-67823A120CC4}" name="Ordre de montage(1-100)" dataDxfId="12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DC8391E-B21B-4D34-8465-6D79BECE64F2}" name="Tableau513" displayName="Tableau513" ref="A37:H47" totalsRowShown="0" headerRowDxfId="11" dataDxfId="9" headerRowBorderDxfId="10" tableBorderDxfId="8">
  <autoFilter ref="A37:H47" xr:uid="{D110A548-DE1F-4BB7-B2FA-45B567D7A91E}"/>
  <tableColumns count="8">
    <tableColumn id="1" xr3:uid="{AC6AEDC1-A159-4E7D-ADEE-CF9BE23450C7}" name="Action" dataDxfId="7"/>
    <tableColumn id="2" xr3:uid="{54AA7FBF-D73A-4E91-A9A0-603E4A7DB06B}" name="Emprunte" dataDxfId="6"/>
    <tableColumn id="3" xr3:uid="{5A6F187D-26B4-49D7-B8C7-78D500024CFF}" name="Ø vis" dataDxfId="5"/>
    <tableColumn id="4" xr3:uid="{80143F85-0223-40AC-9CB6-4CD4DA0EBB6A}" name="  Couple Serrage vis" dataDxfId="4"/>
    <tableColumn id="5" xr3:uid="{3E3B607F-BAEB-43B4-B277-2F51E96DB1E6}" name="Outils Utiliser" dataDxfId="3">
      <calculatedColumnFormula array="1">IF(B38="","",INDEX(INDIRECT("'"&amp;$B38&amp;"'!C:AM"),MATCH($C38,INDIRECT("'"&amp;$B38&amp;"'!B:B"),0),MATCH($D38,INDIRECT("'"&amp;$B38&amp;"'!1:1"),0)-2))</calculatedColumnFormula>
    </tableColumn>
    <tableColumn id="6" xr3:uid="{9AC48E9C-8B5F-4383-B11D-1C2F3FB6F051}" name="Disponible sur quel  poste ?" dataDxfId="2">
      <calculatedColumnFormula>IF(B38="","",INDEX(INDIRECT("'"&amp;$B38&amp;"'!a:A"),MATCH($C38,INDIRECT("'"&amp;$B38&amp;"'!B:B"),0),1))</calculatedColumnFormula>
    </tableColumn>
    <tableColumn id="7" xr3:uid="{F3F1B5F3-B983-481E-9686-ADA103776768}" name="Confirmation du poste" dataDxfId="1"/>
    <tableColumn id="8" xr3:uid="{77226293-5282-473F-9C6C-4ACB79E51C6F}" name="Ordre de montage(1-100)" dataDxfId="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21CAE599-C036-4DC0-84AB-0B1FCC56233C}" name="Tableau33" displayName="Tableau33" ref="J2:Q12" totalsRowShown="0">
  <autoFilter ref="J2:Q12" xr:uid="{2A1D8B8A-D531-40A1-82E5-B5E39889B55F}"/>
  <tableColumns count="8">
    <tableColumn id="1" xr3:uid="{90109F45-FEB7-4E98-9532-84BFEA10BEF6}" name="Colonne1"/>
    <tableColumn id="2" xr3:uid="{A5299AF7-505F-4CC2-BC51-8E977267CF66}" name="Colonne2"/>
    <tableColumn id="3" xr3:uid="{911D26B2-C7A2-4B6B-9BB8-D32E1A5EDA5B}" name="fff"/>
    <tableColumn id="4" xr3:uid="{6C39B324-BE5A-4828-8ED4-BC86F565D310}" name="Colonne3"/>
    <tableColumn id="5" xr3:uid="{F26F7A8E-205B-4153-BCA5-113566674AC9}" name="Colonne4"/>
    <tableColumn id="6" xr3:uid="{19BD2C76-2FB9-4C1A-A6BB-8943FF7D3A6C}" name="Colonne5"/>
    <tableColumn id="7" xr3:uid="{39B6C488-F2A8-481C-B8A8-D034DE16074C}" name="Colonne6"/>
    <tableColumn id="8" xr3:uid="{689BACE1-EE6C-4341-803D-AC309F44826E}" name="Visue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CF1D567-0E60-45E1-8335-B67E69B362BA}" name="Tableau3335" displayName="Tableau3335" ref="J14:Q23" totalsRowShown="0">
  <autoFilter ref="J14:Q23" xr:uid="{D20E3372-D3DD-4083-B0AF-331ADA8CE3CC}"/>
  <tableColumns count="8">
    <tableColumn id="1" xr3:uid="{90EB6102-8008-43E7-A1F8-EDD9B152B1E8}" name=" ETAPE Montage"/>
    <tableColumn id="2" xr3:uid="{DC6945F2-F56B-42BF-B6DC-571E87B3425F}" name="Matériels"/>
    <tableColumn id="3" xr3:uid="{5FBE7E35-5FC1-474A-8F88-26BCA7392026}" name="ACTION"/>
    <tableColumn id="4" xr3:uid="{F9A5307A-ABF1-4748-A284-32CC57B1D76B}" name="Outils"/>
    <tableColumn id="5" xr3:uid="{8DADD9CE-CABB-45B3-AB09-6D9FFB4EC126}" name="Couple"/>
    <tableColumn id="6" xr3:uid="{B284932E-2BEF-40AC-9F01-42FE4E052F2C}" name="Consommable 1 "/>
    <tableColumn id="7" xr3:uid="{3D35FC43-F3F5-4ACD-BCAA-04E72C1769A0}" name="Consommable 2"/>
    <tableColumn id="8" xr3:uid="{A24BBD0D-0D6F-4593-B0BC-6E60CAFE18A2}" name="Visuel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BDDD7F5-7BDB-4773-9CCF-ED4524BB27AC}" name="Tableau333536" displayName="Tableau333536" ref="J25:Q35" totalsRowShown="0">
  <autoFilter ref="J25:Q35" xr:uid="{65BF1280-4D46-4906-A5F0-6FB40A200F06}"/>
  <tableColumns count="8">
    <tableColumn id="1" xr3:uid="{35D03965-2405-43DB-B6B0-E51D5A3A0274}" name=" ETAPE Montage"/>
    <tableColumn id="2" xr3:uid="{8F446E14-3549-4663-915B-BF5A703CC1D2}" name="Matériels"/>
    <tableColumn id="3" xr3:uid="{E7749C3D-0041-40A8-A1FE-252A3706831D}" name="ACTION"/>
    <tableColumn id="4" xr3:uid="{06D0C9B7-F406-479E-8022-2B7F2F07535B}" name="Outils"/>
    <tableColumn id="5" xr3:uid="{1DE39EA6-14AC-45D9-8528-13363667A646}" name="Couple"/>
    <tableColumn id="6" xr3:uid="{5EF47225-ACDA-41D3-BD0A-02B0953421A9}" name="Consommable 1 "/>
    <tableColumn id="7" xr3:uid="{2AFBE033-3A26-4F03-A3DA-CC5203BB95CC}" name="Consommable 2"/>
    <tableColumn id="8" xr3:uid="{8F64FC15-EA38-4B1C-A760-085175A6F266}" name="Visuel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42A74F73-9DD3-4D67-9A22-346EC96023EF}" name="Tableau33353637" displayName="Tableau33353637" ref="J37:Q47" totalsRowShown="0">
  <autoFilter ref="J37:Q47" xr:uid="{0C960857-8124-4CC0-88F5-5DCD94802616}"/>
  <tableColumns count="8">
    <tableColumn id="1" xr3:uid="{B82AB61F-22A8-499A-8701-76E5A9406CE3}" name=" ETAPE Montage"/>
    <tableColumn id="2" xr3:uid="{EAB41952-8E3E-4C8A-9336-423A11653659}" name="Matériels"/>
    <tableColumn id="3" xr3:uid="{B07F3917-4F41-498B-B1C1-F0E0E1060BFF}" name="ACTION"/>
    <tableColumn id="4" xr3:uid="{D59620BC-D491-4456-9014-7AFCA4306C31}" name="Outils"/>
    <tableColumn id="5" xr3:uid="{705E763F-E8C7-483A-A7E0-8CD27AA3C72C}" name="Couple"/>
    <tableColumn id="6" xr3:uid="{38E9D7D7-38B2-4AE8-926F-4D32168524A8}" name="Consommable 1 "/>
    <tableColumn id="7" xr3:uid="{D509E68B-E88D-42C1-A528-E3B68181A819}" name="Consommable 2"/>
    <tableColumn id="8" xr3:uid="{087F24DB-106B-4A76-8F19-D54B9C49939C}" name="Visue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0-12-30T07:53:48.87" personId="{4D25AE8D-04CF-468C-A4DC-947945ABD0A4}" id="{E13D333A-9421-4C8D-B518-3D9209E2E3B3}">
    <text>Préciser l’opération à effectuer</text>
  </threadedComment>
  <threadedComment ref="B2" dT="2020-12-30T07:54:10.61" personId="{4D25AE8D-04CF-468C-A4DC-947945ABD0A4}" id="{A2125224-B5B5-407B-95B3-97052C2D2384}">
    <text>Vide si aucune emprunte n’est utilisée</text>
  </threadedComment>
  <threadedComment ref="C2" dT="2020-12-30T08:00:44.63" personId="{4D25AE8D-04CF-468C-A4DC-947945ABD0A4}" id="{134B6D10-3438-4933-B654-3DA341B11A1C}">
    <text>Vide si l’emprunte est vide</text>
  </threadedComment>
  <threadedComment ref="D2" dT="2020-12-30T08:00:49.56" personId="{4D25AE8D-04CF-468C-A4DC-947945ABD0A4}" id="{DB8D7AA3-8604-416D-B89B-DA2A2CD5F602}">
    <text>Vide si l’emprunte est vide</text>
  </threadedComment>
  <threadedComment ref="E2" dT="2020-12-30T07:42:52.43" personId="{4D25AE8D-04CF-468C-A4DC-947945ABD0A4}" id="{384985E6-965C-40B1-AC4E-27B5A08DD110}">
    <text>Se remplit automatiquement dès qu’on sélectionne un outil qui existe dans la liste des empruntes</text>
  </threadedComment>
  <threadedComment ref="F2" dT="2020-12-30T07:46:27.53" personId="{4D25AE8D-04CF-468C-A4DC-947945ABD0A4}" id="{788A62E2-9780-4588-AA7E-922C7F35A38D}">
    <text>Se remplit automatiquement dès qu’on sélectionne un outil qui existe sur un poste</text>
  </threadedComment>
  <threadedComment ref="G2" dT="2020-12-30T07:58:16.99" personId="{4D25AE8D-04CF-468C-A4DC-947945ABD0A4}" id="{2652E04E-22AC-4BCB-B0A4-F69EF9B61032}">
    <text>L’outil peut être présent sur différentes postes veuillez choisir le poste le plus adapté</text>
  </threadedComment>
  <threadedComment ref="H2" dT="2020-12-30T07:47:06.96" personId="{4D25AE8D-04CF-468C-A4DC-947945ABD0A4}" id="{63FBE832-CC51-45A5-BCE5-807793D15A35}">
    <text>Permet de donner l'ordre de montage des composants</text>
  </threadedComment>
  <threadedComment ref="A14" dT="2020-12-30T07:53:48.87" personId="{4D25AE8D-04CF-468C-A4DC-947945ABD0A4}" id="{3BFD92A7-1FB3-4E82-8265-C39560D1EFCD}">
    <text>Préciser l’opération à effectuer</text>
  </threadedComment>
  <threadedComment ref="B14" dT="2020-12-30T07:54:10.61" personId="{4D25AE8D-04CF-468C-A4DC-947945ABD0A4}" id="{867B062F-B26B-4354-BB8D-5923C1CF81AF}">
    <text>Vide si aucune emprunte n’est utilisée</text>
  </threadedComment>
  <threadedComment ref="C14" dT="2020-12-30T08:00:44.63" personId="{4D25AE8D-04CF-468C-A4DC-947945ABD0A4}" id="{BBE0747C-688F-425A-AF95-EED1992261D6}">
    <text>Vide si l’emprunte est vide</text>
  </threadedComment>
  <threadedComment ref="D14" dT="2020-12-30T08:00:49.56" personId="{4D25AE8D-04CF-468C-A4DC-947945ABD0A4}" id="{19E15011-3971-4276-8B5F-BF4411B27447}">
    <text>Vide si l’emprunte est vide</text>
  </threadedComment>
  <threadedComment ref="E14" dT="2020-12-30T07:42:52.43" personId="{4D25AE8D-04CF-468C-A4DC-947945ABD0A4}" id="{7F9AB702-7250-419E-8048-E9622B609359}">
    <text>Se remplit automatiquement dès qu’on sélectionne un outil qui existe dans la liste des empruntes</text>
  </threadedComment>
  <threadedComment ref="F14" dT="2020-12-30T07:46:27.53" personId="{4D25AE8D-04CF-468C-A4DC-947945ABD0A4}" id="{C39880D5-5026-4596-AFF1-3D2949AAD4AE}">
    <text>Se remplit automatiquement dès qu’on sélectionne un outil qui existe sur un poste</text>
  </threadedComment>
  <threadedComment ref="G14" dT="2020-12-30T07:58:16.99" personId="{4D25AE8D-04CF-468C-A4DC-947945ABD0A4}" id="{5D5F81FD-763E-45EF-8D76-E914C88D6AC0}">
    <text>L’outil peut être présent sur différentes postes veuillez choisir le poste le plus adapté</text>
  </threadedComment>
  <threadedComment ref="H14" dT="2020-12-30T07:47:06.96" personId="{4D25AE8D-04CF-468C-A4DC-947945ABD0A4}" id="{620F967E-C83F-4D24-AB3A-11A6CA6C5789}">
    <text>Permet de donner l'ordre de montage des composants</text>
  </threadedComment>
  <threadedComment ref="A25" dT="2020-12-30T07:53:48.87" personId="{4D25AE8D-04CF-468C-A4DC-947945ABD0A4}" id="{6C3BF296-BFA0-45D5-B3DE-BB27C3979FCE}">
    <text>Préciser l’opération à effectuer</text>
  </threadedComment>
  <threadedComment ref="B25" dT="2020-12-30T07:54:10.61" personId="{4D25AE8D-04CF-468C-A4DC-947945ABD0A4}" id="{F1F44147-B0DE-4C4B-8B12-24BA0E91AC37}">
    <text>Vide si aucune emprunte n’est utilisée</text>
  </threadedComment>
  <threadedComment ref="C25" dT="2020-12-30T08:00:44.63" personId="{4D25AE8D-04CF-468C-A4DC-947945ABD0A4}" id="{7DF211AD-0A0D-4ED1-B814-9389CA769297}">
    <text>Vide si l’emprunte est vide</text>
  </threadedComment>
  <threadedComment ref="D25" dT="2020-12-30T08:00:49.56" personId="{4D25AE8D-04CF-468C-A4DC-947945ABD0A4}" id="{4C740836-C537-403B-8926-5D982ACD2DB6}">
    <text>Vide si l’emprunte est vide</text>
  </threadedComment>
  <threadedComment ref="E25" dT="2020-12-30T07:42:52.43" personId="{4D25AE8D-04CF-468C-A4DC-947945ABD0A4}" id="{351966AF-8BED-47D1-8399-CCC485B04B52}">
    <text>Se remplit automatiquement dès qu’on sélectionne un outil qui existe dans la liste des empruntes</text>
  </threadedComment>
  <threadedComment ref="F25" dT="2020-12-30T07:46:27.53" personId="{4D25AE8D-04CF-468C-A4DC-947945ABD0A4}" id="{413D0A23-3547-4059-9777-80B9499E96B2}">
    <text>Se remplit automatiquement dès qu’on sélectionne un outil qui existe sur un poste</text>
  </threadedComment>
  <threadedComment ref="G25" dT="2020-12-30T07:58:16.99" personId="{4D25AE8D-04CF-468C-A4DC-947945ABD0A4}" id="{9ED40A44-5032-4789-83D8-627FAF90CC95}">
    <text>L’outil peut être présent sur différentes postes veuillez choisir le poste le plus adapté</text>
  </threadedComment>
  <threadedComment ref="H25" dT="2020-12-30T07:47:06.96" personId="{4D25AE8D-04CF-468C-A4DC-947945ABD0A4}" id="{A9A49364-C089-4FB7-853D-BFB722484273}">
    <text>Permet de donner l'ordre de montage des composants</text>
  </threadedComment>
  <threadedComment ref="A37" dT="2020-12-30T07:53:48.87" personId="{4D25AE8D-04CF-468C-A4DC-947945ABD0A4}" id="{5CCBF83E-3826-4417-86DE-71EB938E9E06}">
    <text>Préciser l’opération à effectuer</text>
  </threadedComment>
  <threadedComment ref="B37" dT="2020-12-30T07:54:10.61" personId="{4D25AE8D-04CF-468C-A4DC-947945ABD0A4}" id="{2B8C4EAD-C09D-4DDB-A7B0-789BD90582A1}">
    <text>Vide si aucune emprunte n’est utilisée</text>
  </threadedComment>
  <threadedComment ref="C37" dT="2020-12-30T08:00:44.63" personId="{4D25AE8D-04CF-468C-A4DC-947945ABD0A4}" id="{BF8F616B-C8D8-4132-8864-AAD98CF6C6BF}">
    <text>Vide si l’emprunte est vide</text>
  </threadedComment>
  <threadedComment ref="D37" dT="2020-12-30T08:00:49.56" personId="{4D25AE8D-04CF-468C-A4DC-947945ABD0A4}" id="{9224A560-74A8-4793-BC64-0E1F63853DE1}">
    <text>Vide si l’emprunte est vide</text>
  </threadedComment>
  <threadedComment ref="E37" dT="2020-12-30T07:42:52.43" personId="{4D25AE8D-04CF-468C-A4DC-947945ABD0A4}" id="{02828729-9294-441A-A5C2-0BA89E036E9D}">
    <text>Se remplit automatiquement dès qu’on sélectionne un outil qui existe dans la liste des empruntes</text>
  </threadedComment>
  <threadedComment ref="F37" dT="2020-12-30T07:46:27.53" personId="{4D25AE8D-04CF-468C-A4DC-947945ABD0A4}" id="{EA8AA0E3-44BD-4403-AC24-1429FAFD4BCC}">
    <text>Se remplit automatiquement dès qu’on sélectionne un outil qui existe sur un poste</text>
  </threadedComment>
  <threadedComment ref="G37" dT="2020-12-30T07:58:16.99" personId="{4D25AE8D-04CF-468C-A4DC-947945ABD0A4}" id="{C8687EB5-3D35-49E3-9C17-594C5059E935}">
    <text>L’outil peut être présent sur différentes postes veuillez choisir le poste le plus adapté</text>
  </threadedComment>
  <threadedComment ref="H37" dT="2020-12-30T07:47:06.96" personId="{4D25AE8D-04CF-468C-A4DC-947945ABD0A4}" id="{F0DC2FB5-AF65-48BA-A1B2-46E1EB9051DA}">
    <text>Permet de donner l'ordre de montage des composants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11" Type="http://schemas.microsoft.com/office/2017/10/relationships/threadedComment" Target="../threadedComments/threadedComment1.xml"/><Relationship Id="rId5" Type="http://schemas.openxmlformats.org/officeDocument/2006/relationships/table" Target="../tables/table4.xml"/><Relationship Id="rId10" Type="http://schemas.openxmlformats.org/officeDocument/2006/relationships/comments" Target="../comments1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73510-9B37-49E7-806E-AB052F4191AB}">
  <sheetPr codeName="Feuil8"/>
  <dimension ref="A1:I100"/>
  <sheetViews>
    <sheetView zoomScale="85" zoomScaleNormal="85" workbookViewId="0">
      <selection activeCell="F18" sqref="F18"/>
    </sheetView>
  </sheetViews>
  <sheetFormatPr baseColWidth="10" defaultRowHeight="15" x14ac:dyDescent="0.25"/>
  <cols>
    <col min="1" max="1" width="43.42578125" style="1" bestFit="1" customWidth="1"/>
    <col min="2" max="2" width="25.140625" bestFit="1" customWidth="1"/>
    <col min="3" max="3" width="11.42578125" style="8"/>
    <col min="5" max="5" width="33.28515625" style="8" bestFit="1" customWidth="1"/>
    <col min="6" max="6" width="29.42578125" customWidth="1"/>
    <col min="7" max="7" width="40.28515625" customWidth="1"/>
    <col min="8" max="8" width="40.140625" customWidth="1"/>
  </cols>
  <sheetData>
    <row r="1" spans="1:9" s="1" customFormat="1" ht="72.75" customHeight="1" thickBot="1" x14ac:dyDescent="0.3">
      <c r="A1" s="63" t="s">
        <v>36</v>
      </c>
      <c r="B1" s="64"/>
      <c r="C1" s="64"/>
      <c r="D1" s="64"/>
      <c r="E1" s="64"/>
      <c r="F1" s="65"/>
      <c r="H1" s="62"/>
      <c r="I1" s="62"/>
    </row>
    <row r="2" spans="1:9" ht="15.75" thickBot="1" x14ac:dyDescent="0.3">
      <c r="A2" s="42" t="s">
        <v>71</v>
      </c>
      <c r="B2" s="43" t="s">
        <v>0</v>
      </c>
      <c r="C2" s="44" t="s">
        <v>1</v>
      </c>
      <c r="D2" s="45" t="s">
        <v>2</v>
      </c>
      <c r="E2" s="43" t="s">
        <v>44</v>
      </c>
      <c r="F2" s="45" t="s">
        <v>42</v>
      </c>
      <c r="G2" s="20"/>
    </row>
    <row r="3" spans="1:9" x14ac:dyDescent="0.25">
      <c r="A3" s="46" t="s">
        <v>3</v>
      </c>
      <c r="B3" s="10" t="s">
        <v>4</v>
      </c>
      <c r="C3" s="17"/>
      <c r="D3" s="25"/>
      <c r="E3" s="22"/>
      <c r="F3" s="25"/>
      <c r="H3" s="21"/>
    </row>
    <row r="4" spans="1:9" x14ac:dyDescent="0.25">
      <c r="A4" s="18"/>
      <c r="B4" s="11" t="s">
        <v>5</v>
      </c>
      <c r="C4" s="2"/>
      <c r="D4" s="26"/>
      <c r="E4" s="2"/>
      <c r="F4" s="26"/>
      <c r="H4" s="23"/>
    </row>
    <row r="5" spans="1:9" x14ac:dyDescent="0.25">
      <c r="A5" s="18"/>
      <c r="B5" s="11" t="s">
        <v>38</v>
      </c>
      <c r="C5" s="2">
        <v>6</v>
      </c>
      <c r="D5" s="26">
        <v>25</v>
      </c>
      <c r="E5" s="2" t="s">
        <v>58</v>
      </c>
      <c r="F5" s="26" t="s">
        <v>59</v>
      </c>
    </row>
    <row r="6" spans="1:9" x14ac:dyDescent="0.25">
      <c r="A6" s="18"/>
      <c r="B6" s="11" t="s">
        <v>38</v>
      </c>
      <c r="C6" s="2">
        <v>6</v>
      </c>
      <c r="D6" s="26">
        <v>25</v>
      </c>
      <c r="E6" s="2" t="s">
        <v>43</v>
      </c>
      <c r="F6" s="26" t="s">
        <v>48</v>
      </c>
    </row>
    <row r="7" spans="1:9" x14ac:dyDescent="0.25">
      <c r="A7" s="18"/>
      <c r="B7" s="11" t="s">
        <v>38</v>
      </c>
      <c r="C7" s="2">
        <v>6</v>
      </c>
      <c r="D7" s="26">
        <v>25</v>
      </c>
      <c r="E7" s="2" t="s">
        <v>46</v>
      </c>
      <c r="F7" s="26" t="s">
        <v>50</v>
      </c>
      <c r="G7" s="1"/>
    </row>
    <row r="8" spans="1:9" x14ac:dyDescent="0.25">
      <c r="A8" s="18"/>
      <c r="B8" s="11" t="s">
        <v>6</v>
      </c>
      <c r="C8" s="2">
        <v>6</v>
      </c>
      <c r="D8" s="26"/>
      <c r="E8" s="2"/>
      <c r="F8" s="26"/>
    </row>
    <row r="9" spans="1:9" x14ac:dyDescent="0.25">
      <c r="A9" s="18"/>
      <c r="B9" s="7" t="s">
        <v>40</v>
      </c>
      <c r="C9" s="2">
        <v>4</v>
      </c>
      <c r="D9" s="26">
        <v>8</v>
      </c>
      <c r="E9" s="2" t="s">
        <v>58</v>
      </c>
      <c r="F9" s="26" t="s">
        <v>60</v>
      </c>
    </row>
    <row r="10" spans="1:9" x14ac:dyDescent="0.25">
      <c r="A10" s="18"/>
      <c r="B10" s="7" t="s">
        <v>40</v>
      </c>
      <c r="C10" s="2">
        <v>4</v>
      </c>
      <c r="D10" s="26">
        <v>8</v>
      </c>
      <c r="E10" s="2" t="s">
        <v>43</v>
      </c>
      <c r="F10" s="26" t="s">
        <v>49</v>
      </c>
    </row>
    <row r="11" spans="1:9" hidden="1" x14ac:dyDescent="0.25">
      <c r="A11" s="18"/>
      <c r="B11" s="7" t="s">
        <v>40</v>
      </c>
      <c r="C11" s="2">
        <v>4</v>
      </c>
      <c r="D11" s="26">
        <v>8</v>
      </c>
      <c r="E11" s="2" t="s">
        <v>45</v>
      </c>
      <c r="F11" s="26" t="s">
        <v>49</v>
      </c>
    </row>
    <row r="12" spans="1:9" s="1" customFormat="1" ht="36" customHeight="1" x14ac:dyDescent="0.25">
      <c r="A12" s="18"/>
      <c r="B12" s="7" t="s">
        <v>40</v>
      </c>
      <c r="C12" s="2">
        <v>4</v>
      </c>
      <c r="D12" s="26">
        <v>8</v>
      </c>
      <c r="E12" s="2" t="s">
        <v>46</v>
      </c>
      <c r="F12" s="26" t="s">
        <v>51</v>
      </c>
    </row>
    <row r="13" spans="1:9" x14ac:dyDescent="0.25">
      <c r="A13" s="18"/>
      <c r="B13" s="11" t="s">
        <v>7</v>
      </c>
      <c r="C13" s="2">
        <v>4</v>
      </c>
      <c r="D13" s="26"/>
      <c r="E13" s="2"/>
      <c r="F13" s="26"/>
    </row>
    <row r="14" spans="1:9" x14ac:dyDescent="0.25">
      <c r="A14" s="18"/>
      <c r="B14" s="11"/>
      <c r="C14" s="2"/>
      <c r="D14" s="26"/>
      <c r="E14" s="2"/>
      <c r="F14" s="26"/>
    </row>
    <row r="15" spans="1:9" x14ac:dyDescent="0.25">
      <c r="A15" s="18"/>
      <c r="B15" s="11" t="s">
        <v>8</v>
      </c>
      <c r="C15" s="2">
        <v>4</v>
      </c>
      <c r="D15" s="26">
        <v>50</v>
      </c>
      <c r="E15" s="2" t="s">
        <v>58</v>
      </c>
      <c r="F15" s="26" t="s">
        <v>56</v>
      </c>
    </row>
    <row r="16" spans="1:9" x14ac:dyDescent="0.25">
      <c r="A16" s="18"/>
      <c r="B16" s="11" t="s">
        <v>8</v>
      </c>
      <c r="C16" s="2">
        <v>4</v>
      </c>
      <c r="D16" s="26">
        <v>50</v>
      </c>
      <c r="E16" s="2" t="s">
        <v>43</v>
      </c>
      <c r="F16" s="26" t="s">
        <v>52</v>
      </c>
    </row>
    <row r="17" spans="1:6" x14ac:dyDescent="0.25">
      <c r="A17" s="18"/>
      <c r="B17" s="11" t="s">
        <v>8</v>
      </c>
      <c r="C17" s="2">
        <v>4</v>
      </c>
      <c r="D17" s="26">
        <v>50</v>
      </c>
      <c r="E17" s="2" t="s">
        <v>46</v>
      </c>
      <c r="F17" s="26" t="s">
        <v>53</v>
      </c>
    </row>
    <row r="18" spans="1:6" x14ac:dyDescent="0.25">
      <c r="A18" s="18"/>
      <c r="B18" s="11" t="s">
        <v>8</v>
      </c>
      <c r="C18" s="2">
        <v>4</v>
      </c>
      <c r="D18" s="26">
        <v>10</v>
      </c>
      <c r="E18" s="2" t="s">
        <v>58</v>
      </c>
      <c r="F18" s="26" t="s">
        <v>61</v>
      </c>
    </row>
    <row r="19" spans="1:6" x14ac:dyDescent="0.25">
      <c r="A19" s="18"/>
      <c r="B19" s="11" t="s">
        <v>8</v>
      </c>
      <c r="C19" s="2">
        <v>4</v>
      </c>
      <c r="D19" s="26">
        <v>10</v>
      </c>
      <c r="E19" s="2" t="s">
        <v>43</v>
      </c>
      <c r="F19" s="26" t="s">
        <v>54</v>
      </c>
    </row>
    <row r="20" spans="1:6" x14ac:dyDescent="0.25">
      <c r="A20" s="18"/>
      <c r="B20" s="11" t="s">
        <v>8</v>
      </c>
      <c r="C20" s="2">
        <v>4</v>
      </c>
      <c r="D20" s="26">
        <v>10</v>
      </c>
      <c r="E20" s="2" t="s">
        <v>46</v>
      </c>
      <c r="F20" s="26" t="s">
        <v>53</v>
      </c>
    </row>
    <row r="21" spans="1:6" x14ac:dyDescent="0.25">
      <c r="A21" s="18"/>
      <c r="B21" s="11" t="s">
        <v>9</v>
      </c>
      <c r="C21" s="2"/>
      <c r="D21" s="26"/>
      <c r="E21" s="2"/>
      <c r="F21" s="26"/>
    </row>
    <row r="22" spans="1:6" x14ac:dyDescent="0.25">
      <c r="A22" s="18"/>
      <c r="B22" s="11" t="s">
        <v>10</v>
      </c>
      <c r="C22" s="2">
        <v>4</v>
      </c>
      <c r="D22" s="26">
        <v>8</v>
      </c>
      <c r="E22" s="2"/>
      <c r="F22" s="26"/>
    </row>
    <row r="23" spans="1:6" x14ac:dyDescent="0.25">
      <c r="A23" s="18"/>
      <c r="B23" s="11" t="s">
        <v>10</v>
      </c>
      <c r="C23" s="2" t="s">
        <v>11</v>
      </c>
      <c r="D23" s="26">
        <v>6</v>
      </c>
      <c r="E23" s="2"/>
      <c r="F23" s="26"/>
    </row>
    <row r="24" spans="1:6" x14ac:dyDescent="0.25">
      <c r="A24" s="18"/>
      <c r="B24" s="11" t="s">
        <v>10</v>
      </c>
      <c r="C24" s="2" t="s">
        <v>11</v>
      </c>
      <c r="D24" s="26">
        <v>6</v>
      </c>
      <c r="E24" s="2"/>
      <c r="F24" s="26"/>
    </row>
    <row r="25" spans="1:6" ht="15.75" thickBot="1" x14ac:dyDescent="0.3">
      <c r="A25" s="19"/>
      <c r="B25" s="12" t="s">
        <v>12</v>
      </c>
      <c r="C25" s="6"/>
      <c r="D25" s="29"/>
      <c r="E25" s="6"/>
      <c r="F25" s="29"/>
    </row>
    <row r="26" spans="1:6" x14ac:dyDescent="0.25">
      <c r="A26" s="46" t="s">
        <v>13</v>
      </c>
      <c r="B26" s="13" t="s">
        <v>7</v>
      </c>
      <c r="C26" s="5">
        <v>4</v>
      </c>
      <c r="D26" s="27"/>
      <c r="E26" s="5"/>
      <c r="F26" s="27"/>
    </row>
    <row r="27" spans="1:6" x14ac:dyDescent="0.25">
      <c r="A27" s="36"/>
      <c r="B27" s="11" t="s">
        <v>38</v>
      </c>
      <c r="C27" s="2">
        <v>6</v>
      </c>
      <c r="D27" s="26">
        <v>25</v>
      </c>
      <c r="E27" s="2" t="s">
        <v>58</v>
      </c>
      <c r="F27" s="26" t="s">
        <v>59</v>
      </c>
    </row>
    <row r="28" spans="1:6" x14ac:dyDescent="0.25">
      <c r="A28" s="36"/>
      <c r="B28" s="11" t="s">
        <v>38</v>
      </c>
      <c r="C28" s="2">
        <v>6</v>
      </c>
      <c r="D28" s="26">
        <v>25</v>
      </c>
      <c r="E28" s="2" t="s">
        <v>43</v>
      </c>
      <c r="F28" s="26" t="s">
        <v>48</v>
      </c>
    </row>
    <row r="29" spans="1:6" ht="15.75" customHeight="1" x14ac:dyDescent="0.25">
      <c r="A29" s="36"/>
      <c r="B29" s="11" t="s">
        <v>38</v>
      </c>
      <c r="C29" s="2">
        <v>6</v>
      </c>
      <c r="D29" s="26">
        <v>25</v>
      </c>
      <c r="E29" s="2" t="s">
        <v>46</v>
      </c>
      <c r="F29" s="26" t="s">
        <v>50</v>
      </c>
    </row>
    <row r="30" spans="1:6" ht="15.75" customHeight="1" x14ac:dyDescent="0.25">
      <c r="A30" s="36"/>
      <c r="B30" s="14" t="s">
        <v>14</v>
      </c>
      <c r="C30" s="2">
        <v>4</v>
      </c>
      <c r="D30" s="28">
        <v>8</v>
      </c>
      <c r="E30" s="2" t="s">
        <v>58</v>
      </c>
      <c r="F30" s="26" t="s">
        <v>60</v>
      </c>
    </row>
    <row r="31" spans="1:6" x14ac:dyDescent="0.25">
      <c r="A31" s="36"/>
      <c r="B31" s="14" t="s">
        <v>14</v>
      </c>
      <c r="C31" s="2">
        <v>4</v>
      </c>
      <c r="D31" s="28">
        <v>8</v>
      </c>
      <c r="E31" s="2" t="s">
        <v>43</v>
      </c>
      <c r="F31" s="28" t="s">
        <v>47</v>
      </c>
    </row>
    <row r="32" spans="1:6" hidden="1" x14ac:dyDescent="0.25">
      <c r="A32" s="36"/>
      <c r="B32" s="14" t="s">
        <v>14</v>
      </c>
      <c r="C32" s="2">
        <v>4</v>
      </c>
      <c r="D32" s="28">
        <v>8</v>
      </c>
      <c r="E32" s="2" t="s">
        <v>45</v>
      </c>
      <c r="F32" s="28" t="s">
        <v>47</v>
      </c>
    </row>
    <row r="33" spans="1:8" x14ac:dyDescent="0.25">
      <c r="A33" s="36"/>
      <c r="B33" s="11" t="s">
        <v>8</v>
      </c>
      <c r="C33" s="2">
        <v>4</v>
      </c>
      <c r="D33" s="26">
        <v>8</v>
      </c>
      <c r="E33" s="2" t="s">
        <v>43</v>
      </c>
      <c r="F33" s="26" t="s">
        <v>55</v>
      </c>
    </row>
    <row r="34" spans="1:8" x14ac:dyDescent="0.25">
      <c r="A34" s="36"/>
      <c r="B34" s="11" t="s">
        <v>8</v>
      </c>
      <c r="C34" s="2">
        <v>4</v>
      </c>
      <c r="D34" s="26">
        <v>8</v>
      </c>
      <c r="E34" s="2" t="s">
        <v>58</v>
      </c>
      <c r="F34" s="26" t="s">
        <v>56</v>
      </c>
    </row>
    <row r="35" spans="1:8" x14ac:dyDescent="0.25">
      <c r="A35" s="36"/>
      <c r="B35" s="11" t="s">
        <v>8</v>
      </c>
      <c r="C35" s="2">
        <v>4</v>
      </c>
      <c r="D35" s="26">
        <v>8</v>
      </c>
      <c r="E35" s="2" t="s">
        <v>46</v>
      </c>
      <c r="F35" s="26" t="s">
        <v>53</v>
      </c>
    </row>
    <row r="36" spans="1:8" x14ac:dyDescent="0.25">
      <c r="A36" s="36"/>
      <c r="B36" s="11" t="s">
        <v>8</v>
      </c>
      <c r="C36" s="2">
        <v>4</v>
      </c>
      <c r="D36" s="26">
        <v>50</v>
      </c>
      <c r="E36" s="2" t="s">
        <v>43</v>
      </c>
      <c r="F36" s="26" t="s">
        <v>55</v>
      </c>
    </row>
    <row r="37" spans="1:8" x14ac:dyDescent="0.25">
      <c r="A37" s="36"/>
      <c r="B37" s="11" t="s">
        <v>8</v>
      </c>
      <c r="C37" s="2">
        <v>4</v>
      </c>
      <c r="D37" s="26">
        <v>50</v>
      </c>
      <c r="E37" s="2" t="s">
        <v>58</v>
      </c>
      <c r="F37" s="26" t="s">
        <v>56</v>
      </c>
    </row>
    <row r="38" spans="1:8" x14ac:dyDescent="0.25">
      <c r="A38" s="36"/>
      <c r="B38" s="11" t="s">
        <v>8</v>
      </c>
      <c r="C38" s="2">
        <v>4</v>
      </c>
      <c r="D38" s="26">
        <v>50</v>
      </c>
      <c r="E38" s="2" t="s">
        <v>46</v>
      </c>
      <c r="F38" s="26" t="s">
        <v>53</v>
      </c>
    </row>
    <row r="39" spans="1:8" x14ac:dyDescent="0.25">
      <c r="A39" s="36"/>
      <c r="B39" s="14" t="s">
        <v>15</v>
      </c>
      <c r="C39" s="3">
        <v>6</v>
      </c>
      <c r="D39" s="26"/>
      <c r="E39" s="2"/>
      <c r="F39" s="26"/>
    </row>
    <row r="40" spans="1:8" x14ac:dyDescent="0.25">
      <c r="A40" s="36"/>
      <c r="B40" s="14" t="s">
        <v>16</v>
      </c>
      <c r="C40" s="2"/>
      <c r="D40" s="26"/>
      <c r="E40" s="2"/>
      <c r="F40" s="26"/>
    </row>
    <row r="41" spans="1:8" x14ac:dyDescent="0.25">
      <c r="A41" s="36"/>
      <c r="B41" s="14" t="s">
        <v>12</v>
      </c>
      <c r="C41" s="2"/>
      <c r="D41" s="26"/>
      <c r="E41" s="2"/>
      <c r="F41" s="26"/>
      <c r="H41" s="1"/>
    </row>
    <row r="42" spans="1:8" x14ac:dyDescent="0.25">
      <c r="A42" s="36"/>
      <c r="B42" s="11" t="s">
        <v>10</v>
      </c>
      <c r="C42" s="2" t="s">
        <v>11</v>
      </c>
      <c r="D42" s="26">
        <v>12</v>
      </c>
      <c r="E42" s="2"/>
      <c r="F42" s="26"/>
    </row>
    <row r="43" spans="1:8" x14ac:dyDescent="0.25">
      <c r="A43" s="36"/>
      <c r="B43" s="11" t="s">
        <v>10</v>
      </c>
      <c r="C43" s="2" t="s">
        <v>11</v>
      </c>
      <c r="D43" s="26">
        <v>6</v>
      </c>
      <c r="E43" s="2"/>
      <c r="F43" s="26"/>
    </row>
    <row r="44" spans="1:8" x14ac:dyDescent="0.25">
      <c r="A44" s="36"/>
      <c r="B44" s="11" t="s">
        <v>4</v>
      </c>
      <c r="C44" s="2"/>
      <c r="D44" s="26"/>
      <c r="E44" s="2"/>
      <c r="F44" s="26"/>
    </row>
    <row r="45" spans="1:8" ht="15.75" thickBot="1" x14ac:dyDescent="0.3">
      <c r="A45" s="37"/>
      <c r="B45" s="12" t="s">
        <v>5</v>
      </c>
      <c r="C45" s="6"/>
      <c r="D45" s="29"/>
      <c r="E45" s="6"/>
      <c r="F45" s="29"/>
    </row>
    <row r="46" spans="1:8" ht="15.75" thickBot="1" x14ac:dyDescent="0.3">
      <c r="A46" s="46" t="s">
        <v>17</v>
      </c>
      <c r="B46" s="15" t="s">
        <v>18</v>
      </c>
      <c r="C46" s="5">
        <v>6</v>
      </c>
      <c r="D46" s="27">
        <v>12</v>
      </c>
      <c r="E46" s="5" t="s">
        <v>58</v>
      </c>
      <c r="F46" s="27" t="s">
        <v>57</v>
      </c>
    </row>
    <row r="47" spans="1:8" x14ac:dyDescent="0.25">
      <c r="A47" s="36"/>
      <c r="B47" s="15" t="s">
        <v>18</v>
      </c>
      <c r="C47" s="5">
        <v>6</v>
      </c>
      <c r="D47" s="27">
        <v>12</v>
      </c>
      <c r="E47" s="2" t="s">
        <v>46</v>
      </c>
      <c r="F47" s="26" t="s">
        <v>62</v>
      </c>
    </row>
    <row r="48" spans="1:8" x14ac:dyDescent="0.25">
      <c r="A48" s="36"/>
      <c r="B48" s="14" t="s">
        <v>18</v>
      </c>
      <c r="C48" s="2">
        <v>6</v>
      </c>
      <c r="D48" s="26">
        <v>12</v>
      </c>
      <c r="E48" s="2" t="s">
        <v>43</v>
      </c>
      <c r="F48" s="26" t="s">
        <v>57</v>
      </c>
    </row>
    <row r="49" spans="1:6" ht="15.75" thickBot="1" x14ac:dyDescent="0.3">
      <c r="A49" s="37"/>
      <c r="B49" s="16" t="s">
        <v>19</v>
      </c>
      <c r="C49" s="6"/>
      <c r="D49" s="29"/>
      <c r="E49" s="6"/>
      <c r="F49" s="29"/>
    </row>
    <row r="50" spans="1:6" x14ac:dyDescent="0.25">
      <c r="A50" s="46" t="s">
        <v>30</v>
      </c>
      <c r="B50" s="15" t="s">
        <v>18</v>
      </c>
      <c r="C50" s="5">
        <v>5</v>
      </c>
      <c r="D50" s="27">
        <v>12</v>
      </c>
      <c r="E50" s="5" t="s">
        <v>58</v>
      </c>
      <c r="F50" s="27" t="s">
        <v>63</v>
      </c>
    </row>
    <row r="51" spans="1:6" x14ac:dyDescent="0.25">
      <c r="A51" s="36"/>
      <c r="B51" s="14" t="s">
        <v>18</v>
      </c>
      <c r="C51" s="2">
        <v>5</v>
      </c>
      <c r="D51" s="26">
        <v>12</v>
      </c>
      <c r="E51" s="2" t="s">
        <v>46</v>
      </c>
      <c r="F51" s="26" t="s">
        <v>64</v>
      </c>
    </row>
    <row r="52" spans="1:6" ht="15.75" thickBot="1" x14ac:dyDescent="0.3">
      <c r="A52" s="37"/>
      <c r="B52" s="16" t="s">
        <v>18</v>
      </c>
      <c r="C52" s="6">
        <v>5</v>
      </c>
      <c r="D52" s="29">
        <v>12</v>
      </c>
      <c r="E52" s="6" t="s">
        <v>43</v>
      </c>
      <c r="F52" s="29" t="s">
        <v>63</v>
      </c>
    </row>
    <row r="53" spans="1:6" x14ac:dyDescent="0.25">
      <c r="A53" s="46" t="s">
        <v>31</v>
      </c>
      <c r="B53" s="15" t="s">
        <v>20</v>
      </c>
      <c r="C53" s="5">
        <v>6</v>
      </c>
      <c r="D53" s="27">
        <v>25</v>
      </c>
      <c r="E53" s="5" t="s">
        <v>58</v>
      </c>
      <c r="F53" s="27" t="s">
        <v>59</v>
      </c>
    </row>
    <row r="54" spans="1:6" x14ac:dyDescent="0.25">
      <c r="A54" s="18"/>
      <c r="B54" s="24" t="s">
        <v>20</v>
      </c>
      <c r="C54" s="22">
        <v>6</v>
      </c>
      <c r="D54" s="25">
        <v>25</v>
      </c>
      <c r="E54" s="2" t="s">
        <v>43</v>
      </c>
      <c r="F54" s="26" t="s">
        <v>48</v>
      </c>
    </row>
    <row r="55" spans="1:6" x14ac:dyDescent="0.25">
      <c r="A55" s="18"/>
      <c r="B55" s="24" t="s">
        <v>20</v>
      </c>
      <c r="C55" s="22">
        <v>6</v>
      </c>
      <c r="D55" s="25">
        <v>25</v>
      </c>
      <c r="E55" s="2" t="s">
        <v>46</v>
      </c>
      <c r="F55" s="26" t="s">
        <v>50</v>
      </c>
    </row>
    <row r="56" spans="1:6" x14ac:dyDescent="0.25">
      <c r="A56" s="18"/>
      <c r="B56" s="11" t="s">
        <v>6</v>
      </c>
      <c r="C56" s="2">
        <v>6</v>
      </c>
      <c r="D56" s="25"/>
      <c r="E56" s="2"/>
      <c r="F56" s="26"/>
    </row>
    <row r="57" spans="1:6" x14ac:dyDescent="0.25">
      <c r="A57" s="18"/>
      <c r="B57" s="14" t="s">
        <v>14</v>
      </c>
      <c r="C57" s="2">
        <v>4</v>
      </c>
      <c r="D57" s="28">
        <v>8</v>
      </c>
      <c r="E57" s="2" t="s">
        <v>58</v>
      </c>
      <c r="F57" s="26" t="s">
        <v>60</v>
      </c>
    </row>
    <row r="58" spans="1:6" x14ac:dyDescent="0.25">
      <c r="A58" s="18"/>
      <c r="B58" s="14" t="s">
        <v>14</v>
      </c>
      <c r="C58" s="2">
        <v>4</v>
      </c>
      <c r="D58" s="28">
        <v>8</v>
      </c>
      <c r="E58" s="2" t="s">
        <v>43</v>
      </c>
      <c r="F58" s="28" t="s">
        <v>47</v>
      </c>
    </row>
    <row r="59" spans="1:6" hidden="1" x14ac:dyDescent="0.25">
      <c r="A59" s="18"/>
      <c r="B59" s="14" t="s">
        <v>14</v>
      </c>
      <c r="C59" s="2">
        <v>4</v>
      </c>
      <c r="D59" s="28">
        <v>8</v>
      </c>
      <c r="E59" s="2" t="s">
        <v>45</v>
      </c>
      <c r="F59" s="28" t="s">
        <v>47</v>
      </c>
    </row>
    <row r="60" spans="1:6" x14ac:dyDescent="0.25">
      <c r="A60" s="18"/>
      <c r="B60" s="14" t="s">
        <v>12</v>
      </c>
      <c r="C60" s="2"/>
      <c r="D60" s="26"/>
      <c r="E60" s="2"/>
      <c r="F60" s="26"/>
    </row>
    <row r="61" spans="1:6" x14ac:dyDescent="0.25">
      <c r="A61" s="18"/>
      <c r="B61" s="14" t="s">
        <v>21</v>
      </c>
      <c r="C61" s="2"/>
      <c r="D61" s="26"/>
      <c r="E61" s="2"/>
      <c r="F61" s="26"/>
    </row>
    <row r="62" spans="1:6" x14ac:dyDescent="0.25">
      <c r="A62" s="18"/>
      <c r="B62" s="14" t="s">
        <v>22</v>
      </c>
      <c r="C62" s="2" t="s">
        <v>23</v>
      </c>
      <c r="D62" s="26"/>
      <c r="E62" s="2"/>
      <c r="F62" s="26"/>
    </row>
    <row r="63" spans="1:6" x14ac:dyDescent="0.25">
      <c r="A63" s="18"/>
      <c r="B63" s="14" t="s">
        <v>24</v>
      </c>
      <c r="C63" s="2">
        <v>6</v>
      </c>
      <c r="D63" s="26">
        <v>12</v>
      </c>
      <c r="E63" s="2" t="s">
        <v>58</v>
      </c>
      <c r="F63" s="26" t="s">
        <v>65</v>
      </c>
    </row>
    <row r="64" spans="1:6" x14ac:dyDescent="0.25">
      <c r="A64" s="18"/>
      <c r="B64" s="14" t="s">
        <v>24</v>
      </c>
      <c r="C64" s="2">
        <v>6</v>
      </c>
      <c r="D64" s="26">
        <v>12</v>
      </c>
      <c r="E64" s="2" t="s">
        <v>43</v>
      </c>
      <c r="F64" s="26" t="s">
        <v>66</v>
      </c>
    </row>
    <row r="65" spans="1:6" x14ac:dyDescent="0.25">
      <c r="A65" s="18"/>
      <c r="B65" s="14" t="s">
        <v>24</v>
      </c>
      <c r="C65" s="2">
        <v>6</v>
      </c>
      <c r="D65" s="26">
        <v>12</v>
      </c>
      <c r="E65" s="2" t="s">
        <v>46</v>
      </c>
      <c r="F65" s="26" t="s">
        <v>67</v>
      </c>
    </row>
    <row r="66" spans="1:6" x14ac:dyDescent="0.25">
      <c r="A66" s="18"/>
      <c r="B66" s="14" t="s">
        <v>24</v>
      </c>
      <c r="C66" s="2">
        <v>5</v>
      </c>
      <c r="D66" s="26">
        <v>18</v>
      </c>
      <c r="E66" s="2" t="s">
        <v>58</v>
      </c>
      <c r="F66" s="26" t="s">
        <v>68</v>
      </c>
    </row>
    <row r="67" spans="1:6" x14ac:dyDescent="0.25">
      <c r="A67" s="18"/>
      <c r="B67" s="14" t="s">
        <v>24</v>
      </c>
      <c r="C67" s="2">
        <v>5</v>
      </c>
      <c r="D67" s="26">
        <v>18</v>
      </c>
      <c r="E67" s="2" t="s">
        <v>43</v>
      </c>
      <c r="F67" s="26" t="s">
        <v>69</v>
      </c>
    </row>
    <row r="68" spans="1:6" x14ac:dyDescent="0.25">
      <c r="A68" s="18"/>
      <c r="B68" s="14" t="s">
        <v>24</v>
      </c>
      <c r="C68" s="2">
        <v>5</v>
      </c>
      <c r="D68" s="26">
        <v>18</v>
      </c>
      <c r="E68" s="2" t="s">
        <v>46</v>
      </c>
      <c r="F68" s="26" t="s">
        <v>70</v>
      </c>
    </row>
    <row r="69" spans="1:6" x14ac:dyDescent="0.25">
      <c r="A69" s="18"/>
      <c r="B69" s="14" t="s">
        <v>18</v>
      </c>
      <c r="C69" s="2">
        <v>5</v>
      </c>
      <c r="D69" s="26">
        <v>12</v>
      </c>
      <c r="E69" s="2" t="s">
        <v>58</v>
      </c>
      <c r="F69" s="26" t="s">
        <v>63</v>
      </c>
    </row>
    <row r="70" spans="1:6" x14ac:dyDescent="0.25">
      <c r="A70" s="18"/>
      <c r="B70" s="14" t="s">
        <v>18</v>
      </c>
      <c r="C70" s="2">
        <v>5</v>
      </c>
      <c r="D70" s="26">
        <v>12</v>
      </c>
      <c r="E70" s="2" t="s">
        <v>46</v>
      </c>
      <c r="F70" s="26" t="s">
        <v>64</v>
      </c>
    </row>
    <row r="71" spans="1:6" x14ac:dyDescent="0.25">
      <c r="A71" s="18"/>
      <c r="B71" s="14" t="s">
        <v>18</v>
      </c>
      <c r="C71" s="2">
        <v>5</v>
      </c>
      <c r="D71" s="26">
        <v>12</v>
      </c>
      <c r="E71" s="2" t="s">
        <v>43</v>
      </c>
      <c r="F71" s="26" t="s">
        <v>63</v>
      </c>
    </row>
    <row r="72" spans="1:6" x14ac:dyDescent="0.25">
      <c r="A72" s="18"/>
      <c r="B72" s="14" t="s">
        <v>25</v>
      </c>
      <c r="C72" s="2">
        <v>5</v>
      </c>
      <c r="D72" s="26"/>
      <c r="E72" s="2"/>
      <c r="F72" s="26"/>
    </row>
    <row r="73" spans="1:6" x14ac:dyDescent="0.25">
      <c r="A73" s="18"/>
      <c r="B73" s="14" t="s">
        <v>26</v>
      </c>
      <c r="C73" s="2">
        <v>5</v>
      </c>
      <c r="D73" s="26"/>
      <c r="E73" s="2"/>
      <c r="F73" s="26"/>
    </row>
    <row r="74" spans="1:6" x14ac:dyDescent="0.25">
      <c r="A74" s="18"/>
      <c r="B74" s="11" t="s">
        <v>10</v>
      </c>
      <c r="C74" s="2" t="s">
        <v>11</v>
      </c>
      <c r="D74" s="26">
        <v>6</v>
      </c>
      <c r="E74" s="2"/>
      <c r="F74" s="26"/>
    </row>
    <row r="75" spans="1:6" x14ac:dyDescent="0.25">
      <c r="A75" s="18"/>
      <c r="B75" s="11" t="s">
        <v>10</v>
      </c>
      <c r="C75" s="2" t="s">
        <v>11</v>
      </c>
      <c r="D75" s="26">
        <v>6</v>
      </c>
      <c r="E75" s="2"/>
      <c r="F75" s="26"/>
    </row>
    <row r="76" spans="1:6" x14ac:dyDescent="0.25">
      <c r="A76" s="18"/>
      <c r="B76" s="11" t="s">
        <v>10</v>
      </c>
      <c r="C76" s="2">
        <v>4</v>
      </c>
      <c r="D76" s="26">
        <v>8</v>
      </c>
      <c r="E76" s="2"/>
      <c r="F76" s="26"/>
    </row>
    <row r="77" spans="1:6" ht="15.75" thickBot="1" x14ac:dyDescent="0.3">
      <c r="A77" s="19"/>
      <c r="B77" s="16" t="s">
        <v>27</v>
      </c>
      <c r="C77" s="6"/>
      <c r="D77" s="29"/>
      <c r="E77" s="6"/>
      <c r="F77" s="29"/>
    </row>
    <row r="78" spans="1:6" x14ac:dyDescent="0.25">
      <c r="A78" s="35" t="s">
        <v>32</v>
      </c>
      <c r="B78" s="13" t="s">
        <v>10</v>
      </c>
      <c r="C78" s="5">
        <v>4.8</v>
      </c>
      <c r="D78" s="27">
        <v>6</v>
      </c>
      <c r="E78" s="5"/>
      <c r="F78" s="27"/>
    </row>
    <row r="79" spans="1:6" x14ac:dyDescent="0.25">
      <c r="A79" s="18"/>
      <c r="B79" s="14" t="s">
        <v>18</v>
      </c>
      <c r="C79" s="2">
        <v>5</v>
      </c>
      <c r="D79" s="26">
        <v>12</v>
      </c>
      <c r="E79" s="2" t="s">
        <v>58</v>
      </c>
      <c r="F79" s="26" t="s">
        <v>63</v>
      </c>
    </row>
    <row r="80" spans="1:6" x14ac:dyDescent="0.25">
      <c r="A80" s="18"/>
      <c r="B80" s="14" t="s">
        <v>18</v>
      </c>
      <c r="C80" s="2">
        <v>5</v>
      </c>
      <c r="D80" s="26">
        <v>12</v>
      </c>
      <c r="E80" s="2" t="s">
        <v>46</v>
      </c>
      <c r="F80" s="26" t="s">
        <v>64</v>
      </c>
    </row>
    <row r="81" spans="1:6" x14ac:dyDescent="0.25">
      <c r="A81" s="18"/>
      <c r="B81" s="14" t="s">
        <v>18</v>
      </c>
      <c r="C81" s="2">
        <v>5</v>
      </c>
      <c r="D81" s="26">
        <v>12</v>
      </c>
      <c r="E81" s="2" t="s">
        <v>43</v>
      </c>
      <c r="F81" s="26" t="s">
        <v>63</v>
      </c>
    </row>
    <row r="82" spans="1:6" x14ac:dyDescent="0.25">
      <c r="A82" s="18"/>
      <c r="B82" s="14" t="s">
        <v>25</v>
      </c>
      <c r="C82" s="2">
        <v>5</v>
      </c>
      <c r="D82" s="26"/>
      <c r="E82" s="2"/>
      <c r="F82" s="26"/>
    </row>
    <row r="83" spans="1:6" x14ac:dyDescent="0.25">
      <c r="A83" s="18"/>
      <c r="B83" s="14" t="s">
        <v>22</v>
      </c>
      <c r="C83" s="2">
        <v>4</v>
      </c>
      <c r="D83" s="26"/>
      <c r="E83" s="2"/>
      <c r="F83" s="26"/>
    </row>
    <row r="84" spans="1:6" x14ac:dyDescent="0.25">
      <c r="A84" s="18"/>
      <c r="B84" s="14" t="s">
        <v>28</v>
      </c>
      <c r="C84" s="2">
        <v>4</v>
      </c>
      <c r="D84" s="26">
        <v>8</v>
      </c>
      <c r="E84" s="2"/>
      <c r="F84" s="26"/>
    </row>
    <row r="85" spans="1:6" x14ac:dyDescent="0.25">
      <c r="A85" s="18"/>
      <c r="B85" s="14" t="s">
        <v>22</v>
      </c>
      <c r="C85" s="2" t="s">
        <v>23</v>
      </c>
      <c r="D85" s="26"/>
      <c r="E85" s="2"/>
      <c r="F85" s="26"/>
    </row>
    <row r="86" spans="1:6" x14ac:dyDescent="0.25">
      <c r="A86" s="18"/>
      <c r="B86" s="14" t="s">
        <v>20</v>
      </c>
      <c r="C86" s="2">
        <v>6</v>
      </c>
      <c r="D86" s="26">
        <v>25</v>
      </c>
      <c r="E86" s="2" t="s">
        <v>58</v>
      </c>
      <c r="F86" s="26" t="s">
        <v>59</v>
      </c>
    </row>
    <row r="87" spans="1:6" x14ac:dyDescent="0.25">
      <c r="A87" s="18"/>
      <c r="B87" s="14" t="s">
        <v>20</v>
      </c>
      <c r="C87" s="2">
        <v>6</v>
      </c>
      <c r="D87" s="26">
        <v>25</v>
      </c>
      <c r="E87" s="2" t="s">
        <v>43</v>
      </c>
      <c r="F87" s="26" t="s">
        <v>48</v>
      </c>
    </row>
    <row r="88" spans="1:6" x14ac:dyDescent="0.25">
      <c r="A88" s="18"/>
      <c r="B88" s="14" t="s">
        <v>20</v>
      </c>
      <c r="C88" s="2">
        <v>6</v>
      </c>
      <c r="D88" s="26">
        <v>25</v>
      </c>
      <c r="E88" s="2" t="s">
        <v>46</v>
      </c>
      <c r="F88" s="26" t="s">
        <v>50</v>
      </c>
    </row>
    <row r="89" spans="1:6" x14ac:dyDescent="0.25">
      <c r="A89" s="18"/>
      <c r="B89" s="14" t="s">
        <v>6</v>
      </c>
      <c r="C89" s="2">
        <v>6</v>
      </c>
      <c r="D89" s="26"/>
      <c r="E89" s="2"/>
      <c r="F89" s="26"/>
    </row>
    <row r="90" spans="1:6" x14ac:dyDescent="0.25">
      <c r="A90" s="18"/>
      <c r="B90" s="14" t="s">
        <v>12</v>
      </c>
      <c r="C90" s="2"/>
      <c r="D90" s="26"/>
      <c r="E90" s="2"/>
      <c r="F90" s="26"/>
    </row>
    <row r="91" spans="1:6" ht="15.75" thickBot="1" x14ac:dyDescent="0.3">
      <c r="A91" s="19"/>
      <c r="B91" s="16" t="s">
        <v>29</v>
      </c>
      <c r="C91" s="6"/>
      <c r="D91" s="29"/>
      <c r="E91" s="6"/>
      <c r="F91" s="29"/>
    </row>
    <row r="92" spans="1:6" x14ac:dyDescent="0.25">
      <c r="A92" s="38" t="s">
        <v>77</v>
      </c>
      <c r="B92" s="15" t="s">
        <v>26</v>
      </c>
      <c r="C92" s="5">
        <v>8</v>
      </c>
      <c r="D92" s="30"/>
      <c r="E92" s="33"/>
      <c r="F92" s="30"/>
    </row>
    <row r="93" spans="1:6" x14ac:dyDescent="0.25">
      <c r="A93" s="39"/>
      <c r="B93" s="14" t="s">
        <v>33</v>
      </c>
      <c r="C93" s="2">
        <v>8</v>
      </c>
      <c r="D93" s="26">
        <v>25</v>
      </c>
      <c r="E93" s="2"/>
      <c r="F93" s="26" t="s">
        <v>74</v>
      </c>
    </row>
    <row r="94" spans="1:6" x14ac:dyDescent="0.25">
      <c r="A94" s="39"/>
      <c r="B94" s="14" t="s">
        <v>34</v>
      </c>
      <c r="C94" s="9"/>
      <c r="D94" s="31"/>
      <c r="E94" s="9"/>
      <c r="F94" s="31"/>
    </row>
    <row r="95" spans="1:6" x14ac:dyDescent="0.25">
      <c r="A95" s="39"/>
      <c r="B95" s="14" t="s">
        <v>14</v>
      </c>
      <c r="C95" s="2">
        <v>8</v>
      </c>
      <c r="D95" s="26">
        <v>25</v>
      </c>
      <c r="E95" s="2" t="s">
        <v>58</v>
      </c>
      <c r="F95" s="26" t="s">
        <v>60</v>
      </c>
    </row>
    <row r="96" spans="1:6" x14ac:dyDescent="0.25">
      <c r="A96" s="39"/>
      <c r="B96" s="14" t="s">
        <v>14</v>
      </c>
      <c r="C96" s="2">
        <v>8</v>
      </c>
      <c r="D96" s="26">
        <v>25</v>
      </c>
      <c r="E96" s="2" t="s">
        <v>43</v>
      </c>
      <c r="F96" s="28" t="s">
        <v>47</v>
      </c>
    </row>
    <row r="97" spans="1:6" ht="15" hidden="1" customHeight="1" x14ac:dyDescent="0.25">
      <c r="A97" s="40"/>
      <c r="B97" s="14" t="s">
        <v>14</v>
      </c>
      <c r="C97" s="2">
        <v>8</v>
      </c>
      <c r="D97" s="26">
        <v>25</v>
      </c>
      <c r="E97" s="2" t="s">
        <v>45</v>
      </c>
      <c r="F97" s="28" t="s">
        <v>47</v>
      </c>
    </row>
    <row r="98" spans="1:6" x14ac:dyDescent="0.25">
      <c r="A98" s="39"/>
      <c r="B98" s="14" t="s">
        <v>35</v>
      </c>
      <c r="C98" s="2">
        <v>12</v>
      </c>
      <c r="D98" s="26">
        <v>45</v>
      </c>
      <c r="E98" s="9"/>
      <c r="F98" s="28" t="s">
        <v>74</v>
      </c>
    </row>
    <row r="99" spans="1:6" x14ac:dyDescent="0.25">
      <c r="A99" s="39"/>
      <c r="B99" s="14" t="s">
        <v>26</v>
      </c>
      <c r="C99" s="9">
        <v>5</v>
      </c>
      <c r="D99" s="31"/>
      <c r="E99" s="9"/>
      <c r="F99" s="31"/>
    </row>
    <row r="100" spans="1:6" ht="15.75" thickBot="1" x14ac:dyDescent="0.3">
      <c r="A100" s="41"/>
      <c r="B100" s="16" t="s">
        <v>25</v>
      </c>
      <c r="C100" s="6">
        <v>8</v>
      </c>
      <c r="D100" s="32"/>
      <c r="E100" s="34"/>
      <c r="F100" s="32"/>
    </row>
  </sheetData>
  <mergeCells count="2">
    <mergeCell ref="H1:I1"/>
    <mergeCell ref="A1:F1"/>
  </mergeCells>
  <phoneticPr fontId="2" type="noConversion"/>
  <dataValidations disablePrompts="1" count="2">
    <dataValidation allowBlank="1" showInputMessage="1" showErrorMessage="1" prompt="Entrez le nom dans cette colonne sous ce titre." sqref="C2" xr:uid="{28AD792E-59E9-48A3-9DE7-1333E6383262}"/>
    <dataValidation allowBlank="1" showInputMessage="1" showErrorMessage="1" prompt="Entrez la description dans cette colonne sous ce titre." sqref="D2:F2" xr:uid="{C9B9E0D2-52BA-4B92-9E67-93F3D0948C1E}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T50"/>
  <sheetViews>
    <sheetView tabSelected="1" topLeftCell="G1" zoomScale="55" zoomScaleNormal="55" workbookViewId="0">
      <selection activeCell="I18" sqref="I18"/>
    </sheetView>
  </sheetViews>
  <sheetFormatPr baseColWidth="10" defaultRowHeight="15" x14ac:dyDescent="0.25"/>
  <cols>
    <col min="1" max="1" width="29.85546875" customWidth="1"/>
    <col min="2" max="2" width="26.28515625" customWidth="1"/>
    <col min="3" max="3" width="29" customWidth="1"/>
    <col min="4" max="4" width="35" customWidth="1"/>
    <col min="5" max="5" width="50.85546875" customWidth="1"/>
    <col min="6" max="6" width="66.85546875" bestFit="1" customWidth="1"/>
    <col min="7" max="7" width="37.5703125" bestFit="1" customWidth="1"/>
    <col min="8" max="8" width="40.42578125" bestFit="1" customWidth="1"/>
    <col min="9" max="9" width="26" style="59" customWidth="1"/>
    <col min="10" max="10" width="26.5703125" customWidth="1"/>
    <col min="11" max="11" width="17.28515625" customWidth="1"/>
    <col min="12" max="12" width="48.85546875" bestFit="1" customWidth="1"/>
    <col min="13" max="13" width="15.85546875" bestFit="1" customWidth="1"/>
    <col min="14" max="14" width="26.140625" customWidth="1"/>
    <col min="15" max="15" width="35.28515625" customWidth="1"/>
    <col min="16" max="16" width="31.140625" customWidth="1"/>
    <col min="17" max="17" width="31.85546875" customWidth="1"/>
  </cols>
  <sheetData>
    <row r="1" spans="1:17" ht="24" thickBot="1" x14ac:dyDescent="0.3">
      <c r="A1" s="66" t="s">
        <v>83</v>
      </c>
      <c r="B1" s="69"/>
      <c r="C1" s="69"/>
      <c r="D1" s="69"/>
      <c r="E1" s="69"/>
      <c r="F1" s="69"/>
      <c r="G1" s="69"/>
      <c r="H1" s="70"/>
      <c r="J1" s="66" t="s">
        <v>83</v>
      </c>
      <c r="K1" s="67"/>
      <c r="L1" s="67"/>
      <c r="M1" s="67"/>
      <c r="N1" s="67"/>
      <c r="O1" s="67"/>
      <c r="P1" s="67"/>
      <c r="Q1" s="68"/>
    </row>
    <row r="2" spans="1:17" ht="23.25" x14ac:dyDescent="0.25">
      <c r="A2" s="51" t="s">
        <v>78</v>
      </c>
      <c r="B2" s="51" t="s">
        <v>37</v>
      </c>
      <c r="C2" s="51" t="s">
        <v>41</v>
      </c>
      <c r="D2" s="51" t="s">
        <v>73</v>
      </c>
      <c r="E2" s="60" t="s">
        <v>39</v>
      </c>
      <c r="F2" s="60" t="s">
        <v>72</v>
      </c>
      <c r="G2" s="60" t="s">
        <v>75</v>
      </c>
      <c r="H2" s="60" t="s">
        <v>76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91</v>
      </c>
    </row>
    <row r="3" spans="1:17" x14ac:dyDescent="0.25">
      <c r="A3" s="57"/>
      <c r="B3" s="9"/>
      <c r="C3" s="9"/>
      <c r="D3" s="9"/>
      <c r="E3" s="9" t="str" cm="1">
        <f t="array" aca="1" ref="E3" ca="1">IF(B3="","",INDEX(INDIRECT("'"&amp;$B3&amp;"'!C:AM"),MATCH($C3,INDIRECT("'"&amp;$B3&amp;"'!B:B"),0),MATCH($D3,INDIRECT("'"&amp;$B3&amp;"'!1:1"),0)-2))</f>
        <v/>
      </c>
      <c r="F3" s="9" t="str">
        <f t="shared" ref="F3:F12" ca="1" si="0">IF(B3="","",INDEX(INDIRECT("'"&amp;$B3&amp;"'!a:A"),MATCH($C3,INDIRECT("'"&amp;$B3&amp;"'!B:B"),0),1))</f>
        <v/>
      </c>
      <c r="G3" s="4"/>
      <c r="H3" s="4"/>
      <c r="J3" s="61"/>
    </row>
    <row r="4" spans="1:17" x14ac:dyDescent="0.25">
      <c r="A4" s="58"/>
      <c r="B4" s="9"/>
      <c r="C4" s="9"/>
      <c r="D4" s="9"/>
      <c r="E4" s="9" t="str" cm="1">
        <f t="array" aca="1" ref="E4" ca="1">IF(B4="","",INDEX(INDIRECT("'"&amp;$B4&amp;"'!C:AM"),MATCH($C4,INDIRECT("'"&amp;$B4&amp;"'!B:B"),0),MATCH($D4,INDIRECT("'"&amp;$B4&amp;"'!1:1"),0)-2))</f>
        <v/>
      </c>
      <c r="F4" s="9" t="str">
        <f t="shared" ca="1" si="0"/>
        <v/>
      </c>
      <c r="G4" s="4"/>
      <c r="H4" s="4"/>
    </row>
    <row r="5" spans="1:17" x14ac:dyDescent="0.25">
      <c r="A5" s="4"/>
      <c r="B5" s="9"/>
      <c r="C5" s="9"/>
      <c r="D5" s="9"/>
      <c r="E5" s="9" t="str" cm="1">
        <f t="array" aca="1" ref="E5" ca="1">IF(B5="","",INDEX(INDIRECT("'"&amp;$B5&amp;"'!C:AM"),MATCH($C5,INDIRECT("'"&amp;$B5&amp;"'!B:B"),0),MATCH($D5,INDIRECT("'"&amp;$B5&amp;"'!1:1"),0)-2))</f>
        <v/>
      </c>
      <c r="F5" s="9" t="str">
        <f t="shared" ca="1" si="0"/>
        <v/>
      </c>
      <c r="G5" s="4"/>
      <c r="H5" s="4"/>
      <c r="Q5" s="61"/>
    </row>
    <row r="6" spans="1:17" x14ac:dyDescent="0.25">
      <c r="A6" s="4"/>
      <c r="B6" s="9"/>
      <c r="C6" s="9"/>
      <c r="D6" s="9"/>
      <c r="E6" s="9" t="str" cm="1">
        <f t="array" aca="1" ref="E6" ca="1">IF(B6="","",INDEX(INDIRECT("'"&amp;$B6&amp;"'!C:AM"),MATCH($C6,INDIRECT("'"&amp;$B6&amp;"'!B:B"),0),MATCH($D6,INDIRECT("'"&amp;$B6&amp;"'!1:1"),0)-2))</f>
        <v/>
      </c>
      <c r="F6" s="9" t="str">
        <f t="shared" ca="1" si="0"/>
        <v/>
      </c>
      <c r="G6" s="4"/>
      <c r="H6" s="4"/>
    </row>
    <row r="7" spans="1:17" x14ac:dyDescent="0.25">
      <c r="A7" s="4"/>
      <c r="B7" s="9"/>
      <c r="C7" s="9"/>
      <c r="D7" s="9"/>
      <c r="E7" s="9" t="str" cm="1">
        <f t="array" aca="1" ref="E7" ca="1">IF(B7="","",INDEX(INDIRECT("'"&amp;$B7&amp;"'!C:AM"),MATCH($C7,INDIRECT("'"&amp;$B7&amp;"'!B:B"),0),MATCH($D7,INDIRECT("'"&amp;$B7&amp;"'!1:1"),0)-2))</f>
        <v/>
      </c>
      <c r="F7" s="9" t="str">
        <f t="shared" ca="1" si="0"/>
        <v/>
      </c>
      <c r="G7" s="4"/>
      <c r="H7" s="4"/>
    </row>
    <row r="8" spans="1:17" x14ac:dyDescent="0.25">
      <c r="A8" s="4"/>
      <c r="B8" s="9"/>
      <c r="C8" s="9"/>
      <c r="D8" s="9"/>
      <c r="E8" s="9" t="str" cm="1">
        <f t="array" aca="1" ref="E8" ca="1">IF(B8="","",INDEX(INDIRECT("'"&amp;$B8&amp;"'!C:AM"),MATCH($C8,INDIRECT("'"&amp;$B8&amp;"'!B:B"),0),MATCH($D8,INDIRECT("'"&amp;$B8&amp;"'!1:1"),0)-2))</f>
        <v/>
      </c>
      <c r="F8" s="9" t="str">
        <f t="shared" ca="1" si="0"/>
        <v/>
      </c>
      <c r="G8" s="4"/>
      <c r="H8" s="4"/>
    </row>
    <row r="9" spans="1:17" x14ac:dyDescent="0.25">
      <c r="A9" s="4"/>
      <c r="B9" s="9"/>
      <c r="C9" s="9"/>
      <c r="D9" s="9"/>
      <c r="E9" s="9" t="str" cm="1">
        <f t="array" aca="1" ref="E9" ca="1">IF(B9="","",INDEX(INDIRECT("'"&amp;$B9&amp;"'!C:AM"),MATCH($C9,INDIRECT("'"&amp;$B9&amp;"'!B:B"),0),MATCH($D9,INDIRECT("'"&amp;$B9&amp;"'!1:1"),0)-2))</f>
        <v/>
      </c>
      <c r="F9" s="9" t="str">
        <f t="shared" ca="1" si="0"/>
        <v/>
      </c>
      <c r="G9" s="4"/>
      <c r="H9" s="4"/>
    </row>
    <row r="10" spans="1:17" x14ac:dyDescent="0.25">
      <c r="A10" s="4"/>
      <c r="B10" s="9"/>
      <c r="C10" s="9"/>
      <c r="D10" s="9"/>
      <c r="E10" s="9" t="str" cm="1">
        <f t="array" aca="1" ref="E10" ca="1">IF(B10="","",INDEX(INDIRECT("'"&amp;$B10&amp;"'!C:AM"),MATCH($C10,INDIRECT("'"&amp;$B10&amp;"'!B:B"),0),MATCH($D10,INDIRECT("'"&amp;$B10&amp;"'!1:1"),0)-2))</f>
        <v/>
      </c>
      <c r="F10" s="9" t="str">
        <f t="shared" ca="1" si="0"/>
        <v/>
      </c>
      <c r="G10" s="4"/>
      <c r="H10" s="4"/>
    </row>
    <row r="11" spans="1:17" x14ac:dyDescent="0.25">
      <c r="A11" s="4"/>
      <c r="B11" s="9"/>
      <c r="C11" s="9"/>
      <c r="D11" s="9"/>
      <c r="E11" s="9" t="str" cm="1">
        <f t="array" aca="1" ref="E11" ca="1">IF(B11="","",INDEX(INDIRECT("'"&amp;$B11&amp;"'!C:AM"),MATCH($C11,INDIRECT("'"&amp;$B11&amp;"'!B:B"),0),MATCH($D11,INDIRECT("'"&amp;$B11&amp;"'!1:1"),0)-2))</f>
        <v/>
      </c>
      <c r="F11" s="9" t="str">
        <f t="shared" ca="1" si="0"/>
        <v/>
      </c>
      <c r="G11" s="4"/>
      <c r="H11" s="4"/>
    </row>
    <row r="12" spans="1:17" ht="15.75" thickBot="1" x14ac:dyDescent="0.3">
      <c r="A12" s="55"/>
      <c r="B12" s="54"/>
      <c r="C12" s="54"/>
      <c r="D12" s="54"/>
      <c r="E12" s="54" t="str" cm="1">
        <f t="array" aca="1" ref="E12" ca="1">IF(B12="","",INDEX(INDIRECT("'"&amp;$B12&amp;"'!C:AM"),MATCH($C12,INDIRECT("'"&amp;$B12&amp;"'!B:B"),0),MATCH($D12,INDIRECT("'"&amp;$B12&amp;"'!1:1"),0)-2))</f>
        <v/>
      </c>
      <c r="F12" s="54" t="str">
        <f t="shared" ca="1" si="0"/>
        <v/>
      </c>
      <c r="G12" s="55"/>
      <c r="H12" s="55"/>
    </row>
    <row r="13" spans="1:17" ht="24" thickBot="1" x14ac:dyDescent="0.3">
      <c r="A13" s="66" t="s">
        <v>85</v>
      </c>
      <c r="B13" s="69"/>
      <c r="C13" s="69"/>
      <c r="D13" s="69"/>
      <c r="E13" s="69"/>
      <c r="F13" s="69"/>
      <c r="G13" s="69"/>
      <c r="H13" s="70"/>
      <c r="J13" s="66" t="s">
        <v>90</v>
      </c>
      <c r="K13" s="67"/>
      <c r="L13" s="67"/>
      <c r="M13" s="67"/>
      <c r="N13" s="67"/>
      <c r="O13" s="67"/>
      <c r="P13" s="67"/>
      <c r="Q13" s="68"/>
    </row>
    <row r="14" spans="1:17" ht="23.25" x14ac:dyDescent="0.25">
      <c r="A14" s="50" t="s">
        <v>78</v>
      </c>
      <c r="B14" s="51" t="s">
        <v>37</v>
      </c>
      <c r="C14" s="51" t="s">
        <v>41</v>
      </c>
      <c r="D14" s="51" t="s">
        <v>73</v>
      </c>
      <c r="E14" s="60" t="s">
        <v>39</v>
      </c>
      <c r="F14" s="60" t="s">
        <v>72</v>
      </c>
      <c r="G14" s="60" t="s">
        <v>75</v>
      </c>
      <c r="H14" s="60" t="s">
        <v>76</v>
      </c>
      <c r="J14" t="s">
        <v>84</v>
      </c>
      <c r="K14" t="s">
        <v>80</v>
      </c>
      <c r="L14" t="s">
        <v>79</v>
      </c>
      <c r="M14" t="s">
        <v>81</v>
      </c>
      <c r="N14" t="s">
        <v>82</v>
      </c>
      <c r="O14" t="s">
        <v>88</v>
      </c>
      <c r="P14" t="s">
        <v>89</v>
      </c>
      <c r="Q14" t="s">
        <v>91</v>
      </c>
    </row>
    <row r="15" spans="1:17" x14ac:dyDescent="0.25">
      <c r="A15" s="47"/>
      <c r="B15" s="9"/>
      <c r="C15" s="9"/>
      <c r="D15" s="9"/>
      <c r="E15" s="9" t="str" cm="1">
        <f t="array" aca="1" ref="E15" ca="1">IF(B15="","",INDEX(INDIRECT("'"&amp;$B15&amp;"'!C:AM"),MATCH($C15,INDIRECT("'"&amp;$B15&amp;"'!B:B"),0),MATCH($D15,INDIRECT("'"&amp;$B15&amp;"'!1:1"),0)-2))</f>
        <v/>
      </c>
      <c r="F15" s="9" t="str">
        <f t="shared" ref="F15:F23" ca="1" si="1">IF(B15="","",INDEX(INDIRECT("'"&amp;$B15&amp;"'!a:A"),MATCH($C15,INDIRECT("'"&amp;$B15&amp;"'!B:B"),0),1))</f>
        <v/>
      </c>
      <c r="G15" s="4"/>
      <c r="H15" s="31"/>
    </row>
    <row r="16" spans="1:17" x14ac:dyDescent="0.25">
      <c r="A16" s="48"/>
      <c r="B16" s="9"/>
      <c r="C16" s="9"/>
      <c r="D16" s="9"/>
      <c r="E16" s="9" t="str" cm="1">
        <f t="array" aca="1" ref="E16" ca="1">IF(B16="","",INDEX(INDIRECT("'"&amp;$B16&amp;"'!C:AM"),MATCH($C16,INDIRECT("'"&amp;$B16&amp;"'!B:B"),0),MATCH($D16,INDIRECT("'"&amp;$B16&amp;"'!1:1"),0)-2))</f>
        <v/>
      </c>
      <c r="F16" s="9" t="str">
        <f t="shared" ca="1" si="1"/>
        <v/>
      </c>
      <c r="G16" s="4"/>
      <c r="H16" s="31"/>
    </row>
    <row r="17" spans="1:20" x14ac:dyDescent="0.25">
      <c r="A17" s="49"/>
      <c r="B17" s="9"/>
      <c r="C17" s="9"/>
      <c r="D17" s="9"/>
      <c r="E17" s="9" t="str" cm="1">
        <f t="array" aca="1" ref="E17" ca="1">IF(B17="","",INDEX(INDIRECT("'"&amp;$B17&amp;"'!C:AM"),MATCH($C17,INDIRECT("'"&amp;$B17&amp;"'!B:B"),0),MATCH($D17,INDIRECT("'"&amp;$B17&amp;"'!1:1"),0)-2))</f>
        <v/>
      </c>
      <c r="F17" s="9" t="str">
        <f t="shared" ca="1" si="1"/>
        <v/>
      </c>
      <c r="G17" s="4"/>
      <c r="H17" s="31"/>
      <c r="T17" s="61"/>
    </row>
    <row r="18" spans="1:20" x14ac:dyDescent="0.25">
      <c r="A18" s="49"/>
      <c r="B18" s="9"/>
      <c r="C18" s="9"/>
      <c r="D18" s="9"/>
      <c r="E18" s="9" t="str" cm="1">
        <f t="array" aca="1" ref="E18" ca="1">IF(B18="","",INDEX(INDIRECT("'"&amp;$B18&amp;"'!C:AM"),MATCH($C18,INDIRECT("'"&amp;$B18&amp;"'!B:B"),0),MATCH($D18,INDIRECT("'"&amp;$B18&amp;"'!1:1"),0)-2))</f>
        <v/>
      </c>
      <c r="F18" s="9" t="str">
        <f t="shared" ca="1" si="1"/>
        <v/>
      </c>
      <c r="G18" s="4"/>
      <c r="H18" s="31"/>
    </row>
    <row r="19" spans="1:20" x14ac:dyDescent="0.25">
      <c r="A19" s="49"/>
      <c r="B19" s="9"/>
      <c r="C19" s="9"/>
      <c r="D19" s="9"/>
      <c r="E19" s="9" t="str" cm="1">
        <f t="array" aca="1" ref="E19" ca="1">IF(B19="","",INDEX(INDIRECT("'"&amp;$B19&amp;"'!C:AM"),MATCH($C19,INDIRECT("'"&amp;$B19&amp;"'!B:B"),0),MATCH($D19,INDIRECT("'"&amp;$B19&amp;"'!1:1"),0)-2))</f>
        <v/>
      </c>
      <c r="F19" s="9" t="str">
        <f t="shared" ca="1" si="1"/>
        <v/>
      </c>
      <c r="G19" s="4"/>
      <c r="H19" s="31"/>
    </row>
    <row r="20" spans="1:20" x14ac:dyDescent="0.25">
      <c r="A20" s="49"/>
      <c r="B20" s="9"/>
      <c r="C20" s="9"/>
      <c r="D20" s="9"/>
      <c r="E20" s="9" t="str" cm="1">
        <f t="array" aca="1" ref="E20" ca="1">IF(B20="","",INDEX(INDIRECT("'"&amp;$B20&amp;"'!C:AM"),MATCH($C20,INDIRECT("'"&amp;$B20&amp;"'!B:B"),0),MATCH($D20,INDIRECT("'"&amp;$B20&amp;"'!1:1"),0)-2))</f>
        <v/>
      </c>
      <c r="F20" s="9" t="str">
        <f t="shared" ca="1" si="1"/>
        <v/>
      </c>
      <c r="G20" s="4"/>
      <c r="H20" s="31"/>
    </row>
    <row r="21" spans="1:20" x14ac:dyDescent="0.25">
      <c r="A21" s="49"/>
      <c r="B21" s="9"/>
      <c r="C21" s="9"/>
      <c r="D21" s="9"/>
      <c r="E21" s="9" t="str" cm="1">
        <f t="array" aca="1" ref="E21" ca="1">IF(B21="","",INDEX(INDIRECT("'"&amp;$B21&amp;"'!C:AM"),MATCH($C21,INDIRECT("'"&amp;$B21&amp;"'!B:B"),0),MATCH($D21,INDIRECT("'"&amp;$B21&amp;"'!1:1"),0)-2))</f>
        <v/>
      </c>
      <c r="F21" s="9" t="str">
        <f t="shared" ca="1" si="1"/>
        <v/>
      </c>
      <c r="G21" s="4"/>
      <c r="H21" s="31"/>
    </row>
    <row r="22" spans="1:20" x14ac:dyDescent="0.25">
      <c r="A22" s="49"/>
      <c r="B22" s="9"/>
      <c r="C22" s="9"/>
      <c r="D22" s="9"/>
      <c r="E22" s="9" t="str" cm="1">
        <f t="array" aca="1" ref="E22" ca="1">IF(B22="","",INDEX(INDIRECT("'"&amp;$B22&amp;"'!C:AM"),MATCH($C22,INDIRECT("'"&amp;$B22&amp;"'!B:B"),0),MATCH($D22,INDIRECT("'"&amp;$B22&amp;"'!1:1"),0)-2))</f>
        <v/>
      </c>
      <c r="F22" s="9" t="str">
        <f t="shared" ca="1" si="1"/>
        <v/>
      </c>
      <c r="G22" s="4"/>
      <c r="H22" s="31"/>
    </row>
    <row r="23" spans="1:20" ht="15.75" thickBot="1" x14ac:dyDescent="0.3">
      <c r="A23" s="53"/>
      <c r="B23" s="54"/>
      <c r="C23" s="54"/>
      <c r="D23" s="54"/>
      <c r="E23" s="54" t="str" cm="1">
        <f t="array" aca="1" ref="E23" ca="1">IF(B23="","",INDEX(INDIRECT("'"&amp;$B23&amp;"'!C:AM"),MATCH($C23,INDIRECT("'"&amp;$B23&amp;"'!B:B"),0),MATCH($D23,INDIRECT("'"&amp;$B23&amp;"'!1:1"),0)-2))</f>
        <v/>
      </c>
      <c r="F23" s="54" t="str">
        <f t="shared" ca="1" si="1"/>
        <v/>
      </c>
      <c r="G23" s="55"/>
      <c r="H23" s="56"/>
    </row>
    <row r="24" spans="1:20" ht="24" thickBot="1" x14ac:dyDescent="0.3">
      <c r="A24" s="66" t="s">
        <v>86</v>
      </c>
      <c r="B24" s="67"/>
      <c r="C24" s="67"/>
      <c r="D24" s="67"/>
      <c r="E24" s="67"/>
      <c r="F24" s="67"/>
      <c r="G24" s="67"/>
      <c r="H24" s="68"/>
      <c r="J24" s="66" t="s">
        <v>86</v>
      </c>
      <c r="K24" s="67"/>
      <c r="L24" s="67"/>
      <c r="M24" s="67"/>
      <c r="N24" s="67"/>
      <c r="O24" s="67"/>
      <c r="P24" s="67"/>
      <c r="Q24" s="68"/>
    </row>
    <row r="25" spans="1:20" x14ac:dyDescent="0.25">
      <c r="A25" s="50" t="s">
        <v>78</v>
      </c>
      <c r="B25" s="50" t="s">
        <v>37</v>
      </c>
      <c r="C25" s="50" t="s">
        <v>41</v>
      </c>
      <c r="D25" s="50" t="s">
        <v>73</v>
      </c>
      <c r="E25" s="50" t="s">
        <v>39</v>
      </c>
      <c r="F25" s="51" t="s">
        <v>72</v>
      </c>
      <c r="G25" s="51" t="s">
        <v>75</v>
      </c>
      <c r="H25" s="52" t="s">
        <v>76</v>
      </c>
      <c r="J25" t="s">
        <v>84</v>
      </c>
      <c r="K25" t="s">
        <v>80</v>
      </c>
      <c r="L25" t="s">
        <v>79</v>
      </c>
      <c r="M25" t="s">
        <v>81</v>
      </c>
      <c r="N25" t="s">
        <v>82</v>
      </c>
      <c r="O25" t="s">
        <v>88</v>
      </c>
      <c r="P25" t="s">
        <v>89</v>
      </c>
      <c r="Q25" t="s">
        <v>91</v>
      </c>
    </row>
    <row r="26" spans="1:20" x14ac:dyDescent="0.25">
      <c r="A26" s="47"/>
      <c r="B26" s="9"/>
      <c r="C26" s="9"/>
      <c r="D26" s="9"/>
      <c r="E26" s="9" t="str" cm="1">
        <f t="array" aca="1" ref="E26" ca="1">IF(B26="","",INDEX(INDIRECT("'"&amp;$B26&amp;"'!C:AM"),MATCH($C26,INDIRECT("'"&amp;$B26&amp;"'!B:B"),0),MATCH($D26,INDIRECT("'"&amp;$B26&amp;"'!1:1"),0)-2))</f>
        <v/>
      </c>
      <c r="F26" s="9" t="str">
        <f t="shared" ref="F26:F35" ca="1" si="2">IF(B26="","",INDEX(INDIRECT("'"&amp;$B26&amp;"'!a:A"),MATCH($C26,INDIRECT("'"&amp;$B26&amp;"'!B:B"),0),1))</f>
        <v/>
      </c>
      <c r="G26" s="4"/>
      <c r="H26" s="31"/>
    </row>
    <row r="27" spans="1:20" x14ac:dyDescent="0.25">
      <c r="A27" s="48"/>
      <c r="B27" s="9"/>
      <c r="C27" s="9"/>
      <c r="D27" s="9"/>
      <c r="E27" s="9" t="str" cm="1">
        <f t="array" aca="1" ref="E27" ca="1">IF(B27="","",INDEX(INDIRECT("'"&amp;$B27&amp;"'!C:AM"),MATCH($C27,INDIRECT("'"&amp;$B27&amp;"'!B:B"),0),MATCH($D27,INDIRECT("'"&amp;$B27&amp;"'!1:1"),0)-2))</f>
        <v/>
      </c>
      <c r="F27" s="9" t="str">
        <f t="shared" ca="1" si="2"/>
        <v/>
      </c>
      <c r="G27" s="4"/>
      <c r="H27" s="31"/>
    </row>
    <row r="28" spans="1:20" x14ac:dyDescent="0.25">
      <c r="A28" s="49"/>
      <c r="B28" s="9"/>
      <c r="C28" s="9"/>
      <c r="D28" s="9"/>
      <c r="E28" s="9" t="str" cm="1">
        <f t="array" aca="1" ref="E28" ca="1">IF(B28="","",INDEX(INDIRECT("'"&amp;$B28&amp;"'!C:AM"),MATCH($C28,INDIRECT("'"&amp;$B28&amp;"'!B:B"),0),MATCH($D28,INDIRECT("'"&amp;$B28&amp;"'!1:1"),0)-2))</f>
        <v/>
      </c>
      <c r="F28" s="9" t="str">
        <f t="shared" ca="1" si="2"/>
        <v/>
      </c>
      <c r="G28" s="4"/>
      <c r="H28" s="31"/>
    </row>
    <row r="29" spans="1:20" x14ac:dyDescent="0.25">
      <c r="A29" s="49"/>
      <c r="B29" s="9"/>
      <c r="C29" s="9"/>
      <c r="D29" s="9"/>
      <c r="E29" s="9" t="str" cm="1">
        <f t="array" aca="1" ref="E29" ca="1">IF(B29="","",INDEX(INDIRECT("'"&amp;$B29&amp;"'!C:AM"),MATCH($C29,INDIRECT("'"&amp;$B29&amp;"'!B:B"),0),MATCH($D29,INDIRECT("'"&amp;$B29&amp;"'!1:1"),0)-2))</f>
        <v/>
      </c>
      <c r="F29" s="9" t="str">
        <f t="shared" ca="1" si="2"/>
        <v/>
      </c>
      <c r="G29" s="4"/>
      <c r="H29" s="31"/>
    </row>
    <row r="30" spans="1:20" x14ac:dyDescent="0.25">
      <c r="A30" s="49"/>
      <c r="B30" s="9"/>
      <c r="C30" s="9"/>
      <c r="D30" s="9"/>
      <c r="E30" s="9" t="str" cm="1">
        <f t="array" aca="1" ref="E30" ca="1">IF(B30="","",INDEX(INDIRECT("'"&amp;$B30&amp;"'!C:AM"),MATCH($C30,INDIRECT("'"&amp;$B30&amp;"'!B:B"),0),MATCH($D30,INDIRECT("'"&amp;$B30&amp;"'!1:1"),0)-2))</f>
        <v/>
      </c>
      <c r="F30" s="9" t="str">
        <f t="shared" ca="1" si="2"/>
        <v/>
      </c>
      <c r="G30" s="4"/>
      <c r="H30" s="31"/>
    </row>
    <row r="31" spans="1:20" x14ac:dyDescent="0.25">
      <c r="A31" s="49"/>
      <c r="B31" s="9"/>
      <c r="C31" s="9"/>
      <c r="D31" s="9"/>
      <c r="E31" s="9" t="str" cm="1">
        <f t="array" aca="1" ref="E31" ca="1">IF(B31="","",INDEX(INDIRECT("'"&amp;$B31&amp;"'!C:AM"),MATCH($C31,INDIRECT("'"&amp;$B31&amp;"'!B:B"),0),MATCH($D31,INDIRECT("'"&amp;$B31&amp;"'!1:1"),0)-2))</f>
        <v/>
      </c>
      <c r="F31" s="9" t="str">
        <f t="shared" ca="1" si="2"/>
        <v/>
      </c>
      <c r="G31" s="4"/>
      <c r="H31" s="31"/>
    </row>
    <row r="32" spans="1:20" x14ac:dyDescent="0.25">
      <c r="A32" s="49"/>
      <c r="B32" s="9"/>
      <c r="C32" s="9"/>
      <c r="D32" s="9"/>
      <c r="E32" s="9" t="str" cm="1">
        <f t="array" aca="1" ref="E32" ca="1">IF(B32="","",INDEX(INDIRECT("'"&amp;$B32&amp;"'!C:AM"),MATCH($C32,INDIRECT("'"&amp;$B32&amp;"'!B:B"),0),MATCH($D32,INDIRECT("'"&amp;$B32&amp;"'!1:1"),0)-2))</f>
        <v/>
      </c>
      <c r="F32" s="9" t="str">
        <f t="shared" ca="1" si="2"/>
        <v/>
      </c>
      <c r="G32" s="4"/>
      <c r="H32" s="31"/>
    </row>
    <row r="33" spans="1:17" x14ac:dyDescent="0.25">
      <c r="A33" s="49"/>
      <c r="B33" s="9"/>
      <c r="C33" s="9"/>
      <c r="D33" s="9"/>
      <c r="E33" s="9" t="str" cm="1">
        <f t="array" aca="1" ref="E33" ca="1">IF(B33="","",INDEX(INDIRECT("'"&amp;$B33&amp;"'!C:AM"),MATCH($C33,INDIRECT("'"&amp;$B33&amp;"'!B:B"),0),MATCH($D33,INDIRECT("'"&amp;$B33&amp;"'!1:1"),0)-2))</f>
        <v/>
      </c>
      <c r="F33" s="9" t="str">
        <f t="shared" ca="1" si="2"/>
        <v/>
      </c>
      <c r="G33" s="4"/>
      <c r="H33" s="31"/>
    </row>
    <row r="34" spans="1:17" x14ac:dyDescent="0.25">
      <c r="A34" s="49"/>
      <c r="B34" s="9"/>
      <c r="C34" s="9"/>
      <c r="D34" s="9"/>
      <c r="E34" s="9" t="str" cm="1">
        <f t="array" aca="1" ref="E34" ca="1">IF(B34="","",INDEX(INDIRECT("'"&amp;$B34&amp;"'!C:AM"),MATCH($C34,INDIRECT("'"&amp;$B34&amp;"'!B:B"),0),MATCH($D34,INDIRECT("'"&amp;$B34&amp;"'!1:1"),0)-2))</f>
        <v/>
      </c>
      <c r="F34" s="9" t="str">
        <f t="shared" ca="1" si="2"/>
        <v/>
      </c>
      <c r="G34" s="4"/>
      <c r="H34" s="31"/>
    </row>
    <row r="35" spans="1:17" ht="15.75" thickBot="1" x14ac:dyDescent="0.3">
      <c r="A35" s="53"/>
      <c r="B35" s="54"/>
      <c r="C35" s="54"/>
      <c r="D35" s="54"/>
      <c r="E35" s="54" t="str" cm="1">
        <f t="array" aca="1" ref="E35" ca="1">IF(B35="","",INDEX(INDIRECT("'"&amp;$B35&amp;"'!C:AM"),MATCH($C35,INDIRECT("'"&amp;$B35&amp;"'!B:B"),0),MATCH($D35,INDIRECT("'"&amp;$B35&amp;"'!1:1"),0)-2))</f>
        <v/>
      </c>
      <c r="F35" s="54" t="str">
        <f t="shared" ca="1" si="2"/>
        <v/>
      </c>
      <c r="G35" s="55"/>
      <c r="H35" s="56"/>
    </row>
    <row r="36" spans="1:17" ht="24" thickBot="1" x14ac:dyDescent="0.3">
      <c r="A36" s="66" t="s">
        <v>87</v>
      </c>
      <c r="B36" s="67"/>
      <c r="C36" s="67"/>
      <c r="D36" s="67"/>
      <c r="E36" s="67"/>
      <c r="F36" s="67"/>
      <c r="G36" s="67"/>
      <c r="H36" s="68"/>
      <c r="J36" s="66" t="s">
        <v>87</v>
      </c>
      <c r="K36" s="67"/>
      <c r="L36" s="67"/>
      <c r="M36" s="67"/>
      <c r="N36" s="67"/>
      <c r="O36" s="67"/>
      <c r="P36" s="67"/>
      <c r="Q36" s="68"/>
    </row>
    <row r="37" spans="1:17" x14ac:dyDescent="0.25">
      <c r="A37" s="50" t="s">
        <v>78</v>
      </c>
      <c r="B37" s="51" t="s">
        <v>37</v>
      </c>
      <c r="C37" s="51" t="s">
        <v>41</v>
      </c>
      <c r="D37" s="51" t="s">
        <v>73</v>
      </c>
      <c r="E37" s="51" t="s">
        <v>39</v>
      </c>
      <c r="F37" s="51" t="s">
        <v>72</v>
      </c>
      <c r="G37" s="51" t="s">
        <v>75</v>
      </c>
      <c r="H37" s="52" t="s">
        <v>76</v>
      </c>
      <c r="J37" t="s">
        <v>84</v>
      </c>
      <c r="K37" t="s">
        <v>80</v>
      </c>
      <c r="L37" t="s">
        <v>79</v>
      </c>
      <c r="M37" t="s">
        <v>81</v>
      </c>
      <c r="N37" t="s">
        <v>82</v>
      </c>
      <c r="O37" t="s">
        <v>88</v>
      </c>
      <c r="P37" t="s">
        <v>89</v>
      </c>
      <c r="Q37" t="s">
        <v>91</v>
      </c>
    </row>
    <row r="38" spans="1:17" x14ac:dyDescent="0.25">
      <c r="A38" s="47"/>
      <c r="B38" s="9"/>
      <c r="C38" s="9"/>
      <c r="D38" s="9"/>
      <c r="E38" s="9" t="str" cm="1">
        <f t="array" aca="1" ref="E38" ca="1">IF(B38="","",INDEX(INDIRECT("'"&amp;$B38&amp;"'!C:AM"),MATCH($C38,INDIRECT("'"&amp;$B38&amp;"'!B:B"),0),MATCH($D38,INDIRECT("'"&amp;$B38&amp;"'!1:1"),0)-2))</f>
        <v/>
      </c>
      <c r="F38" s="9" t="str">
        <f t="shared" ref="F38:F47" ca="1" si="3">IF(B38="","",INDEX(INDIRECT("'"&amp;$B38&amp;"'!a:A"),MATCH($C38,INDIRECT("'"&amp;$B38&amp;"'!B:B"),0),1))</f>
        <v/>
      </c>
      <c r="G38" s="4"/>
      <c r="H38" s="31"/>
    </row>
    <row r="39" spans="1:17" x14ac:dyDescent="0.25">
      <c r="A39" s="48"/>
      <c r="B39" s="9"/>
      <c r="C39" s="9"/>
      <c r="D39" s="9"/>
      <c r="E39" s="9" t="str" cm="1">
        <f t="array" aca="1" ref="E39" ca="1">IF(B39="","",INDEX(INDIRECT("'"&amp;$B39&amp;"'!C:AM"),MATCH($C39,INDIRECT("'"&amp;$B39&amp;"'!B:B"),0),MATCH($D39,INDIRECT("'"&amp;$B39&amp;"'!1:1"),0)-2))</f>
        <v/>
      </c>
      <c r="F39" s="9" t="str">
        <f t="shared" ca="1" si="3"/>
        <v/>
      </c>
      <c r="G39" s="4"/>
      <c r="H39" s="31"/>
    </row>
    <row r="40" spans="1:17" x14ac:dyDescent="0.25">
      <c r="A40" s="49"/>
      <c r="B40" s="9"/>
      <c r="C40" s="9"/>
      <c r="D40" s="9"/>
      <c r="E40" s="9" t="str" cm="1">
        <f t="array" aca="1" ref="E40" ca="1">IF(B40="","",INDEX(INDIRECT("'"&amp;$B40&amp;"'!C:AM"),MATCH($C40,INDIRECT("'"&amp;$B40&amp;"'!B:B"),0),MATCH($D40,INDIRECT("'"&amp;$B40&amp;"'!1:1"),0)-2))</f>
        <v/>
      </c>
      <c r="F40" s="9" t="str">
        <f t="shared" ca="1" si="3"/>
        <v/>
      </c>
      <c r="G40" s="4"/>
      <c r="H40" s="31"/>
    </row>
    <row r="41" spans="1:17" x14ac:dyDescent="0.25">
      <c r="A41" s="49"/>
      <c r="B41" s="9"/>
      <c r="C41" s="9"/>
      <c r="D41" s="9"/>
      <c r="E41" s="9" t="str" cm="1">
        <f t="array" aca="1" ref="E41" ca="1">IF(B41="","",INDEX(INDIRECT("'"&amp;$B41&amp;"'!C:AM"),MATCH($C41,INDIRECT("'"&amp;$B41&amp;"'!B:B"),0),MATCH($D41,INDIRECT("'"&amp;$B41&amp;"'!1:1"),0)-2))</f>
        <v/>
      </c>
      <c r="F41" s="9" t="str">
        <f t="shared" ca="1" si="3"/>
        <v/>
      </c>
      <c r="G41" s="4"/>
      <c r="H41" s="31"/>
    </row>
    <row r="42" spans="1:17" x14ac:dyDescent="0.25">
      <c r="A42" s="49"/>
      <c r="B42" s="9"/>
      <c r="C42" s="9"/>
      <c r="D42" s="9"/>
      <c r="E42" s="9" t="str" cm="1">
        <f t="array" aca="1" ref="E42" ca="1">IF(B42="","",INDEX(INDIRECT("'"&amp;$B42&amp;"'!C:AM"),MATCH($C42,INDIRECT("'"&amp;$B42&amp;"'!B:B"),0),MATCH($D42,INDIRECT("'"&amp;$B42&amp;"'!1:1"),0)-2))</f>
        <v/>
      </c>
      <c r="F42" s="9" t="str">
        <f t="shared" ca="1" si="3"/>
        <v/>
      </c>
      <c r="G42" s="4"/>
      <c r="H42" s="31"/>
    </row>
    <row r="43" spans="1:17" x14ac:dyDescent="0.25">
      <c r="A43" s="49"/>
      <c r="B43" s="9"/>
      <c r="C43" s="9"/>
      <c r="D43" s="9"/>
      <c r="E43" s="9" t="str" cm="1">
        <f t="array" aca="1" ref="E43" ca="1">IF(B43="","",INDEX(INDIRECT("'"&amp;$B43&amp;"'!C:AM"),MATCH($C43,INDIRECT("'"&amp;$B43&amp;"'!B:B"),0),MATCH($D43,INDIRECT("'"&amp;$B43&amp;"'!1:1"),0)-2))</f>
        <v/>
      </c>
      <c r="F43" s="9" t="str">
        <f t="shared" ca="1" si="3"/>
        <v/>
      </c>
      <c r="G43" s="4"/>
      <c r="H43" s="31"/>
    </row>
    <row r="44" spans="1:17" x14ac:dyDescent="0.25">
      <c r="A44" s="49"/>
      <c r="B44" s="9"/>
      <c r="C44" s="9"/>
      <c r="D44" s="9"/>
      <c r="E44" s="9" t="str" cm="1">
        <f t="array" aca="1" ref="E44" ca="1">IF(B44="","",INDEX(INDIRECT("'"&amp;$B44&amp;"'!C:AM"),MATCH($C44,INDIRECT("'"&amp;$B44&amp;"'!B:B"),0),MATCH($D44,INDIRECT("'"&amp;$B44&amp;"'!1:1"),0)-2))</f>
        <v/>
      </c>
      <c r="F44" s="9" t="str">
        <f t="shared" ca="1" si="3"/>
        <v/>
      </c>
      <c r="G44" s="4"/>
      <c r="H44" s="31"/>
    </row>
    <row r="45" spans="1:17" x14ac:dyDescent="0.25">
      <c r="A45" s="49"/>
      <c r="B45" s="9"/>
      <c r="C45" s="9"/>
      <c r="D45" s="9"/>
      <c r="E45" s="9" t="str" cm="1">
        <f t="array" aca="1" ref="E45" ca="1">IF(B45="","",INDEX(INDIRECT("'"&amp;$B45&amp;"'!C:AM"),MATCH($C45,INDIRECT("'"&amp;$B45&amp;"'!B:B"),0),MATCH($D45,INDIRECT("'"&amp;$B45&amp;"'!1:1"),0)-2))</f>
        <v/>
      </c>
      <c r="F45" s="9" t="str">
        <f t="shared" ca="1" si="3"/>
        <v/>
      </c>
      <c r="G45" s="4"/>
      <c r="H45" s="31"/>
    </row>
    <row r="46" spans="1:17" x14ac:dyDescent="0.25">
      <c r="A46" s="49"/>
      <c r="B46" s="9"/>
      <c r="C46" s="9"/>
      <c r="D46" s="9"/>
      <c r="E46" s="9" t="str" cm="1">
        <f t="array" aca="1" ref="E46" ca="1">IF(B46="","",INDEX(INDIRECT("'"&amp;$B46&amp;"'!C:AM"),MATCH($C46,INDIRECT("'"&amp;$B46&amp;"'!B:B"),0),MATCH($D46,INDIRECT("'"&amp;$B46&amp;"'!1:1"),0)-2))</f>
        <v/>
      </c>
      <c r="F46" s="9" t="str">
        <f t="shared" ca="1" si="3"/>
        <v/>
      </c>
      <c r="G46" s="4"/>
      <c r="H46" s="31"/>
    </row>
    <row r="47" spans="1:17" x14ac:dyDescent="0.25">
      <c r="A47" s="53"/>
      <c r="B47" s="54"/>
      <c r="C47" s="54"/>
      <c r="D47" s="54"/>
      <c r="E47" s="54" t="str" cm="1">
        <f t="array" aca="1" ref="E47" ca="1">IF(B47="","",INDEX(INDIRECT("'"&amp;$B47&amp;"'!C:AM"),MATCH($C47,INDIRECT("'"&amp;$B47&amp;"'!B:B"),0),MATCH($D47,INDIRECT("'"&amp;$B47&amp;"'!1:1"),0)-2))</f>
        <v/>
      </c>
      <c r="F47" s="54" t="str">
        <f t="shared" ca="1" si="3"/>
        <v/>
      </c>
      <c r="G47" s="55"/>
      <c r="H47" s="56"/>
    </row>
    <row r="49" spans="1:17" x14ac:dyDescent="0.25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  <c r="I49">
        <v>9</v>
      </c>
      <c r="J49">
        <v>10</v>
      </c>
      <c r="K49">
        <v>11</v>
      </c>
      <c r="L49">
        <v>12</v>
      </c>
      <c r="M49">
        <v>13</v>
      </c>
      <c r="N49">
        <v>14</v>
      </c>
      <c r="O49">
        <v>15</v>
      </c>
      <c r="P49">
        <v>16</v>
      </c>
      <c r="Q49">
        <v>17</v>
      </c>
    </row>
    <row r="50" spans="1:17" x14ac:dyDescent="0.25">
      <c r="I50"/>
    </row>
  </sheetData>
  <mergeCells count="8">
    <mergeCell ref="A36:H36"/>
    <mergeCell ref="A13:H13"/>
    <mergeCell ref="J1:Q1"/>
    <mergeCell ref="J13:Q13"/>
    <mergeCell ref="J24:Q24"/>
    <mergeCell ref="J36:Q36"/>
    <mergeCell ref="A1:H1"/>
    <mergeCell ref="A24:H24"/>
  </mergeCells>
  <phoneticPr fontId="2" type="noConversion"/>
  <dataValidations disablePrompts="1" count="4">
    <dataValidation type="list" allowBlank="1" showInputMessage="1" showErrorMessage="1" sqref="B3 B15 B26 B38" xr:uid="{3F3B3311-4C58-4415-8D04-E8833C63DF62}">
      <formula1>"Pozidrive,Philips,Torx,6 pans creux,Hexagonal"</formula1>
    </dataValidation>
    <dataValidation type="list" allowBlank="1" showInputMessage="1" showErrorMessage="1" sqref="C3:C12 C15:C23 C26:C35 C38:C47" xr:uid="{D2582C53-C661-4AC9-A599-050E9C0E3754}">
      <formula1>"1, 2 ,3 ,4 ,4.8, 5, 5.2, 6, 7 ,8, 9, 10, 11 ,12"</formula1>
    </dataValidation>
    <dataValidation type="list" allowBlank="1" showInputMessage="1" showErrorMessage="1" sqref="D3:D12 D15:D23 D26:D35 D38:D47" xr:uid="{53CF7AAC-2F0E-4CFB-9A94-822CC4725515}">
      <mc:AlternateContent xmlns:x12ac="http://schemas.microsoft.com/office/spreadsheetml/2011/1/ac" xmlns:mc="http://schemas.openxmlformats.org/markup-compatibility/2006">
        <mc:Choice Requires="x12ac">
          <x12ac:list>"0,2"," 0,4"," 0,6"," 0,8", 1," 1,2"," 1,4"," 1,6 ","1,8", 2," 2,5", 3," 3,5", 4 ,"4,5", 5, 6, 7, 8 ,9 ,10, 11 ,12 ,13 ,14, 15 ,16 ,17 ,18, 19, 20 ,25 ,30 ,35 ,40 ,45, 50</x12ac:list>
        </mc:Choice>
        <mc:Fallback>
          <formula1>"0,2, 0,4, 0,6, 0,8, 1, 1,2, 1,4, 1,6 ,1,8, 2, 2,5, 3, 3,5, 4 ,4,5, 5, 6, 7, 8 ,9 ,10, 11 ,12 ,13 ,14, 15 ,16 ,17 ,18, 19, 20 ,25 ,30 ,35 ,40 ,45, 50"</formula1>
        </mc:Fallback>
      </mc:AlternateContent>
    </dataValidation>
    <dataValidation type="list" allowBlank="1" showInputMessage="1" showErrorMessage="1" sqref="B4:B12 B16:B23 B27:B35 B39:B47" xr:uid="{489E504D-CCC4-43E9-A4E6-C8C540E3214B}">
      <formula1>"Porzidrive,Philips,Torx,6 pans creux,Hexagonal"</formula1>
    </dataValidation>
  </dataValidations>
  <pageMargins left="0.7" right="0.7" top="0.75" bottom="0.75" header="0.3" footer="0.3"/>
  <drawing r:id="rId1"/>
  <legacy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Catalogue Visserie+Accessoires</vt:lpstr>
      <vt:lpstr>Configurateur Matériels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</cp:lastModifiedBy>
  <dcterms:created xsi:type="dcterms:W3CDTF">2020-12-23T09:01:56Z</dcterms:created>
  <dcterms:modified xsi:type="dcterms:W3CDTF">2021-02-24T13:48:39Z</dcterms:modified>
</cp:coreProperties>
</file>