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4EA9E64E-811F-4BFB-8747-FA0CC4E88BC7}" xr6:coauthVersionLast="47" xr6:coauthVersionMax="47" xr10:uidLastSave="{00000000-0000-0000-0000-000000000000}"/>
  <bookViews>
    <workbookView xWindow="-120" yWindow="-120" windowWidth="29040" windowHeight="15720" xr2:uid="{1AC6EB0B-1D66-4D9B-BEAC-324627D22277}"/>
  </bookViews>
  <sheets>
    <sheet name="résultats" sheetId="1" r:id="rId1"/>
    <sheet name="homme" sheetId="2" r:id="rId2"/>
    <sheet name="femm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 a="1"/>
  <c r="D13" i="1" a="1"/>
  <c r="D15" i="1" a="1"/>
  <c r="D14" i="1" a="1"/>
  <c r="D16" i="1" a="1"/>
  <c r="D17" i="1" a="1"/>
  <c r="D12" i="1" l="1"/>
  <c r="D17" i="1"/>
  <c r="D16" i="1"/>
  <c r="D14" i="1"/>
  <c r="D15" i="1"/>
  <c r="D13" i="1"/>
  <c r="D5" i="1" a="1"/>
  <c r="D4" i="1" a="1"/>
  <c r="D6" i="1" a="1"/>
  <c r="D7" i="1" a="1"/>
  <c r="D2" i="1" a="1"/>
  <c r="D3" i="1" a="1"/>
  <c r="D3" i="1" l="1"/>
  <c r="F3" i="1" s="1"/>
  <c r="D2" i="1"/>
  <c r="F2" i="1" s="1"/>
  <c r="D7" i="1"/>
  <c r="F7" i="1" s="1"/>
  <c r="D6" i="1"/>
  <c r="F6" i="1" s="1"/>
  <c r="D4" i="1"/>
  <c r="F4" i="1" s="1"/>
  <c r="D5" i="1"/>
  <c r="F5" i="1" s="1"/>
  <c r="G17" i="1"/>
  <c r="F17" i="1"/>
  <c r="G16" i="1"/>
  <c r="F16" i="1"/>
  <c r="G15" i="1"/>
  <c r="F15" i="1"/>
  <c r="G12" i="1"/>
  <c r="F12" i="1"/>
  <c r="G14" i="1"/>
  <c r="F14" i="1"/>
  <c r="G13" i="1"/>
  <c r="F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<sst xmlns="http://schemas.openxmlformats.org/spreadsheetml/2006/main" count="57" uniqueCount="27">
  <si>
    <t xml:space="preserve">BAREME DOUBLE MILE  HOMME </t>
  </si>
  <si>
    <t xml:space="preserve">الصنف </t>
  </si>
  <si>
    <t xml:space="preserve">BAREME DOUBLE MILE  Femme </t>
  </si>
  <si>
    <t xml:space="preserve">Sexe </t>
  </si>
  <si>
    <t xml:space="preserve">Categorie </t>
  </si>
  <si>
    <t>score</t>
  </si>
  <si>
    <t>note</t>
  </si>
  <si>
    <t>A</t>
  </si>
  <si>
    <t>G</t>
  </si>
  <si>
    <t xml:space="preserve">homme </t>
  </si>
  <si>
    <t>femme</t>
  </si>
  <si>
    <t xml:space="preserve">résultat quon doit trouver </t>
  </si>
  <si>
    <t>الجنس</t>
  </si>
  <si>
    <t>الصنف</t>
  </si>
  <si>
    <t>النتيجة</t>
  </si>
  <si>
    <t>العدد</t>
  </si>
  <si>
    <t>ذكر</t>
  </si>
  <si>
    <t>أنثى</t>
  </si>
  <si>
    <t>أ</t>
  </si>
  <si>
    <t>ب</t>
  </si>
  <si>
    <t>ج</t>
  </si>
  <si>
    <t>د</t>
  </si>
  <si>
    <t>هـ</t>
  </si>
  <si>
    <t>و</t>
  </si>
  <si>
    <t>ز</t>
  </si>
  <si>
    <t>ح</t>
  </si>
  <si>
    <t xml:space="preserve">VERIFICATION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</si>
</sst>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yyyy/mm/dd;@"/>
    <numFmt numFmtId="166" formatCode="[$-F400]h:mm:ss\ AM/PM"/>
  </numFmts>
  <fonts count="2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rial"/>
      <family val="2"/>
    </font>
    <font>
      <sz val="14"/>
      <color theme="1"/>
      <name val="Times New Roman"/>
      <family val="1"/>
    </font>
    <font>
      <b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0"/>
      <color rgb="FF4D4D4C"/>
      <name val="Inherit"/>
    </font>
    <font>
      <sz val="14"/>
      <color rgb="FFFF0000"/>
      <name val="Times New Roman"/>
      <family val="1"/>
    </font>
    <font>
      <b/>
      <sz val="12"/>
      <color rgb="FFFF0000"/>
      <name val="Aptos Narrow"/>
      <family val="2"/>
      <scheme val="minor"/>
    </font>
    <font>
      <sz val="11"/>
      <color rgb="FF4D4D4C"/>
      <name val="Courier New"/>
      <family val="3"/>
    </font>
    <font>
      <sz val="16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4D4D4C"/>
      <name val="Inherit"/>
    </font>
    <font>
      <b/>
      <sz val="11"/>
      <color rgb="FFFF0000"/>
      <name val="Aptos Narrow"/>
      <family val="2"/>
      <scheme val="minor"/>
    </font>
    <font>
      <b/>
      <sz val="11"/>
      <color rgb="FFFF0000"/>
      <name val="Inherit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sz val="10"/>
      <color rgb="FF0F1115"/>
      <name val="Cascadia Mono"/>
      <family val="3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 readingOrder="2"/>
    </xf>
    <xf numFmtId="21" fontId="3" fillId="3" borderId="1" xfId="0" applyNumberFormat="1" applyFont="1" applyFill="1" applyBorder="1" applyAlignment="1">
      <alignment horizontal="center" vertical="center" readingOrder="2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5" fillId="4" borderId="2" xfId="0" applyNumberFormat="1" applyFont="1" applyFill="1" applyBorder="1" applyAlignment="1">
      <alignment horizontal="center" vertical="center"/>
    </xf>
    <xf numFmtId="2" fontId="5" fillId="4" borderId="2" xfId="0" applyNumberFormat="1" applyFont="1" applyFill="1" applyBorder="1" applyAlignment="1">
      <alignment horizontal="center" vertical="center" readingOrder="2"/>
    </xf>
    <xf numFmtId="1" fontId="5" fillId="4" borderId="2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2" fontId="5" fillId="3" borderId="3" xfId="0" applyNumberFormat="1" applyFont="1" applyFill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2" fontId="5" fillId="4" borderId="5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" fontId="10" fillId="4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1" fontId="9" fillId="3" borderId="1" xfId="0" applyNumberFormat="1" applyFont="1" applyFill="1" applyBorder="1" applyAlignment="1">
      <alignment horizontal="center" vertical="center" readingOrder="2"/>
    </xf>
    <xf numFmtId="21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2" fontId="1" fillId="0" borderId="0" xfId="0" applyNumberFormat="1" applyFont="1" applyAlignment="1">
      <alignment horizontal="center" vertical="center" shrinkToFit="1"/>
    </xf>
    <xf numFmtId="166" fontId="3" fillId="3" borderId="2" xfId="0" applyNumberFormat="1" applyFont="1" applyFill="1" applyBorder="1" applyAlignment="1">
      <alignment horizontal="center" vertical="center" readingOrder="2"/>
    </xf>
    <xf numFmtId="166" fontId="9" fillId="3" borderId="2" xfId="0" applyNumberFormat="1" applyFont="1" applyFill="1" applyBorder="1" applyAlignment="1">
      <alignment horizontal="center" vertical="center" readingOrder="2"/>
    </xf>
    <xf numFmtId="166" fontId="17" fillId="3" borderId="2" xfId="0" applyNumberFormat="1" applyFont="1" applyFill="1" applyBorder="1" applyAlignment="1">
      <alignment horizontal="center" vertical="center" readingOrder="2"/>
    </xf>
    <xf numFmtId="166" fontId="3" fillId="3" borderId="1" xfId="0" applyNumberFormat="1" applyFont="1" applyFill="1" applyBorder="1" applyAlignment="1">
      <alignment horizontal="center" vertical="center" readingOrder="2"/>
    </xf>
    <xf numFmtId="166" fontId="18" fillId="3" borderId="1" xfId="0" applyNumberFormat="1" applyFont="1" applyFill="1" applyBorder="1" applyAlignment="1">
      <alignment horizontal="center" vertical="center" readingOrder="2"/>
    </xf>
    <xf numFmtId="166" fontId="3" fillId="5" borderId="2" xfId="0" applyNumberFormat="1" applyFont="1" applyFill="1" applyBorder="1" applyAlignment="1">
      <alignment horizontal="center" vertical="center" readingOrder="2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  <wetp:taskpane dockstate="right" visibility="0" width="350" row="2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D5502373-E349-4E17-8D0F-3BE703E4E846}">
  <we:reference id="wa200005171" version="1.0.0.0" store="en-US" storeType="OMEX"/>
  <we:alternateReferences>
    <we:reference id="WA200005171" version="1.0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_xldudf_GPT_GPTINTERACT</we:customFunctionIds>
        <we:customFunctionIds>_xldudf_GPT_GPTPROMPT</we:customFunctionIds>
        <we:customFunctionIds>_xldudf_GPT_GPTPREDICT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DE6B0D3F-A58D-4D2E-A1E7-2EC551AF863D}">
  <we:reference id="wa200005271" version="2.4.2.0" store="en-US" storeType="OMEX"/>
  <we:alternateReferences>
    <we:reference id="WA200005271" version="2.4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422DA-B4B8-4398-934D-DD84ACB14515}">
  <dimension ref="A1:G19"/>
  <sheetViews>
    <sheetView rightToLeft="1" tabSelected="1" workbookViewId="0">
      <selection activeCell="H8" sqref="H8"/>
    </sheetView>
  </sheetViews>
  <sheetFormatPr baseColWidth="10" defaultRowHeight="15"/>
  <cols>
    <col min="1" max="2" width="11.42578125" style="28"/>
    <col min="3" max="3" width="15.7109375" style="28" customWidth="1"/>
    <col min="4" max="4" width="24.5703125" style="28" customWidth="1"/>
    <col min="5" max="5" width="47.28515625" style="28" customWidth="1"/>
    <col min="6" max="6" width="21.28515625" style="28" customWidth="1"/>
    <col min="7" max="7" width="19" style="28" customWidth="1"/>
    <col min="8" max="16384" width="11.42578125" style="28"/>
  </cols>
  <sheetData>
    <row r="1" spans="1:7" ht="21.75" customHeight="1">
      <c r="A1" s="13" t="s">
        <v>3</v>
      </c>
      <c r="B1" s="13" t="s">
        <v>4</v>
      </c>
      <c r="C1" s="13" t="s">
        <v>5</v>
      </c>
      <c r="D1" s="13" t="s">
        <v>6</v>
      </c>
      <c r="E1" s="24" t="s">
        <v>11</v>
      </c>
    </row>
    <row r="2" spans="1:7" ht="22.5" customHeight="1">
      <c r="A2" s="12" t="s">
        <v>9</v>
      </c>
      <c r="B2" s="16" t="s">
        <v>7</v>
      </c>
      <c r="C2" s="2">
        <v>9.1666666666666667E-3</v>
      </c>
      <c r="D2" s="25" cm="1">
        <f t="array" aca="1" ref="D2" ca="1">INDEX(INDIRECT(TRIM(A2)&amp;"!$J$5:$J$50"),MATCH(C2,INDIRECT(TRIM(A2)&amp;"!"&amp;CHAR(66+FIND(B2,"ABCDEFGH")-1)&amp;"$5:$"&amp;CHAR(66+FIND(B2,"ABCDEFGH")-1)&amp;"$50"),1)+(IF(ABS(INDEX(INDIRECT(TRIM(A2)&amp;"!"&amp;CHAR(66+FIND(B2,"ABCDEFGH")-1)&amp;"$5:$"&amp;CHAR(66+FIND(B2,"ABCDEFGH")-1)&amp;"$50"),MATCH(C2,INDIRECT(TRIM(A2)&amp;"!"&amp;CHAR(66+FIND(B2,"ABCDEFGH")-1)&amp;"$5:$"&amp;CHAR(66+FIND(B2,"ABCDEFGH")-1)&amp;"$50"),1))-C2)&lt;0.000001,0,1)))</f>
        <v>19</v>
      </c>
      <c r="E2" s="22">
        <v>19</v>
      </c>
      <c r="F2" s="20" t="str">
        <f ca="1">IF(E2=D2,"vrai","faux")</f>
        <v>vrai</v>
      </c>
    </row>
    <row r="3" spans="1:7" ht="22.5" customHeight="1">
      <c r="A3" s="1" t="s">
        <v>10</v>
      </c>
      <c r="B3" s="16" t="s">
        <v>8</v>
      </c>
      <c r="C3" s="2">
        <v>1.7164351851851851E-2</v>
      </c>
      <c r="D3" s="25" cm="1">
        <f t="array" aca="1" ref="D3" ca="1">INDEX(INDIRECT(TRIM(A3)&amp;"!$J$5:$J$50"),MATCH(C3,INDIRECT(TRIM(A3)&amp;"!"&amp;CHAR(66+FIND(B3,"ABCDEFGH")-1)&amp;"$5:$"&amp;CHAR(66+FIND(B3,"ABCDEFGH")-1)&amp;"$50"),1)+(IF(ABS(INDEX(INDIRECT(TRIM(A3)&amp;"!"&amp;CHAR(66+FIND(B3,"ABCDEFGH")-1)&amp;"$5:$"&amp;CHAR(66+FIND(B3,"ABCDEFGH")-1)&amp;"$50"),MATCH(C3,INDIRECT(TRIM(A3)&amp;"!"&amp;CHAR(66+FIND(B3,"ABCDEFGH")-1)&amp;"$5:$"&amp;CHAR(66+FIND(B3,"ABCDEFGH")-1)&amp;"$50"),1))-C3)&lt;0.000001,0,1)))</f>
        <v>9</v>
      </c>
      <c r="E3" s="22">
        <v>9</v>
      </c>
      <c r="F3" s="20" t="str">
        <f t="shared" ref="F3:F7" ca="1" si="0">IF(E3=D3,"vrai","faux")</f>
        <v>vrai</v>
      </c>
    </row>
    <row r="4" spans="1:7" ht="22.5" customHeight="1">
      <c r="A4" s="12" t="s">
        <v>9</v>
      </c>
      <c r="B4" s="16" t="s">
        <v>7</v>
      </c>
      <c r="C4" s="17">
        <v>1.1215277777777777E-2</v>
      </c>
      <c r="D4" s="25" cm="1">
        <f t="array" aca="1" ref="D4" ca="1">INDEX(INDIRECT(TRIM(A4)&amp;"!$J$5:$J$50"),MATCH(C4,INDIRECT(TRIM(A4)&amp;"!"&amp;CHAR(66+FIND(B4,"ABCDEFGH")-1)&amp;"$5:$"&amp;CHAR(66+FIND(B4,"ABCDEFGH")-1)&amp;"$50"),1)+(IF(ABS(INDEX(INDIRECT(TRIM(A4)&amp;"!"&amp;CHAR(66+FIND(B4,"ABCDEFGH")-1)&amp;"$5:$"&amp;CHAR(66+FIND(B4,"ABCDEFGH")-1)&amp;"$50"),MATCH(C4,INDIRECT(TRIM(A4)&amp;"!"&amp;CHAR(66+FIND(B4,"ABCDEFGH")-1)&amp;"$5:$"&amp;CHAR(66+FIND(B4,"ABCDEFGH")-1)&amp;"$50"),1))-C4)&lt;0.000001,0,1)))</f>
        <v>10.5</v>
      </c>
      <c r="E4" s="22">
        <v>10.5</v>
      </c>
      <c r="F4" s="20" t="str">
        <f t="shared" ca="1" si="0"/>
        <v>vrai</v>
      </c>
    </row>
    <row r="5" spans="1:7" ht="22.5" customHeight="1">
      <c r="A5" s="1" t="s">
        <v>10</v>
      </c>
      <c r="B5" s="16" t="s">
        <v>8</v>
      </c>
      <c r="C5" s="2">
        <v>1.3599537037037037E-2</v>
      </c>
      <c r="D5" s="25" cm="1">
        <f t="array" aca="1" ref="D5" ca="1">INDEX(INDIRECT(TRIM(A5)&amp;"!$J$5:$J$50"),MATCH(C5,INDIRECT(TRIM(A5)&amp;"!"&amp;CHAR(66+FIND(B5,"ABCDEFGH")-1)&amp;"$5:$"&amp;CHAR(66+FIND(B5,"ABCDEFGH")-1)&amp;"$50"),1)+(IF(ABS(INDEX(INDIRECT(TRIM(A5)&amp;"!"&amp;CHAR(66+FIND(B5,"ABCDEFGH")-1)&amp;"$5:$"&amp;CHAR(66+FIND(B5,"ABCDEFGH")-1)&amp;"$50"),MATCH(C5,INDIRECT(TRIM(A5)&amp;"!"&amp;CHAR(66+FIND(B5,"ABCDEFGH")-1)&amp;"$5:$"&amp;CHAR(66+FIND(B5,"ABCDEFGH")-1)&amp;"$50"),1))-C5)&lt;0.000001,0,1)))</f>
        <v>17</v>
      </c>
      <c r="E5" s="22">
        <v>17</v>
      </c>
      <c r="F5" s="21" t="str">
        <f t="shared" ca="1" si="0"/>
        <v>vrai</v>
      </c>
    </row>
    <row r="6" spans="1:7" ht="22.5" customHeight="1">
      <c r="A6" s="12" t="s">
        <v>9</v>
      </c>
      <c r="B6" s="16" t="s">
        <v>7</v>
      </c>
      <c r="C6" s="2">
        <v>1.0416666666666666E-2</v>
      </c>
      <c r="D6" s="25" cm="1">
        <f t="array" aca="1" ref="D6" ca="1">INDEX(INDIRECT(TRIM(A6)&amp;"!$J$5:$J$50"),MATCH(C6,INDIRECT(TRIM(A6)&amp;"!"&amp;CHAR(66+FIND(B6,"ABCDEFGH")-1)&amp;"$5:$"&amp;CHAR(66+FIND(B6,"ABCDEFGH")-1)&amp;"$50"),1)+(IF(ABS(INDEX(INDIRECT(TRIM(A6)&amp;"!"&amp;CHAR(66+FIND(B6,"ABCDEFGH")-1)&amp;"$5:$"&amp;CHAR(66+FIND(B6,"ABCDEFGH")-1)&amp;"$50"),MATCH(C6,INDIRECT(TRIM(A6)&amp;"!"&amp;CHAR(66+FIND(B6,"ABCDEFGH")-1)&amp;"$5:$"&amp;CHAR(66+FIND(B6,"ABCDEFGH")-1)&amp;"$50"),1))-C6)&lt;0.000001,0,1)))</f>
        <v>14</v>
      </c>
      <c r="E6" s="19">
        <v>14</v>
      </c>
      <c r="F6" s="20" t="str">
        <f t="shared" ca="1" si="0"/>
        <v>vrai</v>
      </c>
    </row>
    <row r="7" spans="1:7" ht="22.5" customHeight="1">
      <c r="A7" s="1" t="s">
        <v>10</v>
      </c>
      <c r="B7" s="16" t="s">
        <v>8</v>
      </c>
      <c r="C7" s="2">
        <v>1.2500000000000001E-2</v>
      </c>
      <c r="D7" s="25" cm="1">
        <f t="array" aca="1" ref="D7" ca="1">INDEX(INDIRECT(TRIM(A7)&amp;"!$J$5:$J$50"),MATCH(C7,INDIRECT(TRIM(A7)&amp;"!"&amp;CHAR(66+FIND(B7,"ABCDEFGH")-1)&amp;"$5:$"&amp;CHAR(66+FIND(B7,"ABCDEFGH")-1)&amp;"$50"),1)+(IF(ABS(INDEX(INDIRECT(TRIM(A7)&amp;"!"&amp;CHAR(66+FIND(B7,"ABCDEFGH")-1)&amp;"$5:$"&amp;CHAR(66+FIND(B7,"ABCDEFGH")-1)&amp;"$50"),MATCH(C7,INDIRECT(TRIM(A7)&amp;"!"&amp;CHAR(66+FIND(B7,"ABCDEFGH")-1)&amp;"$5:$"&amp;CHAR(66+FIND(B7,"ABCDEFGH")-1)&amp;"$50"),1))-C7)&lt;0.000001,0,1)))</f>
        <v>19.5</v>
      </c>
      <c r="E7" s="23">
        <v>19.5</v>
      </c>
      <c r="F7" s="20" t="str">
        <f t="shared" ca="1" si="0"/>
        <v>vrai</v>
      </c>
    </row>
    <row r="8" spans="1:7">
      <c r="D8" s="15"/>
      <c r="E8" s="18"/>
      <c r="F8" s="29"/>
    </row>
    <row r="9" spans="1:7">
      <c r="E9" s="19"/>
    </row>
    <row r="10" spans="1:7">
      <c r="E10" s="30"/>
    </row>
    <row r="11" spans="1:7" ht="15.75">
      <c r="A11" s="13" t="s">
        <v>12</v>
      </c>
      <c r="B11" s="13" t="s">
        <v>13</v>
      </c>
      <c r="C11" s="13" t="s">
        <v>14</v>
      </c>
      <c r="D11" s="13" t="s">
        <v>15</v>
      </c>
      <c r="E11" s="24" t="s">
        <v>11</v>
      </c>
      <c r="F11" s="31" t="s">
        <v>26</v>
      </c>
      <c r="G11" s="31"/>
    </row>
    <row r="12" spans="1:7" ht="21">
      <c r="A12" s="12" t="s">
        <v>16</v>
      </c>
      <c r="B12" s="16" t="s">
        <v>18</v>
      </c>
      <c r="C12" s="39">
        <v>9.1666666666666667E-3</v>
      </c>
      <c r="D12" s="42" cm="1">
        <f t="array" aca="1" ref="D12" ca="1">IF($A12="ذكر",
INDEX(homme!J$5:J$44,SMALL(IF(ROUND(VALUE(INDIRECT("homme!" &amp; CHAR(64+MATCH($B12,homme!$A$4:$J$4,0)) &amp; "5:" &amp; CHAR(64+MATCH($B12,homme!$A$4:$J$4,0)) &amp;"44")),5)&gt;=ROUND(VALUE($C12),5),ROW(INDIRECT("homme!" &amp; CHAR(64+MATCH($B12,homme!$A$4:$J$4,0))  &amp;"5:" &amp; CHAR(64+MATCH($B12,homme!$A$4:$J$4,0)) &amp; "44"))-ROW(INDIRECT("homme!" &amp; CHAR(64+MATCH($B12,homme!$A$4:$J$4,0)) &amp;"5"))+1),1)),
INDEX(femme!J$5:J$44,SMALL(IF(ROUND(VALUE(INDIRECT("femme!" &amp;CHAR(64+MATCH($B12,homme!$A$4:$J$4,0)) &amp; "5:" &amp;CHAR(64+MATCH($B12,homme!$A$4:$J$4,0)) &amp;"44")),5)&gt;=ROUND(VALUE($C12),5),ROW(INDIRECT("femme!" &amp; CHAR(64+MATCH($B12,homme!$A$4:$J$4,0)) &amp;"5:" &amp;CHAR(64+MATCH($B12,homme!$A$4:$J$4,0)) &amp; "44"))-ROW(INDIRECT("femme!" &amp; CHAR(64+MATCH($B12,homme!$A$4:$J$4,0)) &amp;"5"))+1),1)))</f>
        <v>19</v>
      </c>
      <c r="E12" s="27">
        <v>19</v>
      </c>
      <c r="F12" s="28" t="str">
        <f ca="1">IF(E12=D12,"VRAI",FALSE)</f>
        <v>VRAI</v>
      </c>
      <c r="G12" s="32" t="str">
        <f ca="1">IF(OR(ISERROR(D12), D12="Catégorie non supportée"), "ERREUR", IF(E12=D12, "OK", "Écart: " &amp; E12-D12))</f>
        <v>OK</v>
      </c>
    </row>
    <row r="13" spans="1:7" ht="21">
      <c r="A13" s="1" t="s">
        <v>17</v>
      </c>
      <c r="B13" s="16" t="s">
        <v>24</v>
      </c>
      <c r="C13" s="39">
        <v>1.7592592592592594E-2</v>
      </c>
      <c r="D13" s="42" cm="1">
        <f t="array" aca="1" ref="D13" ca="1">IF($A13="ذكر",
INDEX(homme!J$5:J$44,SMALL(IF(ROUND(VALUE(INDIRECT("homme!" &amp; CHAR(64+MATCH($B13,homme!$A$4:$J$4,0)) &amp; "5:" &amp; CHAR(64+MATCH($B13,homme!$A$4:$J$4,0)) &amp;"44")),5)&gt;=ROUND(VALUE($C13),5),ROW(INDIRECT("homme!" &amp; CHAR(64+MATCH($B13,homme!$A$4:$J$4,0))  &amp;"5:" &amp; CHAR(64+MATCH($B13,homme!$A$4:$J$4,0)) &amp; "44"))-ROW(INDIRECT("homme!" &amp; CHAR(64+MATCH($B13,homme!$A$4:$J$4,0)) &amp;"5"))+1),1)),
INDEX(femme!J$5:J$44,SMALL(IF(ROUND(VALUE(INDIRECT("femme!" &amp;CHAR(64+MATCH($B13,homme!$A$4:$J$4,0)) &amp; "5:" &amp;CHAR(64+MATCH($B13,homme!$A$4:$J$4,0)) &amp;"44")),5)&gt;=ROUND(VALUE($C13),5),ROW(INDIRECT("femme!" &amp; CHAR(64+MATCH($B13,homme!$A$4:$J$4,0)) &amp;"5:" &amp;CHAR(64+MATCH($B13,homme!$A$4:$J$4,0)) &amp; "44"))-ROW(INDIRECT("femme!" &amp; CHAR(64+MATCH($B13,homme!$A$4:$J$4,0)) &amp;"5"))+1),1)))</f>
        <v>8.5</v>
      </c>
      <c r="E13" s="27">
        <v>8.5</v>
      </c>
      <c r="F13" s="28" t="str">
        <f t="shared" ref="F13:F17" ca="1" si="1">IF(E13=D13,"VRAI",FALSE)</f>
        <v>VRAI</v>
      </c>
      <c r="G13" s="32" t="str">
        <f t="shared" ref="G13:G17" ca="1" si="2">IF(OR(ISERROR(D13), D13="Catégorie non supportée"), "ERREUR", IF(E13=D13, "OK", "Écart: " &amp; E13-D13))</f>
        <v>OK</v>
      </c>
    </row>
    <row r="14" spans="1:7" ht="21">
      <c r="A14" s="12" t="s">
        <v>16</v>
      </c>
      <c r="B14" s="16" t="s">
        <v>18</v>
      </c>
      <c r="C14" s="40">
        <v>1.1215277777777777E-2</v>
      </c>
      <c r="D14" s="42" cm="1">
        <f t="array" aca="1" ref="D14" ca="1">IF($A14="ذكر",
INDEX(homme!J$5:J$44,SMALL(IF(ROUND(VALUE(INDIRECT("homme!" &amp; CHAR(64+MATCH($B14,homme!$A$4:$J$4,0)) &amp; "5:" &amp; CHAR(64+MATCH($B14,homme!$A$4:$J$4,0)) &amp;"44")),5)&gt;=ROUND(VALUE($C14),5),ROW(INDIRECT("homme!" &amp; CHAR(64+MATCH($B14,homme!$A$4:$J$4,0))  &amp;"5:" &amp; CHAR(64+MATCH($B14,homme!$A$4:$J$4,0)) &amp; "44"))-ROW(INDIRECT("homme!" &amp; CHAR(64+MATCH($B14,homme!$A$4:$J$4,0)) &amp;"5"))+1),1)),
INDEX(femme!J$5:J$44,SMALL(IF(ROUND(VALUE(INDIRECT("femme!" &amp;CHAR(64+MATCH($B14,homme!$A$4:$J$4,0)) &amp; "5:" &amp;CHAR(64+MATCH($B14,homme!$A$4:$J$4,0)) &amp;"44")),5)&gt;=ROUND(VALUE($C14),5),ROW(INDIRECT("femme!" &amp; CHAR(64+MATCH($B14,homme!$A$4:$J$4,0)) &amp;"5:" &amp;CHAR(64+MATCH($B14,homme!$A$4:$J$4,0)) &amp; "44"))-ROW(INDIRECT("femme!" &amp; CHAR(64+MATCH($B14,homme!$A$4:$J$4,0)) &amp;"5"))+1),1)))</f>
        <v>10.5</v>
      </c>
      <c r="E14" s="27">
        <v>10.5</v>
      </c>
      <c r="F14" s="28" t="str">
        <f t="shared" ca="1" si="1"/>
        <v>VRAI</v>
      </c>
      <c r="G14" s="32" t="str">
        <f t="shared" ca="1" si="2"/>
        <v>OK</v>
      </c>
    </row>
    <row r="15" spans="1:7" ht="21">
      <c r="A15" s="1" t="s">
        <v>17</v>
      </c>
      <c r="B15" s="16" t="s">
        <v>24</v>
      </c>
      <c r="C15" s="39">
        <v>1.3599537037037037E-2</v>
      </c>
      <c r="D15" s="42" cm="1">
        <f t="array" aca="1" ref="D15" ca="1">IF($A15="ذكر",
INDEX(homme!J$5:J$44,SMALL(IF(ROUND(VALUE(INDIRECT("homme!" &amp; CHAR(64+MATCH($B15,homme!$A$4:$J$4,0)) &amp; "5:" &amp; CHAR(64+MATCH($B15,homme!$A$4:$J$4,0)) &amp;"44")),5)&gt;=ROUND(VALUE($C15),5),ROW(INDIRECT("homme!" &amp; CHAR(64+MATCH($B15,homme!$A$4:$J$4,0))  &amp;"5:" &amp; CHAR(64+MATCH($B15,homme!$A$4:$J$4,0)) &amp; "44"))-ROW(INDIRECT("homme!" &amp; CHAR(64+MATCH($B15,homme!$A$4:$J$4,0)) &amp;"5"))+1),1)),
INDEX(femme!J$5:J$44,SMALL(IF(ROUND(VALUE(INDIRECT("femme!" &amp;CHAR(64+MATCH($B15,homme!$A$4:$J$4,0)) &amp; "5:" &amp;CHAR(64+MATCH($B15,homme!$A$4:$J$4,0)) &amp;"44")),5)&gt;=ROUND(VALUE($C15),5),ROW(INDIRECT("femme!" &amp; CHAR(64+MATCH($B15,homme!$A$4:$J$4,0)) &amp;"5:" &amp;CHAR(64+MATCH($B15,homme!$A$4:$J$4,0)) &amp; "44"))-ROW(INDIRECT("femme!" &amp; CHAR(64+MATCH($B15,homme!$A$4:$J$4,0)) &amp;"5"))+1),1)))</f>
        <v>17</v>
      </c>
      <c r="E15" s="27">
        <v>17</v>
      </c>
      <c r="F15" s="28" t="str">
        <f t="shared" ca="1" si="1"/>
        <v>VRAI</v>
      </c>
      <c r="G15" s="32" t="str">
        <f t="shared" ca="1" si="2"/>
        <v>OK</v>
      </c>
    </row>
    <row r="16" spans="1:7" ht="21">
      <c r="A16" s="12" t="s">
        <v>16</v>
      </c>
      <c r="B16" s="16" t="s">
        <v>18</v>
      </c>
      <c r="C16" s="39">
        <v>1.0416666666666666E-2</v>
      </c>
      <c r="D16" s="42" cm="1">
        <f t="array" aca="1" ref="D16" ca="1">IF($A16="ذكر",
INDEX(homme!J$5:J$44,SMALL(IF(ROUND(VALUE(INDIRECT("homme!" &amp; CHAR(64+MATCH($B16,homme!$A$4:$J$4,0)) &amp; "5:" &amp; CHAR(64+MATCH($B16,homme!$A$4:$J$4,0)) &amp;"44")),5)&gt;=ROUND(VALUE($C16),5),ROW(INDIRECT("homme!" &amp; CHAR(64+MATCH($B16,homme!$A$4:$J$4,0))  &amp;"5:" &amp; CHAR(64+MATCH($B16,homme!$A$4:$J$4,0)) &amp; "44"))-ROW(INDIRECT("homme!" &amp; CHAR(64+MATCH($B16,homme!$A$4:$J$4,0)) &amp;"5"))+1),1)),
INDEX(femme!J$5:J$44,SMALL(IF(ROUND(VALUE(INDIRECT("femme!" &amp;CHAR(64+MATCH($B16,homme!$A$4:$J$4,0)) &amp; "5:" &amp;CHAR(64+MATCH($B16,homme!$A$4:$J$4,0)) &amp;"44")),5)&gt;=ROUND(VALUE($C16),5),ROW(INDIRECT("femme!" &amp; CHAR(64+MATCH($B16,homme!$A$4:$J$4,0)) &amp;"5:" &amp;CHAR(64+MATCH($B16,homme!$A$4:$J$4,0)) &amp; "44"))-ROW(INDIRECT("femme!" &amp; CHAR(64+MATCH($B16,homme!$A$4:$J$4,0)) &amp;"5"))+1),1)))</f>
        <v>14</v>
      </c>
      <c r="E16" s="20">
        <v>14</v>
      </c>
      <c r="F16" s="28" t="str">
        <f t="shared" ca="1" si="1"/>
        <v>VRAI</v>
      </c>
      <c r="G16" s="32" t="str">
        <f t="shared" ca="1" si="2"/>
        <v>OK</v>
      </c>
    </row>
    <row r="17" spans="1:7" ht="21">
      <c r="A17" s="1" t="s">
        <v>17</v>
      </c>
      <c r="B17" s="16" t="s">
        <v>24</v>
      </c>
      <c r="C17" s="39">
        <v>1.2268518518518519E-2</v>
      </c>
      <c r="D17" s="42" cm="1">
        <f t="array" aca="1" ref="D17" ca="1">IF($A17="ذكر",
INDEX(homme!J$5:J$44,SMALL(IF(ROUND(VALUE(INDIRECT("homme!" &amp; CHAR(64+MATCH($B17,homme!$A$4:$J$4,0)) &amp; "5:" &amp; CHAR(64+MATCH($B17,homme!$A$4:$J$4,0)) &amp;"44")),5)&gt;=ROUND(VALUE($C17),5),ROW(INDIRECT("homme!" &amp; CHAR(64+MATCH($B17,homme!$A$4:$J$4,0))  &amp;"5:" &amp; CHAR(64+MATCH($B17,homme!$A$4:$J$4,0)) &amp; "44"))-ROW(INDIRECT("homme!" &amp; CHAR(64+MATCH($B17,homme!$A$4:$J$4,0)) &amp;"5"))+1),1)),
INDEX(femme!J$5:J$44,SMALL(IF(ROUND(VALUE(INDIRECT("femme!" &amp;CHAR(64+MATCH($B17,homme!$A$4:$J$4,0)) &amp; "5:" &amp;CHAR(64+MATCH($B17,homme!$A$4:$J$4,0)) &amp;"44")),5)&gt;=ROUND(VALUE($C17),5),ROW(INDIRECT("femme!" &amp; CHAR(64+MATCH($B17,homme!$A$4:$J$4,0)) &amp;"5:" &amp;CHAR(64+MATCH($B17,homme!$A$4:$J$4,0)) &amp; "44"))-ROW(INDIRECT("femme!" &amp; CHAR(64+MATCH($B17,homme!$A$4:$J$4,0)) &amp;"5"))+1),1)))</f>
        <v>20</v>
      </c>
      <c r="E17" s="26">
        <v>20</v>
      </c>
      <c r="F17" s="28" t="str">
        <f t="shared" ca="1" si="1"/>
        <v>VRAI</v>
      </c>
      <c r="G17" s="32" t="str">
        <f t="shared" ca="1" si="2"/>
        <v>OK</v>
      </c>
    </row>
    <row r="18" spans="1:7">
      <c r="D18" s="30"/>
    </row>
    <row r="19" spans="1:7">
      <c r="D19" s="3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B03F6-A11B-4A58-9B21-98E8E69874E7}">
  <dimension ref="A1:J44"/>
  <sheetViews>
    <sheetView rightToLeft="1" zoomScale="91" workbookViewId="0">
      <selection activeCell="I5" sqref="I5"/>
    </sheetView>
  </sheetViews>
  <sheetFormatPr baseColWidth="10" defaultRowHeight="15"/>
  <sheetData>
    <row r="1" spans="1:10" ht="21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</row>
    <row r="2" spans="1:10">
      <c r="A2" s="3"/>
      <c r="B2" s="3"/>
      <c r="C2" s="3"/>
      <c r="D2" s="3"/>
      <c r="E2" s="3"/>
      <c r="F2" s="3"/>
      <c r="G2" s="3"/>
      <c r="H2" s="4"/>
    </row>
    <row r="3" spans="1:10" ht="15.75" thickBot="1">
      <c r="A3" s="35" t="s">
        <v>1</v>
      </c>
      <c r="B3" s="35"/>
      <c r="C3" s="35"/>
      <c r="D3" s="35"/>
      <c r="E3" s="35"/>
      <c r="F3" s="35"/>
      <c r="G3" s="35"/>
      <c r="H3" s="35"/>
    </row>
    <row r="4" spans="1:10" ht="16.5" thickBot="1">
      <c r="B4" s="5" t="s">
        <v>18</v>
      </c>
      <c r="C4" s="6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7" t="s">
        <v>25</v>
      </c>
      <c r="J4" s="5" t="s">
        <v>15</v>
      </c>
    </row>
    <row r="5" spans="1:10" ht="19.5" thickBot="1">
      <c r="B5" s="36">
        <v>9.0277777777777769E-3</v>
      </c>
      <c r="C5" s="36">
        <v>9.1435185185185178E-3</v>
      </c>
      <c r="D5" s="36">
        <v>9.2592592592592605E-3</v>
      </c>
      <c r="E5" s="36">
        <v>9.3749999999999997E-3</v>
      </c>
      <c r="F5" s="36">
        <v>9.4907407407407406E-3</v>
      </c>
      <c r="G5" s="36">
        <v>9.7222222222222206E-3</v>
      </c>
      <c r="H5" s="36">
        <v>1.01851851851852E-2</v>
      </c>
      <c r="I5" s="36">
        <v>1.0416666666666701E-2</v>
      </c>
      <c r="J5" s="8">
        <v>20</v>
      </c>
    </row>
    <row r="6" spans="1:10" ht="19.5" thickBot="1">
      <c r="B6" s="36">
        <v>9.1435185185185178E-3</v>
      </c>
      <c r="C6" s="36">
        <v>9.2592592592592605E-3</v>
      </c>
      <c r="D6" s="36">
        <v>9.3749999999999997E-3</v>
      </c>
      <c r="E6" s="36">
        <v>9.4907407407407406E-3</v>
      </c>
      <c r="F6" s="36">
        <v>9.6064814814814797E-3</v>
      </c>
      <c r="G6" s="36">
        <v>9.8379629629629598E-3</v>
      </c>
      <c r="H6" s="36">
        <v>1.0416666666666701E-2</v>
      </c>
      <c r="I6" s="36">
        <v>1.06481481481482E-2</v>
      </c>
      <c r="J6" s="5">
        <v>19.5</v>
      </c>
    </row>
    <row r="7" spans="1:10" ht="19.5" thickBot="1">
      <c r="B7" s="37">
        <v>9.2592592592592605E-3</v>
      </c>
      <c r="C7" s="36">
        <v>9.3749999999999997E-3</v>
      </c>
      <c r="D7" s="36">
        <v>9.4907407407407406E-3</v>
      </c>
      <c r="E7" s="36">
        <v>9.6064814814814797E-3</v>
      </c>
      <c r="F7" s="36">
        <v>9.7222222222222206E-3</v>
      </c>
      <c r="G7" s="36">
        <v>9.9537037037037007E-3</v>
      </c>
      <c r="H7" s="36">
        <v>1.06481481481482E-2</v>
      </c>
      <c r="I7" s="36">
        <v>1.0879629629629701E-2</v>
      </c>
      <c r="J7" s="5">
        <v>19</v>
      </c>
    </row>
    <row r="8" spans="1:10" ht="19.5" thickBot="1">
      <c r="B8" s="36">
        <v>9.3749999999999997E-3</v>
      </c>
      <c r="C8" s="36">
        <v>9.4907407407407492E-3</v>
      </c>
      <c r="D8" s="36">
        <v>9.6064814814814797E-3</v>
      </c>
      <c r="E8" s="36">
        <v>9.7222222222222206E-3</v>
      </c>
      <c r="F8" s="36">
        <v>9.8379629629629598E-3</v>
      </c>
      <c r="G8" s="36">
        <v>1.00694444444444E-2</v>
      </c>
      <c r="H8" s="36">
        <v>1.0879629629629701E-2</v>
      </c>
      <c r="I8" s="36">
        <v>1.11111111111112E-2</v>
      </c>
      <c r="J8" s="5">
        <v>18.5</v>
      </c>
    </row>
    <row r="9" spans="1:10" ht="19.5" thickBot="1">
      <c r="B9" s="36">
        <v>9.4907407407407406E-3</v>
      </c>
      <c r="C9" s="36">
        <v>9.6064814814814901E-3</v>
      </c>
      <c r="D9" s="36">
        <v>9.7222222222222206E-3</v>
      </c>
      <c r="E9" s="36">
        <v>9.8379629629629598E-3</v>
      </c>
      <c r="F9" s="36">
        <v>9.9537037037037007E-3</v>
      </c>
      <c r="G9" s="36">
        <v>1.01851851851852E-2</v>
      </c>
      <c r="H9" s="36">
        <v>1.11111111111112E-2</v>
      </c>
      <c r="I9" s="36">
        <v>1.1342592592592699E-2</v>
      </c>
      <c r="J9" s="5">
        <v>18</v>
      </c>
    </row>
    <row r="10" spans="1:10" ht="19.5" thickBot="1">
      <c r="B10" s="36">
        <v>9.6064814814814797E-3</v>
      </c>
      <c r="C10" s="36">
        <v>9.7222222222222293E-3</v>
      </c>
      <c r="D10" s="36">
        <v>9.8379629629629598E-3</v>
      </c>
      <c r="E10" s="36">
        <v>9.9537037037037007E-3</v>
      </c>
      <c r="F10" s="36">
        <v>1.01851851851852E-2</v>
      </c>
      <c r="G10" s="36">
        <v>1.0416666666666701E-2</v>
      </c>
      <c r="H10" s="36">
        <v>1.1342592592592699E-2</v>
      </c>
      <c r="I10" s="36">
        <v>1.15740740740742E-2</v>
      </c>
      <c r="J10" s="5">
        <v>17.5</v>
      </c>
    </row>
    <row r="11" spans="1:10" ht="19.5" thickBot="1">
      <c r="B11" s="36">
        <v>9.7222222222222206E-3</v>
      </c>
      <c r="C11" s="36">
        <v>9.8379629629629702E-3</v>
      </c>
      <c r="D11" s="36">
        <v>9.9537037037037007E-3</v>
      </c>
      <c r="E11" s="36">
        <v>1.00694444444444E-2</v>
      </c>
      <c r="F11" s="36">
        <v>1.0416666666666701E-2</v>
      </c>
      <c r="G11" s="36">
        <v>1.06481481481482E-2</v>
      </c>
      <c r="H11" s="36">
        <v>1.15740740740742E-2</v>
      </c>
      <c r="I11" s="36">
        <v>1.1805555555555699E-2</v>
      </c>
      <c r="J11" s="5">
        <v>17</v>
      </c>
    </row>
    <row r="12" spans="1:10" ht="19.5" thickBot="1">
      <c r="B12" s="36">
        <v>9.8379629629629598E-3</v>
      </c>
      <c r="C12" s="36">
        <v>9.9537037037037198E-3</v>
      </c>
      <c r="D12" s="36">
        <v>1.00694444444444E-2</v>
      </c>
      <c r="E12" s="36">
        <v>1.01851851851852E-2</v>
      </c>
      <c r="F12" s="36">
        <v>1.06481481481482E-2</v>
      </c>
      <c r="G12" s="36">
        <v>1.0879629629629701E-2</v>
      </c>
      <c r="H12" s="36">
        <v>1.1805555555555699E-2</v>
      </c>
      <c r="I12" s="36">
        <v>1.20370370370372E-2</v>
      </c>
      <c r="J12" s="5">
        <v>16.5</v>
      </c>
    </row>
    <row r="13" spans="1:10" ht="19.5" thickBot="1">
      <c r="B13" s="36">
        <v>9.9537037037037007E-3</v>
      </c>
      <c r="C13" s="36">
        <v>1.0069444444444501E-2</v>
      </c>
      <c r="D13" s="36">
        <v>1.01851851851852E-2</v>
      </c>
      <c r="E13" s="36">
        <v>1.0300925925925925E-2</v>
      </c>
      <c r="F13" s="36">
        <v>1.0879629629629701E-2</v>
      </c>
      <c r="G13" s="36">
        <v>1.11111111111112E-2</v>
      </c>
      <c r="H13" s="36">
        <v>1.20370370370372E-2</v>
      </c>
      <c r="I13" s="36">
        <v>1.2268518518518699E-2</v>
      </c>
      <c r="J13" s="5">
        <v>16</v>
      </c>
    </row>
    <row r="14" spans="1:10" ht="19.5" thickBot="1">
      <c r="B14" s="36">
        <v>1.00694444444444E-2</v>
      </c>
      <c r="C14" s="36">
        <v>1.01851851851852E-2</v>
      </c>
      <c r="D14" s="36">
        <v>1.0300925925925899E-2</v>
      </c>
      <c r="E14" s="36">
        <v>1.0416666666666701E-2</v>
      </c>
      <c r="F14" s="36">
        <v>1.11111111111112E-2</v>
      </c>
      <c r="G14" s="36">
        <v>1.1342592592592699E-2</v>
      </c>
      <c r="H14" s="36">
        <v>1.2268518518518699E-2</v>
      </c>
      <c r="I14" s="36">
        <v>1.25000000000002E-2</v>
      </c>
      <c r="J14" s="5">
        <v>15.5</v>
      </c>
    </row>
    <row r="15" spans="1:10" ht="19.5" thickBot="1">
      <c r="B15" s="36">
        <v>1.01851851851852E-2</v>
      </c>
      <c r="C15" s="36">
        <v>1.0300925925925899E-2</v>
      </c>
      <c r="D15" s="36">
        <v>1.0416666666666701E-2</v>
      </c>
      <c r="E15" s="36">
        <v>1.0648148148148148E-2</v>
      </c>
      <c r="F15" s="36">
        <v>1.1342592592592699E-2</v>
      </c>
      <c r="G15" s="36">
        <v>1.15740740740742E-2</v>
      </c>
      <c r="H15" s="36">
        <v>1.25000000000002E-2</v>
      </c>
      <c r="I15" s="36">
        <v>1.2731481481481699E-2</v>
      </c>
      <c r="J15" s="8">
        <v>15</v>
      </c>
    </row>
    <row r="16" spans="1:10" ht="19.5" thickBot="1">
      <c r="B16" s="36">
        <v>1.0300925925925899E-2</v>
      </c>
      <c r="C16" s="36">
        <v>1.0416666666666701E-2</v>
      </c>
      <c r="D16" s="36">
        <v>1.05324074074074E-2</v>
      </c>
      <c r="E16" s="36">
        <v>1.08796296296296E-2</v>
      </c>
      <c r="F16" s="36">
        <v>1.15740740740742E-2</v>
      </c>
      <c r="G16" s="36">
        <v>1.1805555555555699E-2</v>
      </c>
      <c r="H16" s="36">
        <v>1.2731481481481699E-2</v>
      </c>
      <c r="I16" s="36">
        <v>1.29629629629632E-2</v>
      </c>
      <c r="J16" s="5">
        <v>14.5</v>
      </c>
    </row>
    <row r="17" spans="2:10" ht="19.5" thickBot="1">
      <c r="B17" s="37">
        <v>1.0416666666666701E-2</v>
      </c>
      <c r="C17" s="36">
        <v>1.05324074074074E-2</v>
      </c>
      <c r="D17" s="36">
        <v>1.0648148148148099E-2</v>
      </c>
      <c r="E17" s="36">
        <v>1.1111111111111001E-2</v>
      </c>
      <c r="F17" s="36">
        <v>1.1805555555555699E-2</v>
      </c>
      <c r="G17" s="36">
        <v>1.20370370370372E-2</v>
      </c>
      <c r="H17" s="36">
        <v>1.29629629629632E-2</v>
      </c>
      <c r="I17" s="36">
        <v>1.3194444444444699E-2</v>
      </c>
      <c r="J17" s="14">
        <v>14</v>
      </c>
    </row>
    <row r="18" spans="2:10" ht="19.5" thickBot="1">
      <c r="B18" s="36">
        <v>1.05324074074074E-2</v>
      </c>
      <c r="C18" s="36">
        <v>1.06481481481482E-2</v>
      </c>
      <c r="D18" s="36">
        <v>1.0763888888888899E-2</v>
      </c>
      <c r="E18" s="36">
        <v>1.13425925925925E-2</v>
      </c>
      <c r="F18" s="36">
        <v>1.20370370370372E-2</v>
      </c>
      <c r="G18" s="36">
        <v>1.2268518518518699E-2</v>
      </c>
      <c r="H18" s="36">
        <v>1.3194444444444699E-2</v>
      </c>
      <c r="I18" s="36">
        <v>1.34259259259262E-2</v>
      </c>
      <c r="J18" s="5">
        <v>13.5</v>
      </c>
    </row>
    <row r="19" spans="2:10" ht="19.5" thickBot="1">
      <c r="B19" s="36">
        <v>1.0648148148148099E-2</v>
      </c>
      <c r="C19" s="36">
        <v>1.0763888888888899E-2</v>
      </c>
      <c r="D19" s="36">
        <v>1.08796296296296E-2</v>
      </c>
      <c r="E19" s="36">
        <v>1.15740740740739E-2</v>
      </c>
      <c r="F19" s="36">
        <v>1.2268518518518699E-2</v>
      </c>
      <c r="G19" s="36">
        <v>1.25000000000002E-2</v>
      </c>
      <c r="H19" s="36">
        <v>1.34259259259262E-2</v>
      </c>
      <c r="I19" s="36">
        <v>1.3657407407407699E-2</v>
      </c>
      <c r="J19" s="5">
        <v>13</v>
      </c>
    </row>
    <row r="20" spans="2:10" ht="19.5" thickBot="1">
      <c r="B20" s="36">
        <v>1.0763888888888899E-2</v>
      </c>
      <c r="C20" s="36">
        <v>1.0879629629629701E-2</v>
      </c>
      <c r="D20" s="36">
        <v>1.09953703703703E-2</v>
      </c>
      <c r="E20" s="36">
        <v>1.1805555555555401E-2</v>
      </c>
      <c r="F20" s="36">
        <v>1.25000000000002E-2</v>
      </c>
      <c r="G20" s="36">
        <v>1.2731481481481699E-2</v>
      </c>
      <c r="H20" s="36">
        <v>1.3657407407407699E-2</v>
      </c>
      <c r="I20" s="36">
        <v>1.38888888888892E-2</v>
      </c>
      <c r="J20" s="5">
        <v>12.5</v>
      </c>
    </row>
    <row r="21" spans="2:10" ht="19.5" thickBot="1">
      <c r="B21" s="36">
        <v>1.08796296296296E-2</v>
      </c>
      <c r="C21" s="36">
        <v>1.09953703703704E-2</v>
      </c>
      <c r="D21" s="36">
        <v>1.1111111111111099E-2</v>
      </c>
      <c r="E21" s="36">
        <v>1.2037037037036799E-2</v>
      </c>
      <c r="F21" s="36">
        <v>1.2731481481481699E-2</v>
      </c>
      <c r="G21" s="36">
        <v>1.29629629629632E-2</v>
      </c>
      <c r="H21" s="36">
        <v>1.38888888888892E-2</v>
      </c>
      <c r="I21" s="36">
        <v>1.41203703703707E-2</v>
      </c>
      <c r="J21" s="5">
        <v>12</v>
      </c>
    </row>
    <row r="22" spans="2:10" ht="19.5" thickBot="1">
      <c r="B22" s="36">
        <v>1.09953703703704E-2</v>
      </c>
      <c r="C22" s="36">
        <v>1.1111111111111099E-2</v>
      </c>
      <c r="D22" s="36">
        <v>1.12268518518518E-2</v>
      </c>
      <c r="E22" s="36">
        <v>1.22685185185183E-2</v>
      </c>
      <c r="F22" s="36">
        <v>1.29629629629632E-2</v>
      </c>
      <c r="G22" s="36">
        <v>1.3194444444444699E-2</v>
      </c>
      <c r="H22" s="36">
        <v>1.412037037037037E-2</v>
      </c>
      <c r="I22" s="36">
        <v>1.43518518518522E-2</v>
      </c>
      <c r="J22" s="5">
        <v>11.5</v>
      </c>
    </row>
    <row r="23" spans="2:10" ht="19.5" thickBot="1">
      <c r="B23" s="37">
        <v>1.1111111111111099E-2</v>
      </c>
      <c r="C23" s="36">
        <v>1.1226851851851899E-2</v>
      </c>
      <c r="D23" s="36">
        <v>1.13425925925926E-2</v>
      </c>
      <c r="E23" s="36">
        <v>1.2499999999999701E-2</v>
      </c>
      <c r="F23" s="36">
        <v>1.3194444444444699E-2</v>
      </c>
      <c r="G23" s="36">
        <v>1.34259259259262E-2</v>
      </c>
      <c r="H23" s="36">
        <v>1.43518518518522E-2</v>
      </c>
      <c r="I23" s="36">
        <v>1.45833333333337E-2</v>
      </c>
      <c r="J23" s="14">
        <v>11</v>
      </c>
    </row>
    <row r="24" spans="2:10" ht="19.5" thickBot="1">
      <c r="B24" s="36">
        <v>1.1226851851851899E-2</v>
      </c>
      <c r="C24" s="36">
        <v>1.13425925925926E-2</v>
      </c>
      <c r="D24" s="36">
        <v>1.14583333333333E-2</v>
      </c>
      <c r="E24" s="36">
        <v>1.27314814814812E-2</v>
      </c>
      <c r="F24" s="36">
        <v>1.34259259259262E-2</v>
      </c>
      <c r="G24" s="36">
        <v>1.3657407407407699E-2</v>
      </c>
      <c r="H24" s="36">
        <v>1.45833333333337E-2</v>
      </c>
      <c r="I24" s="36">
        <v>1.48148148148152E-2</v>
      </c>
      <c r="J24" s="5">
        <v>10.5</v>
      </c>
    </row>
    <row r="25" spans="2:10" ht="19.5" thickBot="1">
      <c r="B25" s="36">
        <v>1.13425925925926E-2</v>
      </c>
      <c r="C25" s="36">
        <v>1.14583333333334E-2</v>
      </c>
      <c r="D25" s="36">
        <v>1.1574074074074001E-2</v>
      </c>
      <c r="E25" s="36">
        <v>1.29629629629626E-2</v>
      </c>
      <c r="F25" s="36">
        <v>1.3657407407407699E-2</v>
      </c>
      <c r="G25" s="36">
        <v>1.38888888888892E-2</v>
      </c>
      <c r="H25" s="36">
        <v>1.48148148148152E-2</v>
      </c>
      <c r="I25" s="36">
        <v>1.50462962962967E-2</v>
      </c>
      <c r="J25" s="9">
        <v>10</v>
      </c>
    </row>
    <row r="26" spans="2:10" ht="19.5" thickBot="1">
      <c r="B26" s="36">
        <v>1.14583333333333E-2</v>
      </c>
      <c r="C26" s="36">
        <v>1.1574074074074099E-2</v>
      </c>
      <c r="D26" s="36">
        <v>1.16898148148148E-2</v>
      </c>
      <c r="E26" s="36">
        <v>1.3194444444444099E-2</v>
      </c>
      <c r="F26" s="36">
        <v>1.38888888888892E-2</v>
      </c>
      <c r="G26" s="36">
        <v>1.41203703703707E-2</v>
      </c>
      <c r="H26" s="36">
        <v>1.50462962962967E-2</v>
      </c>
      <c r="I26" s="36">
        <v>1.5277777777778201E-2</v>
      </c>
      <c r="J26" s="10">
        <v>9.5</v>
      </c>
    </row>
    <row r="27" spans="2:10" ht="19.5" thickBot="1">
      <c r="B27" s="36">
        <v>1.1574074074074099E-2</v>
      </c>
      <c r="C27" s="36">
        <v>1.1689814814814899E-2</v>
      </c>
      <c r="D27" s="36">
        <v>1.18055555555555E-2</v>
      </c>
      <c r="E27" s="36">
        <v>1.3425925925925499E-2</v>
      </c>
      <c r="F27" s="36">
        <v>1.41203703703707E-2</v>
      </c>
      <c r="G27" s="36">
        <v>1.43518518518522E-2</v>
      </c>
      <c r="H27" s="36">
        <v>1.5277777777778201E-2</v>
      </c>
      <c r="I27" s="36">
        <v>1.55092592592597E-2</v>
      </c>
      <c r="J27" s="10">
        <v>9</v>
      </c>
    </row>
    <row r="28" spans="2:10" ht="19.5" thickBot="1">
      <c r="B28" s="36">
        <v>1.16898148148148E-2</v>
      </c>
      <c r="C28" s="36">
        <v>1.18055555555556E-2</v>
      </c>
      <c r="D28" s="36">
        <v>1.19212962962963E-2</v>
      </c>
      <c r="E28" s="36">
        <v>1.3657407407407E-2</v>
      </c>
      <c r="F28" s="36">
        <v>1.43518518518522E-2</v>
      </c>
      <c r="G28" s="36">
        <v>1.45833333333337E-2</v>
      </c>
      <c r="H28" s="36">
        <v>1.55092592592597E-2</v>
      </c>
      <c r="I28" s="36">
        <v>1.5740740740741201E-2</v>
      </c>
      <c r="J28" s="10">
        <v>8.5</v>
      </c>
    </row>
    <row r="29" spans="2:10" ht="19.5" thickBot="1">
      <c r="B29" s="36">
        <v>1.18055555555556E-2</v>
      </c>
      <c r="C29" s="36">
        <v>1.19212962962963E-2</v>
      </c>
      <c r="D29" s="36">
        <v>1.2037037037037001E-2</v>
      </c>
      <c r="E29" s="36">
        <v>1.3888888888888401E-2</v>
      </c>
      <c r="F29" s="36">
        <v>1.45833333333337E-2</v>
      </c>
      <c r="G29" s="36">
        <v>1.48148148148152E-2</v>
      </c>
      <c r="H29" s="36">
        <v>1.5740740740741201E-2</v>
      </c>
      <c r="I29" s="36">
        <v>1.59722222222227E-2</v>
      </c>
      <c r="J29" s="10">
        <v>8</v>
      </c>
    </row>
    <row r="30" spans="2:10" ht="19.5" thickBot="1">
      <c r="B30" s="36">
        <v>1.19212962962963E-2</v>
      </c>
      <c r="C30" s="36">
        <v>1.20370370370371E-2</v>
      </c>
      <c r="D30" s="36">
        <v>1.21527777777777E-2</v>
      </c>
      <c r="E30" s="36">
        <v>1.41203703703699E-2</v>
      </c>
      <c r="F30" s="36">
        <v>1.48148148148152E-2</v>
      </c>
      <c r="G30" s="36">
        <v>1.50462962962967E-2</v>
      </c>
      <c r="H30" s="36">
        <v>1.59722222222227E-2</v>
      </c>
      <c r="I30" s="36">
        <v>1.6203703703704199E-2</v>
      </c>
      <c r="J30" s="10">
        <v>7.5</v>
      </c>
    </row>
    <row r="31" spans="2:10" ht="19.5" thickBot="1">
      <c r="B31" s="36">
        <v>1.2037037037037001E-2</v>
      </c>
      <c r="C31" s="36">
        <v>1.2152777777777801E-2</v>
      </c>
      <c r="D31" s="36">
        <v>1.22685185185185E-2</v>
      </c>
      <c r="E31" s="36">
        <v>1.43518518518513E-2</v>
      </c>
      <c r="F31" s="36">
        <v>1.50462962962967E-2</v>
      </c>
      <c r="G31" s="36">
        <v>1.5277777777778201E-2</v>
      </c>
      <c r="H31" s="36">
        <v>1.6203703703704199E-2</v>
      </c>
      <c r="I31" s="36">
        <v>1.6435185185185702E-2</v>
      </c>
      <c r="J31" s="10">
        <v>7</v>
      </c>
    </row>
    <row r="32" spans="2:10" ht="19.5" thickBot="1">
      <c r="B32" s="36">
        <v>1.2152777777777801E-2</v>
      </c>
      <c r="C32" s="36">
        <v>1.22685185185186E-2</v>
      </c>
      <c r="D32" s="36">
        <v>1.2384259259259201E-2</v>
      </c>
      <c r="E32" s="36">
        <v>1.4583333333332799E-2</v>
      </c>
      <c r="F32" s="36">
        <v>1.5277777777778201E-2</v>
      </c>
      <c r="G32" s="36">
        <v>1.55092592592597E-2</v>
      </c>
      <c r="H32" s="36">
        <v>1.6435185185185702E-2</v>
      </c>
      <c r="I32" s="36">
        <v>1.6666666666667201E-2</v>
      </c>
      <c r="J32" s="10">
        <v>6.5</v>
      </c>
    </row>
    <row r="33" spans="2:10" ht="19.5" thickBot="1">
      <c r="B33" s="36">
        <v>1.22685185185185E-2</v>
      </c>
      <c r="C33" s="36">
        <v>1.23842592592593E-2</v>
      </c>
      <c r="D33" s="36">
        <v>1.2500000000000001E-2</v>
      </c>
      <c r="E33" s="36">
        <v>1.48148148148142E-2</v>
      </c>
      <c r="F33" s="36">
        <v>1.55092592592597E-2</v>
      </c>
      <c r="G33" s="36">
        <v>1.5740740740741201E-2</v>
      </c>
      <c r="H33" s="36">
        <v>1.6666666666667201E-2</v>
      </c>
      <c r="I33" s="36">
        <v>1.68981481481487E-2</v>
      </c>
      <c r="J33" s="10">
        <v>6</v>
      </c>
    </row>
    <row r="34" spans="2:10" ht="19.5" thickBot="1">
      <c r="B34" s="36">
        <v>1.23842592592593E-2</v>
      </c>
      <c r="C34" s="36">
        <v>1.25000000000001E-2</v>
      </c>
      <c r="D34" s="36">
        <v>1.26157407407407E-2</v>
      </c>
      <c r="E34" s="36">
        <v>1.50462962962956E-2</v>
      </c>
      <c r="F34" s="36">
        <v>1.5740740740741201E-2</v>
      </c>
      <c r="G34" s="36">
        <v>1.59722222222227E-2</v>
      </c>
      <c r="H34" s="36">
        <v>1.68981481481487E-2</v>
      </c>
      <c r="I34" s="36">
        <v>1.7129629629630199E-2</v>
      </c>
      <c r="J34" s="10">
        <v>5.5</v>
      </c>
    </row>
    <row r="35" spans="2:10" ht="19.5" thickBot="1">
      <c r="B35" s="36">
        <v>1.2500000000000001E-2</v>
      </c>
      <c r="C35" s="36">
        <v>1.2615740740740801E-2</v>
      </c>
      <c r="D35" s="36">
        <v>1.2731481481481399E-2</v>
      </c>
      <c r="E35" s="36">
        <v>1.5277777777777101E-2</v>
      </c>
      <c r="F35" s="36">
        <v>1.59722222222227E-2</v>
      </c>
      <c r="G35" s="36">
        <v>1.6203703703704199E-2</v>
      </c>
      <c r="H35" s="36">
        <v>1.7129629629630199E-2</v>
      </c>
      <c r="I35" s="36">
        <v>1.7361111111111702E-2</v>
      </c>
      <c r="J35" s="10">
        <v>5</v>
      </c>
    </row>
    <row r="36" spans="2:10" ht="19.5" thickBot="1">
      <c r="B36" s="36">
        <v>1.26157407407407E-2</v>
      </c>
      <c r="C36" s="36">
        <v>1.27314814814815E-2</v>
      </c>
      <c r="D36" s="36">
        <v>1.2847222222222201E-2</v>
      </c>
      <c r="E36" s="36">
        <v>1.5509259259258499E-2</v>
      </c>
      <c r="F36" s="36">
        <v>1.6203703703704199E-2</v>
      </c>
      <c r="G36" s="36">
        <v>1.6435185185185702E-2</v>
      </c>
      <c r="H36" s="36">
        <v>1.7361111111111702E-2</v>
      </c>
      <c r="I36" s="36">
        <v>1.7592592592593201E-2</v>
      </c>
      <c r="J36" s="10">
        <v>4.5</v>
      </c>
    </row>
    <row r="37" spans="2:10" ht="19.5" thickBot="1">
      <c r="B37" s="36">
        <v>1.27314814814815E-2</v>
      </c>
      <c r="C37" s="36">
        <v>1.28472222222223E-2</v>
      </c>
      <c r="D37" s="36">
        <v>1.29629629629629E-2</v>
      </c>
      <c r="E37" s="36">
        <v>1.574074074074E-2</v>
      </c>
      <c r="F37" s="36">
        <v>1.6435185185185702E-2</v>
      </c>
      <c r="G37" s="36">
        <v>1.6666666666667201E-2</v>
      </c>
      <c r="H37" s="38">
        <v>1.7592592592593201E-2</v>
      </c>
      <c r="I37" s="36">
        <v>1.78240740740747E-2</v>
      </c>
      <c r="J37" s="10">
        <v>4</v>
      </c>
    </row>
    <row r="38" spans="2:10" ht="19.5" thickBot="1">
      <c r="B38" s="36">
        <v>1.2847222222222201E-2</v>
      </c>
      <c r="C38" s="36">
        <v>1.2962962962963001E-2</v>
      </c>
      <c r="D38" s="36">
        <v>1.30787037037037E-2</v>
      </c>
      <c r="E38" s="36">
        <v>1.5972222222221399E-2</v>
      </c>
      <c r="F38" s="36">
        <v>1.6666666666667201E-2</v>
      </c>
      <c r="G38" s="36">
        <v>1.68981481481487E-2</v>
      </c>
      <c r="H38" s="36">
        <v>1.78240740740747E-2</v>
      </c>
      <c r="I38" s="36">
        <v>1.8055555555556199E-2</v>
      </c>
      <c r="J38" s="10">
        <v>3.5</v>
      </c>
    </row>
    <row r="39" spans="2:10" ht="19.5" thickBot="1">
      <c r="B39" s="36">
        <v>1.2962962962963001E-2</v>
      </c>
      <c r="C39" s="36">
        <v>1.3078703703703801E-2</v>
      </c>
      <c r="D39" s="36">
        <v>1.3194444444444399E-2</v>
      </c>
      <c r="E39" s="36">
        <v>1.6203703703702901E-2</v>
      </c>
      <c r="F39" s="36">
        <v>1.68981481481487E-2</v>
      </c>
      <c r="G39" s="36">
        <v>1.7129629629630199E-2</v>
      </c>
      <c r="H39" s="36">
        <v>1.8055555555556199E-2</v>
      </c>
      <c r="I39" s="36">
        <v>1.8287037037037698E-2</v>
      </c>
      <c r="J39" s="10">
        <v>3</v>
      </c>
    </row>
    <row r="40" spans="2:10" ht="19.5" thickBot="1">
      <c r="B40" s="36">
        <v>1.30787037037037E-2</v>
      </c>
      <c r="C40" s="36">
        <v>1.31944444444445E-2</v>
      </c>
      <c r="D40" s="36">
        <v>1.33101851851851E-2</v>
      </c>
      <c r="E40" s="36">
        <v>1.64351851851843E-2</v>
      </c>
      <c r="F40" s="36">
        <v>1.7129629629630199E-2</v>
      </c>
      <c r="G40" s="36">
        <v>1.7361111111111702E-2</v>
      </c>
      <c r="H40" s="36">
        <v>1.8287037037037698E-2</v>
      </c>
      <c r="I40" s="36">
        <v>1.8518518518519201E-2</v>
      </c>
      <c r="J40" s="10">
        <v>2.5</v>
      </c>
    </row>
    <row r="41" spans="2:10" ht="19.5" thickBot="1">
      <c r="B41" s="36">
        <v>1.3194444444444399E-2</v>
      </c>
      <c r="C41" s="36">
        <v>1.33101851851853E-2</v>
      </c>
      <c r="D41" s="36">
        <v>1.34259259259259E-2</v>
      </c>
      <c r="E41" s="36">
        <v>1.6666666666665799E-2</v>
      </c>
      <c r="F41" s="36">
        <v>1.7361111111111702E-2</v>
      </c>
      <c r="G41" s="36">
        <v>1.7592592592593201E-2</v>
      </c>
      <c r="H41" s="36">
        <v>1.8518518518519201E-2</v>
      </c>
      <c r="I41" s="36">
        <v>1.87500000000007E-2</v>
      </c>
      <c r="J41" s="10">
        <v>2</v>
      </c>
    </row>
    <row r="42" spans="2:10" ht="19.5" thickBot="1">
      <c r="B42" s="36">
        <v>1.3310185185185199E-2</v>
      </c>
      <c r="C42" s="36">
        <v>1.3425925925926001E-2</v>
      </c>
      <c r="D42" s="36">
        <v>1.3541666666666599E-2</v>
      </c>
      <c r="E42" s="36">
        <v>1.6898148148147201E-2</v>
      </c>
      <c r="F42" s="36">
        <v>1.7592592592593201E-2</v>
      </c>
      <c r="G42" s="36">
        <v>1.78240740740747E-2</v>
      </c>
      <c r="H42" s="36">
        <v>1.87500000000007E-2</v>
      </c>
      <c r="I42" s="36">
        <v>1.8981481481482199E-2</v>
      </c>
      <c r="J42" s="10">
        <v>1.5</v>
      </c>
    </row>
    <row r="43" spans="2:10" ht="19.5" thickBot="1">
      <c r="B43" s="36">
        <v>1.34259259259259E-2</v>
      </c>
      <c r="C43" s="36">
        <v>1.35416666666667E-2</v>
      </c>
      <c r="D43" s="36">
        <v>1.3657407407407399E-2</v>
      </c>
      <c r="E43" s="36">
        <v>1.71296296296287E-2</v>
      </c>
      <c r="F43" s="36">
        <v>1.78240740740747E-2</v>
      </c>
      <c r="G43" s="36">
        <v>1.8055555555556199E-2</v>
      </c>
      <c r="H43" s="36">
        <v>1.8981481481482199E-2</v>
      </c>
      <c r="I43" s="36">
        <v>1.9212962962963698E-2</v>
      </c>
      <c r="J43" s="10">
        <v>1</v>
      </c>
    </row>
    <row r="44" spans="2:10" ht="19.5" thickBot="1">
      <c r="B44" s="36">
        <v>1.35416666666667E-2</v>
      </c>
      <c r="C44" s="36">
        <v>1.36574074074075E-2</v>
      </c>
      <c r="D44" s="36">
        <v>1.37731481481481E-2</v>
      </c>
      <c r="E44" s="36">
        <v>1.7361111111110099E-2</v>
      </c>
      <c r="F44" s="36">
        <v>1.8055555555556199E-2</v>
      </c>
      <c r="G44" s="36">
        <v>1.8287037037037698E-2</v>
      </c>
      <c r="H44" s="36">
        <v>1.9212962962963698E-2</v>
      </c>
      <c r="I44" s="36">
        <v>1.9444444444445201E-2</v>
      </c>
      <c r="J44" s="11">
        <v>0.5</v>
      </c>
    </row>
  </sheetData>
  <mergeCells count="2">
    <mergeCell ref="A1:J1"/>
    <mergeCell ref="A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9C36F-BE3D-4E2D-98C3-DF3B81B9A41D}">
  <dimension ref="A1:J44"/>
  <sheetViews>
    <sheetView rightToLeft="1" topLeftCell="A5" workbookViewId="0">
      <selection activeCell="H28" sqref="H28"/>
    </sheetView>
  </sheetViews>
  <sheetFormatPr baseColWidth="10" defaultRowHeight="15"/>
  <sheetData>
    <row r="1" spans="1:10" ht="21">
      <c r="A1" s="33" t="s">
        <v>2</v>
      </c>
      <c r="B1" s="34"/>
      <c r="C1" s="34"/>
      <c r="D1" s="34"/>
      <c r="E1" s="34"/>
      <c r="F1" s="34"/>
      <c r="G1" s="34"/>
      <c r="H1" s="34"/>
      <c r="I1" s="34"/>
      <c r="J1" s="34"/>
    </row>
    <row r="2" spans="1:10">
      <c r="A2" s="3"/>
      <c r="B2" s="3"/>
      <c r="C2" s="3"/>
      <c r="D2" s="3"/>
      <c r="E2" s="3"/>
      <c r="F2" s="3"/>
      <c r="G2" s="3"/>
      <c r="H2" s="4"/>
    </row>
    <row r="3" spans="1:10" ht="15.75" thickBot="1">
      <c r="A3" s="35" t="s">
        <v>1</v>
      </c>
      <c r="B3" s="35"/>
      <c r="C3" s="35"/>
      <c r="D3" s="35"/>
      <c r="E3" s="35"/>
      <c r="F3" s="35"/>
      <c r="G3" s="35"/>
      <c r="H3" s="35"/>
    </row>
    <row r="4" spans="1:10" ht="16.5" thickBot="1">
      <c r="B4" s="5" t="s">
        <v>18</v>
      </c>
      <c r="C4" s="6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7" t="s">
        <v>25</v>
      </c>
      <c r="J4" s="5" t="s">
        <v>15</v>
      </c>
    </row>
    <row r="5" spans="1:10" ht="19.5" thickBot="1">
      <c r="B5" s="36">
        <v>1.0763888888888899E-2</v>
      </c>
      <c r="C5" s="36">
        <v>1.08796296296296E-2</v>
      </c>
      <c r="D5" s="36">
        <v>1.09953703703703E-2</v>
      </c>
      <c r="E5" s="36">
        <v>1.1111111111111001E-2</v>
      </c>
      <c r="F5" s="36">
        <v>1.1574074074073799E-2</v>
      </c>
      <c r="G5" s="36">
        <v>1.20370370370366E-2</v>
      </c>
      <c r="H5" s="36">
        <v>1.2268518518518E-2</v>
      </c>
      <c r="I5" s="36">
        <v>1.31944444444436E-2</v>
      </c>
      <c r="J5" s="8">
        <v>20</v>
      </c>
    </row>
    <row r="6" spans="1:10" ht="19.5" thickBot="1">
      <c r="B6" s="36">
        <v>1.08796296296296E-2</v>
      </c>
      <c r="C6" s="36">
        <v>1.09953703703703E-2</v>
      </c>
      <c r="D6" s="36">
        <v>1.1111111111111001E-2</v>
      </c>
      <c r="E6" s="36">
        <v>1.1342592592592401E-2</v>
      </c>
      <c r="F6" s="36">
        <v>1.18055555555552E-2</v>
      </c>
      <c r="G6" s="36">
        <v>1.2268518518518E-2</v>
      </c>
      <c r="H6" s="41">
        <v>1.24999999999994E-2</v>
      </c>
      <c r="I6" s="36">
        <v>1.3425925925925E-2</v>
      </c>
      <c r="J6" s="5">
        <v>19.5</v>
      </c>
    </row>
    <row r="7" spans="1:10" ht="19.5" thickBot="1">
      <c r="B7" s="36">
        <v>1.09953703703703E-2</v>
      </c>
      <c r="C7" s="36">
        <v>1.1111111111111001E-2</v>
      </c>
      <c r="D7" s="36">
        <v>1.12268518518517E-2</v>
      </c>
      <c r="E7" s="36">
        <v>1.1574074074073799E-2</v>
      </c>
      <c r="F7" s="36">
        <v>1.20370370370366E-2</v>
      </c>
      <c r="G7" s="36">
        <v>1.24999999999994E-2</v>
      </c>
      <c r="H7" s="36">
        <v>1.2731481481480801E-2</v>
      </c>
      <c r="I7" s="36">
        <v>1.36574074074064E-2</v>
      </c>
      <c r="J7" s="5">
        <v>19</v>
      </c>
    </row>
    <row r="8" spans="1:10" ht="19.5" thickBot="1">
      <c r="B8" s="36">
        <v>1.1111111111111001E-2</v>
      </c>
      <c r="C8" s="36">
        <v>1.12268518518517E-2</v>
      </c>
      <c r="D8" s="36">
        <v>1.1342592592592401E-2</v>
      </c>
      <c r="E8" s="36">
        <v>1.18055555555552E-2</v>
      </c>
      <c r="F8" s="36">
        <v>1.2268518518518E-2</v>
      </c>
      <c r="G8" s="36">
        <v>1.2731481481480801E-2</v>
      </c>
      <c r="H8" s="36">
        <v>1.2962962962962199E-2</v>
      </c>
      <c r="I8" s="36">
        <v>1.38888888888878E-2</v>
      </c>
      <c r="J8" s="5">
        <v>18.5</v>
      </c>
    </row>
    <row r="9" spans="1:10" ht="19.5" thickBot="1">
      <c r="B9" s="36">
        <v>1.12268518518517E-2</v>
      </c>
      <c r="C9" s="36">
        <v>1.1342592592592401E-2</v>
      </c>
      <c r="D9" s="36">
        <v>1.14583333333331E-2</v>
      </c>
      <c r="E9" s="36">
        <v>1.20370370370366E-2</v>
      </c>
      <c r="F9" s="36">
        <v>1.24999999999994E-2</v>
      </c>
      <c r="G9" s="36">
        <v>1.2962962962962199E-2</v>
      </c>
      <c r="H9" s="36">
        <v>1.31944444444436E-2</v>
      </c>
      <c r="I9" s="36">
        <v>1.4120370370369201E-2</v>
      </c>
      <c r="J9" s="5">
        <v>18</v>
      </c>
    </row>
    <row r="10" spans="1:10" ht="19.5" thickBot="1">
      <c r="B10" s="36">
        <v>1.1342592592592401E-2</v>
      </c>
      <c r="C10" s="36">
        <v>1.14583333333331E-2</v>
      </c>
      <c r="D10" s="36">
        <v>1.1574074074073799E-2</v>
      </c>
      <c r="E10" s="36">
        <v>1.2268518518518E-2</v>
      </c>
      <c r="F10" s="36">
        <v>1.2731481481480801E-2</v>
      </c>
      <c r="G10" s="36">
        <v>1.31944444444436E-2</v>
      </c>
      <c r="H10" s="36">
        <v>1.3425925925925E-2</v>
      </c>
      <c r="I10" s="36">
        <v>1.4351851851850599E-2</v>
      </c>
      <c r="J10" s="5">
        <v>17.5</v>
      </c>
    </row>
    <row r="11" spans="1:10" ht="19.5" thickBot="1">
      <c r="B11" s="36">
        <v>1.14583333333331E-2</v>
      </c>
      <c r="C11" s="36">
        <v>1.1574074074073799E-2</v>
      </c>
      <c r="D11" s="36">
        <v>1.20370370370366E-2</v>
      </c>
      <c r="E11" s="36">
        <v>1.24999999999994E-2</v>
      </c>
      <c r="F11" s="36">
        <v>1.2962962962962199E-2</v>
      </c>
      <c r="G11" s="36">
        <v>1.3425925925925E-2</v>
      </c>
      <c r="H11" s="37">
        <v>1.36574074074064E-2</v>
      </c>
      <c r="I11" s="36">
        <v>1.4583333333332E-2</v>
      </c>
      <c r="J11" s="5">
        <v>17</v>
      </c>
    </row>
    <row r="12" spans="1:10" ht="19.5" thickBot="1">
      <c r="B12" s="36">
        <v>1.1574074074073799E-2</v>
      </c>
      <c r="C12" s="36">
        <v>1.16898148148145E-2</v>
      </c>
      <c r="D12" s="36">
        <v>1.2268518518518E-2</v>
      </c>
      <c r="E12" s="36">
        <v>1.2731481481480801E-2</v>
      </c>
      <c r="F12" s="36">
        <v>1.31944444444436E-2</v>
      </c>
      <c r="G12" s="36">
        <v>1.36574074074064E-2</v>
      </c>
      <c r="H12" s="36">
        <v>1.38888888888878E-2</v>
      </c>
      <c r="I12" s="36">
        <v>1.48148148148134E-2</v>
      </c>
      <c r="J12" s="5">
        <v>16.5</v>
      </c>
    </row>
    <row r="13" spans="1:10" ht="19.5" thickBot="1">
      <c r="B13" s="36">
        <v>1.16898148148145E-2</v>
      </c>
      <c r="C13" s="36">
        <v>1.18055555555552E-2</v>
      </c>
      <c r="D13" s="36">
        <v>1.24999999999994E-2</v>
      </c>
      <c r="E13" s="36">
        <v>1.2962962962962199E-2</v>
      </c>
      <c r="F13" s="36">
        <v>1.3425925925925E-2</v>
      </c>
      <c r="G13" s="36">
        <v>1.38888888888878E-2</v>
      </c>
      <c r="H13" s="36">
        <v>1.4120370370369201E-2</v>
      </c>
      <c r="I13" s="36">
        <v>1.50462962962948E-2</v>
      </c>
      <c r="J13" s="5">
        <v>16</v>
      </c>
    </row>
    <row r="14" spans="1:10" ht="19.5" thickBot="1">
      <c r="B14" s="36">
        <v>1.18055555555552E-2</v>
      </c>
      <c r="C14" s="36">
        <v>1.1921296296295901E-2</v>
      </c>
      <c r="D14" s="36">
        <v>1.2731481481480801E-2</v>
      </c>
      <c r="E14" s="36">
        <v>1.31944444444436E-2</v>
      </c>
      <c r="F14" s="36">
        <v>1.36574074074064E-2</v>
      </c>
      <c r="G14" s="36">
        <v>1.4120370370369201E-2</v>
      </c>
      <c r="H14" s="37">
        <v>1.4351851851850599E-2</v>
      </c>
      <c r="I14" s="36">
        <v>1.52777777777762E-2</v>
      </c>
      <c r="J14" s="14">
        <v>15.5</v>
      </c>
    </row>
    <row r="15" spans="1:10" ht="19.5" thickBot="1">
      <c r="B15" s="36">
        <v>1.1921296296296296E-2</v>
      </c>
      <c r="C15" s="36">
        <v>1.20370370370366E-2</v>
      </c>
      <c r="D15" s="36">
        <v>1.2962962962962199E-2</v>
      </c>
      <c r="E15" s="36">
        <v>1.3425925925925E-2</v>
      </c>
      <c r="F15" s="36">
        <v>1.38888888888878E-2</v>
      </c>
      <c r="G15" s="36">
        <v>1.4351851851850599E-2</v>
      </c>
      <c r="H15" s="36">
        <v>1.4583333333332E-2</v>
      </c>
      <c r="I15" s="36">
        <v>1.5509259259257601E-2</v>
      </c>
      <c r="J15" s="8">
        <v>15</v>
      </c>
    </row>
    <row r="16" spans="1:10" ht="19.5" thickBot="1">
      <c r="B16" s="36">
        <v>1.20370370370366E-2</v>
      </c>
      <c r="C16" s="36">
        <v>1.2152777777777299E-2</v>
      </c>
      <c r="D16" s="36">
        <v>1.31944444444436E-2</v>
      </c>
      <c r="E16" s="36">
        <v>1.36574074074064E-2</v>
      </c>
      <c r="F16" s="36">
        <v>1.4120370370369201E-2</v>
      </c>
      <c r="G16" s="36">
        <v>1.4583333333332E-2</v>
      </c>
      <c r="H16" s="36">
        <v>1.48148148148134E-2</v>
      </c>
      <c r="I16" s="36">
        <v>1.5740740740739001E-2</v>
      </c>
      <c r="J16" s="5">
        <v>14.5</v>
      </c>
    </row>
    <row r="17" spans="2:10" ht="19.5" thickBot="1">
      <c r="B17" s="36">
        <v>1.2152777777777299E-2</v>
      </c>
      <c r="C17" s="36">
        <v>1.2268518518518E-2</v>
      </c>
      <c r="D17" s="36">
        <v>1.3425925925925E-2</v>
      </c>
      <c r="E17" s="36">
        <v>1.38888888888878E-2</v>
      </c>
      <c r="F17" s="36">
        <v>1.4351851851850599E-2</v>
      </c>
      <c r="G17" s="36">
        <v>1.48148148148134E-2</v>
      </c>
      <c r="H17" s="36">
        <v>1.50462962962948E-2</v>
      </c>
      <c r="I17" s="36">
        <v>1.59722222222204E-2</v>
      </c>
      <c r="J17" s="5">
        <v>14</v>
      </c>
    </row>
    <row r="18" spans="2:10" ht="19.5" thickBot="1">
      <c r="B18" s="36">
        <v>1.2268518518518E-2</v>
      </c>
      <c r="C18" s="36">
        <v>1.2384259259258699E-2</v>
      </c>
      <c r="D18" s="36">
        <v>1.36574074074064E-2</v>
      </c>
      <c r="E18" s="36">
        <v>1.4120370370369201E-2</v>
      </c>
      <c r="F18" s="36">
        <v>1.4583333333332E-2</v>
      </c>
      <c r="G18" s="36">
        <v>1.50462962962948E-2</v>
      </c>
      <c r="H18" s="36">
        <v>1.52777777777762E-2</v>
      </c>
      <c r="I18" s="36">
        <v>1.6203703703701802E-2</v>
      </c>
      <c r="J18" s="5">
        <v>13.5</v>
      </c>
    </row>
    <row r="19" spans="2:10" ht="19.5" thickBot="1">
      <c r="B19" s="36">
        <v>1.2384259259258699E-2</v>
      </c>
      <c r="C19" s="36">
        <v>1.24999999999994E-2</v>
      </c>
      <c r="D19" s="36">
        <v>1.38888888888878E-2</v>
      </c>
      <c r="E19" s="36">
        <v>1.4351851851850599E-2</v>
      </c>
      <c r="F19" s="36">
        <v>1.48148148148134E-2</v>
      </c>
      <c r="G19" s="36">
        <v>1.52777777777762E-2</v>
      </c>
      <c r="H19" s="36">
        <v>1.5509259259257601E-2</v>
      </c>
      <c r="I19" s="36">
        <v>1.64351851851832E-2</v>
      </c>
      <c r="J19" s="5">
        <v>13</v>
      </c>
    </row>
    <row r="20" spans="2:10" ht="19.5" thickBot="1">
      <c r="B20" s="36">
        <v>1.24999999999994E-2</v>
      </c>
      <c r="C20" s="36">
        <v>1.26157407407401E-2</v>
      </c>
      <c r="D20" s="36">
        <v>1.4120370370369201E-2</v>
      </c>
      <c r="E20" s="36">
        <v>1.4583333333332E-2</v>
      </c>
      <c r="F20" s="36">
        <v>1.50462962962948E-2</v>
      </c>
      <c r="G20" s="36">
        <v>1.5509259259257601E-2</v>
      </c>
      <c r="H20" s="36">
        <v>1.5740740740739001E-2</v>
      </c>
      <c r="I20" s="36">
        <v>1.6666666666664599E-2</v>
      </c>
      <c r="J20" s="5">
        <v>12.5</v>
      </c>
    </row>
    <row r="21" spans="2:10" ht="19.5" thickBot="1">
      <c r="B21" s="36">
        <v>1.26157407407401E-2</v>
      </c>
      <c r="C21" s="36">
        <v>1.2731481481480801E-2</v>
      </c>
      <c r="D21" s="36">
        <v>1.4351851851850599E-2</v>
      </c>
      <c r="E21" s="36">
        <v>1.48148148148134E-2</v>
      </c>
      <c r="F21" s="36">
        <v>1.52777777777762E-2</v>
      </c>
      <c r="G21" s="36">
        <v>1.5740740740739001E-2</v>
      </c>
      <c r="H21" s="36">
        <v>1.59722222222204E-2</v>
      </c>
      <c r="I21" s="36">
        <v>1.6898148148146001E-2</v>
      </c>
      <c r="J21" s="5">
        <v>12</v>
      </c>
    </row>
    <row r="22" spans="2:10" ht="19.5" thickBot="1">
      <c r="B22" s="36">
        <v>1.2731481481480801E-2</v>
      </c>
      <c r="C22" s="36">
        <v>1.28472222222215E-2</v>
      </c>
      <c r="D22" s="36">
        <v>1.4583333333332E-2</v>
      </c>
      <c r="E22" s="36">
        <v>1.50462962962948E-2</v>
      </c>
      <c r="F22" s="36">
        <v>1.5509259259257601E-2</v>
      </c>
      <c r="G22" s="36">
        <v>1.59722222222204E-2</v>
      </c>
      <c r="H22" s="36">
        <v>1.6203703703701802E-2</v>
      </c>
      <c r="I22" s="36">
        <v>1.7129629629627399E-2</v>
      </c>
      <c r="J22" s="5">
        <v>11.5</v>
      </c>
    </row>
    <row r="23" spans="2:10" ht="19.5" thickBot="1">
      <c r="B23" s="36">
        <v>1.28472222222215E-2</v>
      </c>
      <c r="C23" s="36">
        <v>1.2962962962962199E-2</v>
      </c>
      <c r="D23" s="36">
        <v>1.48148148148134E-2</v>
      </c>
      <c r="E23" s="36">
        <v>1.52777777777762E-2</v>
      </c>
      <c r="F23" s="36">
        <v>1.5740740740739001E-2</v>
      </c>
      <c r="G23" s="36">
        <v>1.6203703703701802E-2</v>
      </c>
      <c r="H23" s="36">
        <v>1.64351851851832E-2</v>
      </c>
      <c r="I23" s="36">
        <v>1.7361111111108801E-2</v>
      </c>
      <c r="J23" s="5">
        <v>11</v>
      </c>
    </row>
    <row r="24" spans="2:10" ht="19.5" thickBot="1">
      <c r="B24" s="36">
        <v>1.2962962962962199E-2</v>
      </c>
      <c r="C24" s="36">
        <v>1.30787037037029E-2</v>
      </c>
      <c r="D24" s="36">
        <v>1.50462962962948E-2</v>
      </c>
      <c r="E24" s="36">
        <v>1.5509259259257601E-2</v>
      </c>
      <c r="F24" s="36">
        <v>1.59722222222204E-2</v>
      </c>
      <c r="G24" s="36">
        <v>1.64351851851832E-2</v>
      </c>
      <c r="H24" s="37">
        <v>1.6666666666664599E-2</v>
      </c>
      <c r="I24" s="36">
        <v>1.75925925925902E-2</v>
      </c>
      <c r="J24" s="14">
        <v>10.5</v>
      </c>
    </row>
    <row r="25" spans="2:10" ht="19.5" thickBot="1">
      <c r="B25" s="36">
        <v>1.30787037037029E-2</v>
      </c>
      <c r="C25" s="36">
        <v>1.31944444444436E-2</v>
      </c>
      <c r="D25" s="36">
        <v>1.52777777777762E-2</v>
      </c>
      <c r="E25" s="36">
        <v>1.5740740740739001E-2</v>
      </c>
      <c r="F25" s="36">
        <v>1.6203703703701802E-2</v>
      </c>
      <c r="G25" s="36">
        <v>1.6666666666664599E-2</v>
      </c>
      <c r="H25" s="36">
        <v>1.6898148148146001E-2</v>
      </c>
      <c r="I25" s="36">
        <v>1.7824074074071598E-2</v>
      </c>
      <c r="J25" s="9">
        <v>10</v>
      </c>
    </row>
    <row r="26" spans="2:10" ht="19.5" thickBot="1">
      <c r="B26" s="36">
        <v>1.31944444444436E-2</v>
      </c>
      <c r="C26" s="36">
        <v>1.3310185185184301E-2</v>
      </c>
      <c r="D26" s="36">
        <v>1.5509259259257601E-2</v>
      </c>
      <c r="E26" s="36">
        <v>1.59722222222204E-2</v>
      </c>
      <c r="F26" s="36">
        <v>1.64351851851832E-2</v>
      </c>
      <c r="G26" s="36">
        <v>1.6898148148146001E-2</v>
      </c>
      <c r="H26" s="36">
        <v>1.7129629629627399E-2</v>
      </c>
      <c r="I26" s="36">
        <v>1.8055555555553E-2</v>
      </c>
      <c r="J26" s="10">
        <v>9.5</v>
      </c>
    </row>
    <row r="27" spans="2:10" ht="19.5" thickBot="1">
      <c r="B27" s="36">
        <v>1.3310185185184301E-2</v>
      </c>
      <c r="C27" s="36">
        <v>1.3425925925925E-2</v>
      </c>
      <c r="D27" s="36">
        <v>1.5740740740739001E-2</v>
      </c>
      <c r="E27" s="36">
        <v>1.6203703703701802E-2</v>
      </c>
      <c r="F27" s="36">
        <v>1.6666666666664599E-2</v>
      </c>
      <c r="G27" s="36">
        <v>1.7129629629627399E-2</v>
      </c>
      <c r="H27" s="36">
        <v>1.7361111111108801E-2</v>
      </c>
      <c r="I27" s="36">
        <v>1.8287037037034399E-2</v>
      </c>
      <c r="J27" s="10">
        <v>9</v>
      </c>
    </row>
    <row r="28" spans="2:10" ht="19.5" thickBot="1">
      <c r="B28" s="36">
        <v>1.3425925925925E-2</v>
      </c>
      <c r="C28" s="36">
        <v>1.3541666666665699E-2</v>
      </c>
      <c r="D28" s="36">
        <v>1.59722222222204E-2</v>
      </c>
      <c r="E28" s="36">
        <v>1.64351851851832E-2</v>
      </c>
      <c r="F28" s="36">
        <v>1.6898148148146001E-2</v>
      </c>
      <c r="G28" s="36">
        <v>1.7361111111108801E-2</v>
      </c>
      <c r="H28" s="37">
        <v>1.75925925925902E-2</v>
      </c>
      <c r="I28" s="36">
        <v>1.8518518518515801E-2</v>
      </c>
      <c r="J28" s="10">
        <v>8.5</v>
      </c>
    </row>
    <row r="29" spans="2:10" ht="19.5" thickBot="1">
      <c r="B29" s="36">
        <v>1.3541666666665699E-2</v>
      </c>
      <c r="C29" s="36">
        <v>1.36574074074064E-2</v>
      </c>
      <c r="D29" s="36">
        <v>1.6203703703701802E-2</v>
      </c>
      <c r="E29" s="36">
        <v>1.6666666666664599E-2</v>
      </c>
      <c r="F29" s="36">
        <v>1.7129629629627399E-2</v>
      </c>
      <c r="G29" s="36">
        <v>1.75925925925902E-2</v>
      </c>
      <c r="H29" s="36">
        <v>1.7824074074071598E-2</v>
      </c>
      <c r="I29" s="36">
        <v>1.8749999999997199E-2</v>
      </c>
      <c r="J29" s="10">
        <v>8</v>
      </c>
    </row>
    <row r="30" spans="2:10" ht="19.5" thickBot="1">
      <c r="B30" s="36">
        <v>1.36574074074064E-2</v>
      </c>
      <c r="C30" s="36">
        <v>1.3773148148147099E-2</v>
      </c>
      <c r="D30" s="36">
        <v>1.64351851851832E-2</v>
      </c>
      <c r="E30" s="36">
        <v>1.6898148148146001E-2</v>
      </c>
      <c r="F30" s="36">
        <v>1.7361111111108801E-2</v>
      </c>
      <c r="G30" s="36">
        <v>1.7824074074071598E-2</v>
      </c>
      <c r="H30" s="36">
        <v>1.8055555555553E-2</v>
      </c>
      <c r="I30" s="36">
        <v>1.8981481481478601E-2</v>
      </c>
      <c r="J30" s="10">
        <v>7.5</v>
      </c>
    </row>
    <row r="31" spans="2:10" ht="19.5" thickBot="1">
      <c r="B31" s="36">
        <v>1.3773148148147099E-2</v>
      </c>
      <c r="C31" s="36">
        <v>1.38888888888878E-2</v>
      </c>
      <c r="D31" s="36">
        <v>1.6666666666664599E-2</v>
      </c>
      <c r="E31" s="36">
        <v>1.7129629629627399E-2</v>
      </c>
      <c r="F31" s="36">
        <v>1.75925925925902E-2</v>
      </c>
      <c r="G31" s="36">
        <v>1.8055555555553E-2</v>
      </c>
      <c r="H31" s="36">
        <v>1.8287037037034399E-2</v>
      </c>
      <c r="I31" s="36">
        <v>1.921296296296E-2</v>
      </c>
      <c r="J31" s="10">
        <v>7</v>
      </c>
    </row>
    <row r="32" spans="2:10" ht="19.5" thickBot="1">
      <c r="B32" s="36">
        <v>1.38888888888878E-2</v>
      </c>
      <c r="C32" s="36">
        <v>1.40046296296285E-2</v>
      </c>
      <c r="D32" s="36">
        <v>1.6898148148146001E-2</v>
      </c>
      <c r="E32" s="36">
        <v>1.7361111111108801E-2</v>
      </c>
      <c r="F32" s="36">
        <v>1.7824074074071598E-2</v>
      </c>
      <c r="G32" s="36">
        <v>1.8287037037034399E-2</v>
      </c>
      <c r="H32" s="36">
        <v>1.8518518518515801E-2</v>
      </c>
      <c r="I32" s="36">
        <v>1.9444444444441399E-2</v>
      </c>
      <c r="J32" s="10">
        <v>6.5</v>
      </c>
    </row>
    <row r="33" spans="2:10" ht="19.5" thickBot="1">
      <c r="B33" s="36">
        <v>1.40046296296285E-2</v>
      </c>
      <c r="C33" s="36">
        <v>1.4120370370369201E-2</v>
      </c>
      <c r="D33" s="36">
        <v>1.7129629629627399E-2</v>
      </c>
      <c r="E33" s="36">
        <v>1.75925925925902E-2</v>
      </c>
      <c r="F33" s="36">
        <v>1.8055555555553E-2</v>
      </c>
      <c r="G33" s="36">
        <v>1.8518518518515801E-2</v>
      </c>
      <c r="H33" s="36">
        <v>1.8749999999997199E-2</v>
      </c>
      <c r="I33" s="36">
        <v>1.9675925925922801E-2</v>
      </c>
      <c r="J33" s="10">
        <v>6</v>
      </c>
    </row>
    <row r="34" spans="2:10" ht="19.5" thickBot="1">
      <c r="B34" s="36">
        <v>1.4120370370369201E-2</v>
      </c>
      <c r="C34" s="36">
        <v>1.42361111111099E-2</v>
      </c>
      <c r="D34" s="36">
        <v>1.7361111111108801E-2</v>
      </c>
      <c r="E34" s="36">
        <v>1.7824074074071598E-2</v>
      </c>
      <c r="F34" s="36">
        <v>1.8287037037034399E-2</v>
      </c>
      <c r="G34" s="36">
        <v>1.8749999999997199E-2</v>
      </c>
      <c r="H34" s="36">
        <v>1.8981481481478601E-2</v>
      </c>
      <c r="I34" s="36">
        <v>1.9907407407404199E-2</v>
      </c>
      <c r="J34" s="10">
        <v>5.5</v>
      </c>
    </row>
    <row r="35" spans="2:10" ht="19.5" thickBot="1">
      <c r="B35" s="36">
        <v>1.42361111111099E-2</v>
      </c>
      <c r="C35" s="36">
        <v>1.4351851851850599E-2</v>
      </c>
      <c r="D35" s="36">
        <v>1.75925925925902E-2</v>
      </c>
      <c r="E35" s="36">
        <v>1.8055555555553E-2</v>
      </c>
      <c r="F35" s="36">
        <v>1.8518518518515801E-2</v>
      </c>
      <c r="G35" s="36">
        <v>1.8981481481478601E-2</v>
      </c>
      <c r="H35" s="36">
        <v>1.921296296296E-2</v>
      </c>
      <c r="I35" s="36">
        <v>2.0138888888885601E-2</v>
      </c>
      <c r="J35" s="10">
        <v>5</v>
      </c>
    </row>
    <row r="36" spans="2:10" ht="19.5" thickBot="1">
      <c r="B36" s="36">
        <v>1.4351851851850599E-2</v>
      </c>
      <c r="C36" s="36">
        <v>1.44675925925913E-2</v>
      </c>
      <c r="D36" s="36">
        <v>1.7824074074071598E-2</v>
      </c>
      <c r="E36" s="36">
        <v>1.8287037037034399E-2</v>
      </c>
      <c r="F36" s="36">
        <v>1.8749999999997199E-2</v>
      </c>
      <c r="G36" s="36">
        <v>1.921296296296E-2</v>
      </c>
      <c r="H36" s="36">
        <v>1.9444444444441399E-2</v>
      </c>
      <c r="I36" s="36">
        <v>2.0370370370367E-2</v>
      </c>
      <c r="J36" s="10">
        <v>4.5</v>
      </c>
    </row>
    <row r="37" spans="2:10" ht="19.5" thickBot="1">
      <c r="B37" s="36">
        <v>1.44675925925913E-2</v>
      </c>
      <c r="C37" s="36">
        <v>1.4583333333332E-2</v>
      </c>
      <c r="D37" s="36">
        <v>1.8055555555553E-2</v>
      </c>
      <c r="E37" s="36">
        <v>1.8518518518515801E-2</v>
      </c>
      <c r="F37" s="36">
        <v>1.8981481481478601E-2</v>
      </c>
      <c r="G37" s="36">
        <v>1.9444444444441399E-2</v>
      </c>
      <c r="H37" s="36">
        <v>1.9675925925922801E-2</v>
      </c>
      <c r="I37" s="36">
        <v>2.0601851851848402E-2</v>
      </c>
      <c r="J37" s="10">
        <v>4</v>
      </c>
    </row>
    <row r="38" spans="2:10" ht="19.5" thickBot="1">
      <c r="B38" s="36">
        <v>1.4583333333332E-2</v>
      </c>
      <c r="C38" s="36">
        <v>1.4699074074072701E-2</v>
      </c>
      <c r="D38" s="36">
        <v>1.8287037037034399E-2</v>
      </c>
      <c r="E38" s="36">
        <v>1.8749999999997199E-2</v>
      </c>
      <c r="F38" s="36">
        <v>1.921296296296E-2</v>
      </c>
      <c r="G38" s="36">
        <v>1.9675925925922801E-2</v>
      </c>
      <c r="H38" s="36">
        <v>1.9907407407404199E-2</v>
      </c>
      <c r="I38" s="36">
        <v>2.08333333333298E-2</v>
      </c>
      <c r="J38" s="10">
        <v>3.5</v>
      </c>
    </row>
    <row r="39" spans="2:10" ht="19.5" thickBot="1">
      <c r="B39" s="36">
        <v>1.4699074074072701E-2</v>
      </c>
      <c r="C39" s="36">
        <v>1.48148148148134E-2</v>
      </c>
      <c r="D39" s="36">
        <v>1.8518518518515801E-2</v>
      </c>
      <c r="E39" s="36">
        <v>1.8981481481478601E-2</v>
      </c>
      <c r="F39" s="36">
        <v>1.9444444444441399E-2</v>
      </c>
      <c r="G39" s="36">
        <v>1.9907407407404199E-2</v>
      </c>
      <c r="H39" s="36">
        <v>2.0138888888885601E-2</v>
      </c>
      <c r="I39" s="36">
        <v>2.1064814814811199E-2</v>
      </c>
      <c r="J39" s="10">
        <v>3</v>
      </c>
    </row>
    <row r="40" spans="2:10" ht="19.5" thickBot="1">
      <c r="B40" s="36">
        <v>1.48148148148134E-2</v>
      </c>
      <c r="C40" s="36">
        <v>1.4930555555554101E-2</v>
      </c>
      <c r="D40" s="36">
        <v>1.8749999999997199E-2</v>
      </c>
      <c r="E40" s="36">
        <v>1.921296296296E-2</v>
      </c>
      <c r="F40" s="36">
        <v>1.9675925925922801E-2</v>
      </c>
      <c r="G40" s="36">
        <v>2.0138888888885601E-2</v>
      </c>
      <c r="H40" s="36">
        <v>2.0370370370367E-2</v>
      </c>
      <c r="I40" s="36">
        <v>2.1296296296292601E-2</v>
      </c>
      <c r="J40" s="10">
        <v>2.5</v>
      </c>
    </row>
    <row r="41" spans="2:10" ht="19.5" thickBot="1">
      <c r="B41" s="36">
        <v>1.4930555555554101E-2</v>
      </c>
      <c r="C41" s="36">
        <v>1.50462962962948E-2</v>
      </c>
      <c r="D41" s="36">
        <v>1.8981481481478601E-2</v>
      </c>
      <c r="E41" s="36">
        <v>1.9444444444441399E-2</v>
      </c>
      <c r="F41" s="36">
        <v>1.9907407407404199E-2</v>
      </c>
      <c r="G41" s="36">
        <v>2.0370370370367E-2</v>
      </c>
      <c r="H41" s="36">
        <v>2.0601851851848402E-2</v>
      </c>
      <c r="I41" s="36">
        <v>2.1527777777773999E-2</v>
      </c>
      <c r="J41" s="10">
        <v>2</v>
      </c>
    </row>
    <row r="42" spans="2:10" ht="19.5" thickBot="1">
      <c r="B42" s="36">
        <v>1.50462962962948E-2</v>
      </c>
      <c r="C42" s="36">
        <v>1.5162037037035499E-2</v>
      </c>
      <c r="D42" s="36">
        <v>1.921296296296E-2</v>
      </c>
      <c r="E42" s="36">
        <v>1.9675925925922801E-2</v>
      </c>
      <c r="F42" s="36">
        <v>2.0138888888885601E-2</v>
      </c>
      <c r="G42" s="36">
        <v>2.0601851851848402E-2</v>
      </c>
      <c r="H42" s="36">
        <v>2.08333333333298E-2</v>
      </c>
      <c r="I42" s="36">
        <v>2.1759259259255401E-2</v>
      </c>
      <c r="J42" s="10">
        <v>1.5</v>
      </c>
    </row>
    <row r="43" spans="2:10" ht="19.5" thickBot="1">
      <c r="B43" s="36">
        <v>1.5162037037035499E-2</v>
      </c>
      <c r="C43" s="36">
        <v>1.52777777777762E-2</v>
      </c>
      <c r="D43" s="36">
        <v>1.9444444444441399E-2</v>
      </c>
      <c r="E43" s="36">
        <v>1.9907407407404199E-2</v>
      </c>
      <c r="F43" s="36">
        <v>2.0370370370367E-2</v>
      </c>
      <c r="G43" s="36">
        <v>2.08333333333298E-2</v>
      </c>
      <c r="H43" s="36">
        <v>2.1064814814811199E-2</v>
      </c>
      <c r="I43" s="36">
        <v>2.19907407407368E-2</v>
      </c>
      <c r="J43" s="10">
        <v>1</v>
      </c>
    </row>
    <row r="44" spans="2:10" ht="19.5" thickBot="1">
      <c r="B44" s="36">
        <v>1.52777777777762E-2</v>
      </c>
      <c r="C44" s="36">
        <v>1.53935185185169E-2</v>
      </c>
      <c r="D44" s="36">
        <v>1.9675925925922801E-2</v>
      </c>
      <c r="E44" s="36">
        <v>2.0138888888885601E-2</v>
      </c>
      <c r="F44" s="36">
        <v>2.0601851851848402E-2</v>
      </c>
      <c r="G44" s="36">
        <v>2.1064814814811199E-2</v>
      </c>
      <c r="H44" s="36">
        <v>2.1296296296292601E-2</v>
      </c>
      <c r="I44" s="36">
        <v>2.2222222222218199E-2</v>
      </c>
      <c r="J44" s="11">
        <v>0.5</v>
      </c>
    </row>
  </sheetData>
  <mergeCells count="2">
    <mergeCell ref="A1:J1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homme</vt:lpstr>
      <vt:lpstr>femme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OUESLATI</dc:creator>
  <cp:lastModifiedBy>francis henniaux</cp:lastModifiedBy>
  <dcterms:created xsi:type="dcterms:W3CDTF">2025-09-19T21:27:17Z</dcterms:created>
  <dcterms:modified xsi:type="dcterms:W3CDTF">2025-09-23T08:45:34Z</dcterms:modified>
</cp:coreProperties>
</file>