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B08F4233-3227-4D54-B985-637E8E17424D}" xr6:coauthVersionLast="47" xr6:coauthVersionMax="47" xr10:uidLastSave="{00000000-0000-0000-0000-000000000000}"/>
  <bookViews>
    <workbookView xWindow="-120" yWindow="-120" windowWidth="29040" windowHeight="15720" xr2:uid="{413190D3-C5E2-4952-9E26-465DA7852CE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7" i="1" l="1"/>
  <c r="F37" i="1"/>
  <c r="G37" i="1"/>
  <c r="H37" i="1"/>
  <c r="D37" i="1"/>
  <c r="K27" i="1" a="1"/>
  <c r="K27" i="1" s="1"/>
  <c r="O38" i="1"/>
  <c r="N38" i="1"/>
  <c r="M38" i="1"/>
  <c r="L38" i="1"/>
  <c r="K38" i="1"/>
  <c r="O36" i="1"/>
  <c r="O36" i="1" a="1"/>
  <c r="N36" i="1" a="1"/>
  <c r="N36" i="1" s="1"/>
  <c r="M36" i="1" a="1"/>
  <c r="M36" i="1" s="1"/>
  <c r="L36" i="1" a="1"/>
  <c r="L36" i="1" s="1"/>
  <c r="K36" i="1" a="1"/>
  <c r="K36" i="1" s="1"/>
  <c r="O35" i="1" a="1"/>
  <c r="O35" i="1" s="1"/>
  <c r="N35" i="1" a="1"/>
  <c r="N35" i="1" s="1"/>
  <c r="M35" i="1" a="1"/>
  <c r="M35" i="1" s="1"/>
  <c r="L35" i="1"/>
  <c r="L35" i="1" a="1"/>
  <c r="K35" i="1" a="1"/>
  <c r="K35" i="1" s="1"/>
  <c r="O34" i="1" a="1"/>
  <c r="O34" i="1" s="1"/>
  <c r="N34" i="1" a="1"/>
  <c r="N34" i="1" s="1"/>
  <c r="M34" i="1"/>
  <c r="M34" i="1" a="1"/>
  <c r="L34" i="1" a="1"/>
  <c r="L34" i="1" s="1"/>
  <c r="K34" i="1" a="1"/>
  <c r="K34" i="1" s="1"/>
  <c r="K37" i="1" s="1" a="1"/>
  <c r="K37" i="1" s="1"/>
  <c r="O32" i="1"/>
  <c r="N32" i="1"/>
  <c r="M32" i="1"/>
  <c r="L32" i="1"/>
  <c r="K32" i="1"/>
  <c r="O30" i="1"/>
  <c r="O30" i="1" a="1"/>
  <c r="N30" i="1" a="1"/>
  <c r="N30" i="1" s="1"/>
  <c r="M30" i="1"/>
  <c r="M30" i="1" a="1"/>
  <c r="L30" i="1"/>
  <c r="L30" i="1" a="1"/>
  <c r="K30" i="1"/>
  <c r="K30" i="1" a="1"/>
  <c r="O29" i="1" a="1"/>
  <c r="O29" i="1" s="1"/>
  <c r="N29" i="1"/>
  <c r="N29" i="1" a="1"/>
  <c r="M29" i="1"/>
  <c r="M29" i="1" a="1"/>
  <c r="L29" i="1"/>
  <c r="L29" i="1" a="1"/>
  <c r="K29" i="1" a="1"/>
  <c r="K29" i="1" s="1"/>
  <c r="O28" i="1"/>
  <c r="O28" i="1" a="1"/>
  <c r="N28" i="1"/>
  <c r="N28" i="1" a="1"/>
  <c r="M28" i="1"/>
  <c r="M28" i="1" a="1"/>
  <c r="L28" i="1" a="1"/>
  <c r="L28" i="1" s="1"/>
  <c r="K28" i="1"/>
  <c r="K28" i="1" a="1"/>
  <c r="O27" i="1"/>
  <c r="O27" i="1" a="1"/>
  <c r="N27" i="1"/>
  <c r="N27" i="1" a="1"/>
  <c r="M27" i="1" a="1"/>
  <c r="M27" i="1" s="1"/>
  <c r="L27" i="1"/>
  <c r="L27" i="1" a="1"/>
  <c r="O26" i="1"/>
  <c r="O26" i="1" a="1"/>
  <c r="N26" i="1" a="1"/>
  <c r="N26" i="1" s="1"/>
  <c r="M26" i="1"/>
  <c r="M26" i="1" a="1"/>
  <c r="L26" i="1"/>
  <c r="L26" i="1" a="1"/>
  <c r="K26" i="1"/>
  <c r="K26" i="1" a="1"/>
  <c r="O25" i="1" a="1"/>
  <c r="O25" i="1" s="1"/>
  <c r="N25" i="1"/>
  <c r="N25" i="1" a="1"/>
  <c r="M25" i="1"/>
  <c r="M25" i="1" a="1"/>
  <c r="L25" i="1"/>
  <c r="L25" i="1" a="1"/>
  <c r="K25" i="1" a="1"/>
  <c r="K25" i="1" s="1"/>
  <c r="O24" i="1"/>
  <c r="O24" i="1" a="1"/>
  <c r="N24" i="1"/>
  <c r="N24" i="1" a="1"/>
  <c r="M24" i="1"/>
  <c r="M24" i="1" a="1"/>
  <c r="L24" i="1" a="1"/>
  <c r="L24" i="1" s="1"/>
  <c r="K24" i="1"/>
  <c r="K24" i="1" a="1"/>
  <c r="O23" i="1"/>
  <c r="O23" i="1" a="1"/>
  <c r="N23" i="1" a="1"/>
  <c r="N23" i="1" s="1"/>
  <c r="M23" i="1" a="1"/>
  <c r="M23" i="1" s="1"/>
  <c r="L23" i="1"/>
  <c r="L23" i="1" a="1"/>
  <c r="K23" i="1"/>
  <c r="K23" i="1" a="1"/>
  <c r="O22" i="1" a="1"/>
  <c r="O22" i="1" s="1"/>
  <c r="N22" i="1" a="1"/>
  <c r="N22" i="1" s="1"/>
  <c r="M22" i="1"/>
  <c r="M22" i="1" a="1"/>
  <c r="L22" i="1"/>
  <c r="L22" i="1" a="1"/>
  <c r="K22" i="1" a="1"/>
  <c r="K22" i="1" s="1"/>
  <c r="O21" i="1" a="1"/>
  <c r="O21" i="1" s="1"/>
  <c r="N21" i="1"/>
  <c r="N21" i="1" a="1"/>
  <c r="M21" i="1"/>
  <c r="M21" i="1" a="1"/>
  <c r="L21" i="1" a="1"/>
  <c r="L21" i="1" s="1"/>
  <c r="K21" i="1" a="1"/>
  <c r="K21" i="1" s="1"/>
  <c r="O20" i="1"/>
  <c r="O20" i="1" a="1"/>
  <c r="N20" i="1"/>
  <c r="N20" i="1" a="1"/>
  <c r="M20" i="1" a="1"/>
  <c r="M20" i="1" s="1"/>
  <c r="L20" i="1" a="1"/>
  <c r="L20" i="1" s="1"/>
  <c r="K20" i="1"/>
  <c r="K20" i="1" a="1"/>
  <c r="O19" i="1"/>
  <c r="O19" i="1" a="1"/>
  <c r="N19" i="1" a="1"/>
  <c r="N19" i="1" s="1"/>
  <c r="M19" i="1" a="1"/>
  <c r="M19" i="1" s="1"/>
  <c r="L19" i="1"/>
  <c r="L19" i="1" a="1"/>
  <c r="K19" i="1"/>
  <c r="K19" i="1" a="1"/>
  <c r="O18" i="1" a="1"/>
  <c r="O18" i="1" s="1"/>
  <c r="N18" i="1" a="1"/>
  <c r="N18" i="1" s="1"/>
  <c r="M18" i="1"/>
  <c r="M18" i="1" a="1"/>
  <c r="L18" i="1"/>
  <c r="L18" i="1" a="1"/>
  <c r="K18" i="1" a="1"/>
  <c r="K18" i="1" s="1"/>
  <c r="O17" i="1" a="1"/>
  <c r="O17" i="1" s="1"/>
  <c r="N17" i="1"/>
  <c r="N17" i="1" a="1"/>
  <c r="M17" i="1"/>
  <c r="M17" i="1" a="1"/>
  <c r="L17" i="1" a="1"/>
  <c r="L17" i="1" s="1"/>
  <c r="K17" i="1" a="1"/>
  <c r="K17" i="1" s="1"/>
  <c r="O16" i="1"/>
  <c r="O16" i="1" a="1"/>
  <c r="N16" i="1"/>
  <c r="N16" i="1" a="1"/>
  <c r="M16" i="1" a="1"/>
  <c r="M16" i="1" s="1"/>
  <c r="L16" i="1" a="1"/>
  <c r="L16" i="1" s="1"/>
  <c r="K16" i="1"/>
  <c r="K16" i="1" a="1"/>
  <c r="O15" i="1"/>
  <c r="O15" i="1" a="1"/>
  <c r="N15" i="1" a="1"/>
  <c r="N15" i="1" s="1"/>
  <c r="M15" i="1" a="1"/>
  <c r="M15" i="1" s="1"/>
  <c r="L15" i="1"/>
  <c r="L15" i="1" a="1"/>
  <c r="K15" i="1"/>
  <c r="K15" i="1" a="1"/>
  <c r="O14" i="1" a="1"/>
  <c r="O14" i="1" s="1"/>
  <c r="N14" i="1" a="1"/>
  <c r="N14" i="1" s="1"/>
  <c r="M14" i="1"/>
  <c r="M14" i="1" a="1"/>
  <c r="L14" i="1"/>
  <c r="L14" i="1" a="1"/>
  <c r="K14" i="1" a="1"/>
  <c r="K14" i="1" s="1"/>
  <c r="O13" i="1" a="1"/>
  <c r="O13" i="1" s="1"/>
  <c r="N13" i="1"/>
  <c r="N13" i="1" a="1"/>
  <c r="M13" i="1"/>
  <c r="M13" i="1" a="1"/>
  <c r="L13" i="1" a="1"/>
  <c r="L13" i="1" s="1"/>
  <c r="K13" i="1" a="1"/>
  <c r="K13" i="1" s="1"/>
  <c r="O12" i="1"/>
  <c r="O12" i="1" a="1"/>
  <c r="N12" i="1"/>
  <c r="N12" i="1" a="1"/>
  <c r="M12" i="1" a="1"/>
  <c r="M12" i="1" s="1"/>
  <c r="L12" i="1" a="1"/>
  <c r="L12" i="1" s="1"/>
  <c r="K12" i="1"/>
  <c r="K12" i="1" a="1"/>
  <c r="O11" i="1"/>
  <c r="O11" i="1" a="1"/>
  <c r="N11" i="1" a="1"/>
  <c r="N11" i="1" s="1"/>
  <c r="M11" i="1" a="1"/>
  <c r="M11" i="1" s="1"/>
  <c r="L11" i="1"/>
  <c r="L11" i="1" a="1"/>
  <c r="K11" i="1"/>
  <c r="K11" i="1" a="1"/>
  <c r="O10" i="1" a="1"/>
  <c r="O10" i="1" s="1"/>
  <c r="N10" i="1" a="1"/>
  <c r="N10" i="1" s="1"/>
  <c r="M10" i="1"/>
  <c r="M10" i="1" a="1"/>
  <c r="L10" i="1"/>
  <c r="L10" i="1" a="1"/>
  <c r="K10" i="1" a="1"/>
  <c r="K10" i="1" s="1"/>
  <c r="O9" i="1" a="1"/>
  <c r="O9" i="1" s="1"/>
  <c r="N9" i="1"/>
  <c r="N9" i="1" a="1"/>
  <c r="M9" i="1"/>
  <c r="M9" i="1" a="1"/>
  <c r="L9" i="1" a="1"/>
  <c r="L9" i="1" s="1"/>
  <c r="K9" i="1" a="1"/>
  <c r="K9" i="1" s="1"/>
  <c r="O8" i="1"/>
  <c r="O8" i="1" a="1"/>
  <c r="N8" i="1"/>
  <c r="N8" i="1" a="1"/>
  <c r="M8" i="1" a="1"/>
  <c r="M8" i="1" s="1"/>
  <c r="L8" i="1" a="1"/>
  <c r="L8" i="1" s="1"/>
  <c r="K8" i="1"/>
  <c r="K8" i="1" a="1"/>
  <c r="O7" i="1"/>
  <c r="O7" i="1" a="1"/>
  <c r="N7" i="1" a="1"/>
  <c r="N7" i="1" s="1"/>
  <c r="M7" i="1" a="1"/>
  <c r="M7" i="1" s="1"/>
  <c r="L7" i="1"/>
  <c r="L7" i="1" a="1"/>
  <c r="K7" i="1"/>
  <c r="K7" i="1" a="1"/>
  <c r="O6" i="1" a="1"/>
  <c r="O6" i="1" s="1"/>
  <c r="N6" i="1" a="1"/>
  <c r="N6" i="1" s="1"/>
  <c r="M6" i="1"/>
  <c r="M6" i="1" a="1"/>
  <c r="L6" i="1"/>
  <c r="L6" i="1" a="1"/>
  <c r="K6" i="1" a="1"/>
  <c r="K6" i="1" s="1"/>
  <c r="O5" i="1" a="1"/>
  <c r="O5" i="1" s="1"/>
  <c r="N5" i="1"/>
  <c r="N5" i="1" a="1"/>
  <c r="M5" i="1"/>
  <c r="M5" i="1" a="1"/>
  <c r="L5" i="1" a="1"/>
  <c r="L5" i="1" s="1"/>
  <c r="K5" i="1" a="1"/>
  <c r="K5" i="1" s="1"/>
  <c r="O4" i="1"/>
  <c r="O4" i="1" a="1"/>
  <c r="N4" i="1"/>
  <c r="N4" i="1" a="1"/>
  <c r="M4" i="1" a="1"/>
  <c r="M4" i="1" s="1"/>
  <c r="L4" i="1" a="1"/>
  <c r="L4" i="1" s="1"/>
  <c r="K4" i="1"/>
  <c r="K4" i="1" a="1"/>
  <c r="O3" i="1"/>
  <c r="O3" i="1" a="1"/>
  <c r="N3" i="1" a="1"/>
  <c r="N3" i="1" s="1"/>
  <c r="M3" i="1" a="1"/>
  <c r="M3" i="1" s="1"/>
  <c r="L3" i="1"/>
  <c r="L3" i="1" a="1"/>
  <c r="K3" i="1"/>
  <c r="K3" i="1" a="1"/>
  <c r="O2" i="1"/>
  <c r="N2" i="1"/>
  <c r="M2" i="1"/>
  <c r="L2" i="1"/>
  <c r="K2" i="1"/>
  <c r="K33" i="1" l="1" a="1"/>
  <c r="K33" i="1" s="1"/>
  <c r="L33" i="1" a="1"/>
  <c r="L33" i="1" s="1"/>
  <c r="L37" i="1" s="1" a="1"/>
  <c r="L37" i="1" s="1"/>
  <c r="M33" i="1" a="1"/>
  <c r="M33" i="1" s="1"/>
  <c r="M37" i="1" s="1" a="1"/>
  <c r="M37" i="1" s="1"/>
  <c r="N33" i="1" a="1"/>
  <c r="N33" i="1" s="1"/>
  <c r="N37" i="1" s="1" a="1"/>
  <c r="N37" i="1" s="1"/>
  <c r="O33" i="1" a="1"/>
  <c r="O33" i="1" s="1"/>
  <c r="O37" i="1" s="1" a="1"/>
  <c r="O3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<sst xmlns="http://schemas.openxmlformats.org/spreadsheetml/2006/main" count="140" uniqueCount="15">
  <si>
    <t>0:00 (0)</t>
  </si>
  <si>
    <t>2:00 (1)</t>
  </si>
  <si>
    <t>1:45 (1)</t>
  </si>
  <si>
    <t>1:30 (1)</t>
  </si>
  <si>
    <t>2:15 (2)</t>
  </si>
  <si>
    <t>3:15 (2)</t>
  </si>
  <si>
    <t>1:00 (1)</t>
  </si>
  <si>
    <t>3:30 (2)</t>
  </si>
  <si>
    <t>3:00 (2)</t>
  </si>
  <si>
    <t>2:30 (2)</t>
  </si>
  <si>
    <t>4:00 (1)</t>
  </si>
  <si>
    <t>1:15 (1)</t>
  </si>
  <si>
    <t>4:00 (2)</t>
  </si>
  <si>
    <t>0:30 (1)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</si>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</sst>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\.\ dd"/>
    <numFmt numFmtId="165" formatCode="[h]:mm"/>
    <numFmt numFmtId="167" formatCode="[$-F400]h:mm:ss\ AM/PM"/>
  </numFmts>
  <fonts count="4" x14ac:knownFonts="1">
    <font>
      <sz val="11"/>
      <color theme="1"/>
      <name val="Aptos Narrow"/>
      <family val="2"/>
      <scheme val="minor"/>
    </font>
    <font>
      <sz val="14"/>
      <name val="Tahoma"/>
      <family val="2"/>
    </font>
    <font>
      <sz val="14"/>
      <name val="Roboto Condensed"/>
    </font>
    <font>
      <sz val="16"/>
      <name val="Roboto Condensed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1" fillId="0" borderId="0" xfId="0" applyNumberFormat="1" applyFont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/>
    </xf>
    <xf numFmtId="20" fontId="3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165" fontId="1" fillId="2" borderId="1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70E1C-F3D1-492E-BE29-02545EB22AFE}">
  <dimension ref="D2:O54"/>
  <sheetViews>
    <sheetView tabSelected="1" topLeftCell="A11" zoomScale="70" zoomScaleNormal="70" workbookViewId="0">
      <selection activeCell="H46" sqref="H46"/>
    </sheetView>
  </sheetViews>
  <sheetFormatPr baseColWidth="10" defaultRowHeight="18" x14ac:dyDescent="0.25"/>
  <cols>
    <col min="4" max="8" width="12" bestFit="1" customWidth="1"/>
    <col min="11" max="15" width="11.5703125" style="7"/>
  </cols>
  <sheetData>
    <row r="2" spans="4:15" x14ac:dyDescent="0.25">
      <c r="D2">
        <v>45894</v>
      </c>
      <c r="E2">
        <v>45895</v>
      </c>
      <c r="F2">
        <v>45896</v>
      </c>
      <c r="G2">
        <v>45897</v>
      </c>
      <c r="H2">
        <v>45898</v>
      </c>
      <c r="K2" s="1" t="e">
        <f>#REF!</f>
        <v>#REF!</v>
      </c>
      <c r="L2" s="1" t="e">
        <f>#REF!</f>
        <v>#REF!</v>
      </c>
      <c r="M2" s="1" t="e">
        <f>#REF!</f>
        <v>#REF!</v>
      </c>
      <c r="N2" s="1" t="e">
        <f>#REF!</f>
        <v>#REF!</v>
      </c>
      <c r="O2" s="1" t="e">
        <f>#REF!</f>
        <v>#REF!</v>
      </c>
    </row>
    <row r="3" spans="4:15" x14ac:dyDescent="0.25">
      <c r="D3" t="s">
        <v>0</v>
      </c>
      <c r="E3" t="s">
        <v>1</v>
      </c>
      <c r="F3" t="s">
        <v>0</v>
      </c>
      <c r="G3" t="s">
        <v>0</v>
      </c>
      <c r="H3" t="s">
        <v>0</v>
      </c>
      <c r="K3" s="2" t="str">
        <f t="array" ref="K3">IF($AW3="","",INT(SUMPRODUCT((WEEKDAY($L$3:$L$42,2)=COLUMN()-53)*(IF(LEFT($N$3:$V$42,LEN($AW3))=$AW3,LEFT(RIGHT($N$3:$V$42,5),2)+RIGHT(RIGHT($N$3:$V$42,5),2)/60,0))))&amp;":"&amp;MID(ROUNDUP(SUMPRODUCT((WEEKDAY($L$3:$L$42,2)=COLUMN()-53)*(IF(LEFT($N$3:$V$42,LEN($AW3))=$AW3,LEFT(RIGHT($N$3:$V$42,5),2)+RIGHT(RIGHT($N$3:$V$42,5),2)/60,0)))-INT(SUMPRODUCT((WEEKDAY($L$3:$L$42,2)=COLUMN()-53)*(IF(LEFT($N$3:$V$42,LEN($AW3))=$AW3,LEFT(RIGHT($N$3:$V$42,5),2)+RIGHT(RIGHT($N$3:$V$42,5),2)/60,0)))),2)*0.6&amp;"0000",3,2)&amp;" ("&amp;SUMPRODUCT((WEEKDAY($L$3:$L$42,2)=COLUMN()-53)*(LEFT($N$3:$V$42,LEN($AW3))=$AW3))&amp;")")</f>
        <v/>
      </c>
      <c r="L3" s="2" t="str">
        <f t="array" ref="L3">IF($AW3="","",INT(SUMPRODUCT((WEEKDAY($L$3:$L$42,2)=COLUMN()-53)*(IF(LEFT($N$3:$V$42,LEN($AW3))=$AW3,LEFT(RIGHT($N$3:$V$42,5),2)+RIGHT(RIGHT($N$3:$V$42,5),2)/60,0))))&amp;":"&amp;MID(ROUNDUP(SUMPRODUCT((WEEKDAY($L$3:$L$42,2)=COLUMN()-53)*(IF(LEFT($N$3:$V$42,LEN($AW3))=$AW3,LEFT(RIGHT($N$3:$V$42,5),2)+RIGHT(RIGHT($N$3:$V$42,5),2)/60,0)))-INT(SUMPRODUCT((WEEKDAY($L$3:$L$42,2)=COLUMN()-53)*(IF(LEFT($N$3:$V$42,LEN($AW3))=$AW3,LEFT(RIGHT($N$3:$V$42,5),2)+RIGHT(RIGHT($N$3:$V$42,5),2)/60,0)))),2)*0.6&amp;"0000",3,2)&amp;" ("&amp;SUMPRODUCT((WEEKDAY($L$3:$L$42,2)=COLUMN()-53)*(LEFT($N$3:$V$42,LEN($AW3))=$AW3))&amp;")")</f>
        <v/>
      </c>
      <c r="M3" s="2" t="str">
        <f t="array" ref="M3">IF($AW3="","",INT(SUMPRODUCT((WEEKDAY($L$3:$L$42,2)=COLUMN()-53)*(IF(LEFT($N$3:$V$42,LEN($AW3))=$AW3,LEFT(RIGHT($N$3:$V$42,5),2)+RIGHT(RIGHT($N$3:$V$42,5),2)/60,0))))&amp;":"&amp;MID(ROUNDUP(SUMPRODUCT((WEEKDAY($L$3:$L$42,2)=COLUMN()-53)*(IF(LEFT($N$3:$V$42,LEN($AW3))=$AW3,LEFT(RIGHT($N$3:$V$42,5),2)+RIGHT(RIGHT($N$3:$V$42,5),2)/60,0)))-INT(SUMPRODUCT((WEEKDAY($L$3:$L$42,2)=COLUMN()-53)*(IF(LEFT($N$3:$V$42,LEN($AW3))=$AW3,LEFT(RIGHT($N$3:$V$42,5),2)+RIGHT(RIGHT($N$3:$V$42,5),2)/60,0)))),2)*0.6&amp;"0000",3,2)&amp;" ("&amp;SUMPRODUCT((WEEKDAY($L$3:$L$42,2)=COLUMN()-53)*(LEFT($N$3:$V$42,LEN($AW3))=$AW3))&amp;")")</f>
        <v/>
      </c>
      <c r="N3" s="2" t="str">
        <f t="array" ref="N3">IF($AW3="","",INT(SUMPRODUCT((WEEKDAY($L$3:$L$42,2)=COLUMN()-53)*(IF(LEFT($N$3:$V$42,LEN($AW3))=$AW3,LEFT(RIGHT($N$3:$V$42,5),2)+RIGHT(RIGHT($N$3:$V$42,5),2)/60,0))))&amp;":"&amp;MID(ROUNDUP(SUMPRODUCT((WEEKDAY($L$3:$L$42,2)=COLUMN()-53)*(IF(LEFT($N$3:$V$42,LEN($AW3))=$AW3,LEFT(RIGHT($N$3:$V$42,5),2)+RIGHT(RIGHT($N$3:$V$42,5),2)/60,0)))-INT(SUMPRODUCT((WEEKDAY($L$3:$L$42,2)=COLUMN()-53)*(IF(LEFT($N$3:$V$42,LEN($AW3))=$AW3,LEFT(RIGHT($N$3:$V$42,5),2)+RIGHT(RIGHT($N$3:$V$42,5),2)/60,0)))),2)*0.6&amp;"0000",3,2)&amp;" ("&amp;SUMPRODUCT((WEEKDAY($L$3:$L$42,2)=COLUMN()-53)*(LEFT($N$3:$V$42,LEN($AW3))=$AW3))&amp;")")</f>
        <v/>
      </c>
      <c r="O3" s="2" t="str">
        <f t="array" ref="O3">IF($AW3="","",INT(SUMPRODUCT((WEEKDAY($L$3:$L$42,2)=COLUMN()-53)*(IF(LEFT($N$3:$V$42,LEN($AW3))=$AW3,LEFT(RIGHT($N$3:$V$42,5),2)+RIGHT(RIGHT($N$3:$V$42,5),2)/60,0))))&amp;":"&amp;MID(ROUNDUP(SUMPRODUCT((WEEKDAY($L$3:$L$42,2)=COLUMN()-53)*(IF(LEFT($N$3:$V$42,LEN($AW3))=$AW3,LEFT(RIGHT($N$3:$V$42,5),2)+RIGHT(RIGHT($N$3:$V$42,5),2)/60,0)))-INT(SUMPRODUCT((WEEKDAY($L$3:$L$42,2)=COLUMN()-53)*(IF(LEFT($N$3:$V$42,LEN($AW3))=$AW3,LEFT(RIGHT($N$3:$V$42,5),2)+RIGHT(RIGHT($N$3:$V$42,5),2)/60,0)))),2)*0.6&amp;"0000",3,2)&amp;" ("&amp;SUMPRODUCT((WEEKDAY($L$3:$L$42,2)=COLUMN()-53)*(LEFT($N$3:$V$42,LEN($AW3))=$AW3))&amp;")")</f>
        <v/>
      </c>
    </row>
    <row r="4" spans="4:15" x14ac:dyDescent="0.25">
      <c r="D4" t="s">
        <v>0</v>
      </c>
      <c r="E4" t="s">
        <v>0</v>
      </c>
      <c r="F4" t="s">
        <v>0</v>
      </c>
      <c r="G4" t="s">
        <v>2</v>
      </c>
      <c r="H4" t="s">
        <v>0</v>
      </c>
      <c r="K4" s="2" t="str">
        <f t="array" ref="K4">IF($AW4="","",INT(SUMPRODUCT((WEEKDAY($L$3:$L$42,2)=COLUMN()-53)*(IF(LEFT($N$3:$V$42,LEN($AW4))=$AW4,LEFT(RIGHT($N$3:$V$42,5),2)+RIGHT(RIGHT($N$3:$V$42,5),2)/60,0))))&amp;":"&amp;MID(ROUNDUP(SUMPRODUCT((WEEKDAY($L$3:$L$42,2)=COLUMN()-53)*(IF(LEFT($N$3:$V$42,LEN($AW4))=$AW4,LEFT(RIGHT($N$3:$V$42,5),2)+RIGHT(RIGHT($N$3:$V$42,5),2)/60,0)))-INT(SUMPRODUCT((WEEKDAY($L$3:$L$42,2)=COLUMN()-53)*(IF(LEFT($N$3:$V$42,LEN($AW4))=$AW4,LEFT(RIGHT($N$3:$V$42,5),2)+RIGHT(RIGHT($N$3:$V$42,5),2)/60,0)))),2)*0.6&amp;"0000",3,2)&amp;" ("&amp;SUMPRODUCT((WEEKDAY($L$3:$L$42,2)=COLUMN()-53)*(LEFT($N$3:$V$42,LEN($AW4))=$AW4))&amp;")")</f>
        <v/>
      </c>
      <c r="L4" s="2" t="str">
        <f t="array" ref="L4">IF($AW4="","",INT(SUMPRODUCT((WEEKDAY($L$3:$L$42,2)=COLUMN()-53)*(IF(LEFT($N$3:$V$42,LEN($AW4))=$AW4,LEFT(RIGHT($N$3:$V$42,5),2)+RIGHT(RIGHT($N$3:$V$42,5),2)/60,0))))&amp;":"&amp;MID(ROUNDUP(SUMPRODUCT((WEEKDAY($L$3:$L$42,2)=COLUMN()-53)*(IF(LEFT($N$3:$V$42,LEN($AW4))=$AW4,LEFT(RIGHT($N$3:$V$42,5),2)+RIGHT(RIGHT($N$3:$V$42,5),2)/60,0)))-INT(SUMPRODUCT((WEEKDAY($L$3:$L$42,2)=COLUMN()-53)*(IF(LEFT($N$3:$V$42,LEN($AW4))=$AW4,LEFT(RIGHT($N$3:$V$42,5),2)+RIGHT(RIGHT($N$3:$V$42,5),2)/60,0)))),2)*0.6&amp;"0000",3,2)&amp;" ("&amp;SUMPRODUCT((WEEKDAY($L$3:$L$42,2)=COLUMN()-53)*(LEFT($N$3:$V$42,LEN($AW4))=$AW4))&amp;")")</f>
        <v/>
      </c>
      <c r="M4" s="2" t="str">
        <f t="array" ref="M4">IF($AW4="","",INT(SUMPRODUCT((WEEKDAY($L$3:$L$42,2)=COLUMN()-53)*(IF(LEFT($N$3:$V$42,LEN($AW4))=$AW4,LEFT(RIGHT($N$3:$V$42,5),2)+RIGHT(RIGHT($N$3:$V$42,5),2)/60,0))))&amp;":"&amp;MID(ROUNDUP(SUMPRODUCT((WEEKDAY($L$3:$L$42,2)=COLUMN()-53)*(IF(LEFT($N$3:$V$42,LEN($AW4))=$AW4,LEFT(RIGHT($N$3:$V$42,5),2)+RIGHT(RIGHT($N$3:$V$42,5),2)/60,0)))-INT(SUMPRODUCT((WEEKDAY($L$3:$L$42,2)=COLUMN()-53)*(IF(LEFT($N$3:$V$42,LEN($AW4))=$AW4,LEFT(RIGHT($N$3:$V$42,5),2)+RIGHT(RIGHT($N$3:$V$42,5),2)/60,0)))),2)*0.6&amp;"0000",3,2)&amp;" ("&amp;SUMPRODUCT((WEEKDAY($L$3:$L$42,2)=COLUMN()-53)*(LEFT($N$3:$V$42,LEN($AW4))=$AW4))&amp;")")</f>
        <v/>
      </c>
      <c r="N4" s="2" t="str">
        <f t="array" ref="N4">IF($AW4="","",INT(SUMPRODUCT((WEEKDAY($L$3:$L$42,2)=COLUMN()-53)*(IF(LEFT($N$3:$V$42,LEN($AW4))=$AW4,LEFT(RIGHT($N$3:$V$42,5),2)+RIGHT(RIGHT($N$3:$V$42,5),2)/60,0))))&amp;":"&amp;MID(ROUNDUP(SUMPRODUCT((WEEKDAY($L$3:$L$42,2)=COLUMN()-53)*(IF(LEFT($N$3:$V$42,LEN($AW4))=$AW4,LEFT(RIGHT($N$3:$V$42,5),2)+RIGHT(RIGHT($N$3:$V$42,5),2)/60,0)))-INT(SUMPRODUCT((WEEKDAY($L$3:$L$42,2)=COLUMN()-53)*(IF(LEFT($N$3:$V$42,LEN($AW4))=$AW4,LEFT(RIGHT($N$3:$V$42,5),2)+RIGHT(RIGHT($N$3:$V$42,5),2)/60,0)))),2)*0.6&amp;"0000",3,2)&amp;" ("&amp;SUMPRODUCT((WEEKDAY($L$3:$L$42,2)=COLUMN()-53)*(LEFT($N$3:$V$42,LEN($AW4))=$AW4))&amp;")")</f>
        <v/>
      </c>
      <c r="O4" s="2" t="str">
        <f t="array" ref="O4">IF($AW4="","",INT(SUMPRODUCT((WEEKDAY($L$3:$L$42,2)=COLUMN()-53)*(IF(LEFT($N$3:$V$42,LEN($AW4))=$AW4,LEFT(RIGHT($N$3:$V$42,5),2)+RIGHT(RIGHT($N$3:$V$42,5),2)/60,0))))&amp;":"&amp;MID(ROUNDUP(SUMPRODUCT((WEEKDAY($L$3:$L$42,2)=COLUMN()-53)*(IF(LEFT($N$3:$V$42,LEN($AW4))=$AW4,LEFT(RIGHT($N$3:$V$42,5),2)+RIGHT(RIGHT($N$3:$V$42,5),2)/60,0)))-INT(SUMPRODUCT((WEEKDAY($L$3:$L$42,2)=COLUMN()-53)*(IF(LEFT($N$3:$V$42,LEN($AW4))=$AW4,LEFT(RIGHT($N$3:$V$42,5),2)+RIGHT(RIGHT($N$3:$V$42,5),2)/60,0)))),2)*0.6&amp;"0000",3,2)&amp;" ("&amp;SUMPRODUCT((WEEKDAY($L$3:$L$42,2)=COLUMN()-53)*(LEFT($N$3:$V$42,LEN($AW4))=$AW4))&amp;")")</f>
        <v/>
      </c>
    </row>
    <row r="5" spans="4:15" x14ac:dyDescent="0.25">
      <c r="D5" t="s">
        <v>0</v>
      </c>
      <c r="E5" t="s">
        <v>0</v>
      </c>
      <c r="F5" t="s">
        <v>0</v>
      </c>
      <c r="G5" t="s">
        <v>3</v>
      </c>
      <c r="H5" t="s">
        <v>0</v>
      </c>
      <c r="K5" s="2" t="str">
        <f t="array" ref="K5">IF($AW5="","",INT(SUMPRODUCT((WEEKDAY($L$3:$L$42,2)=COLUMN()-53)*(IF(LEFT($N$3:$V$42,LEN($AW5))=$AW5,LEFT(RIGHT($N$3:$V$42,5),2)+RIGHT(RIGHT($N$3:$V$42,5),2)/60,0))))&amp;":"&amp;MID(ROUNDUP(SUMPRODUCT((WEEKDAY($L$3:$L$42,2)=COLUMN()-53)*(IF(LEFT($N$3:$V$42,LEN($AW5))=$AW5,LEFT(RIGHT($N$3:$V$42,5),2)+RIGHT(RIGHT($N$3:$V$42,5),2)/60,0)))-INT(SUMPRODUCT((WEEKDAY($L$3:$L$42,2)=COLUMN()-53)*(IF(LEFT($N$3:$V$42,LEN($AW5))=$AW5,LEFT(RIGHT($N$3:$V$42,5),2)+RIGHT(RIGHT($N$3:$V$42,5),2)/60,0)))),2)*0.6&amp;"0000",3,2)&amp;" ("&amp;SUMPRODUCT((WEEKDAY($L$3:$L$42,2)=COLUMN()-53)*(LEFT($N$3:$V$42,LEN($AW5))=$AW5))&amp;")")</f>
        <v/>
      </c>
      <c r="L5" s="2" t="str">
        <f t="array" ref="L5">IF($AW5="","",INT(SUMPRODUCT((WEEKDAY($L$3:$L$42,2)=COLUMN()-53)*(IF(LEFT($N$3:$V$42,LEN($AW5))=$AW5,LEFT(RIGHT($N$3:$V$42,5),2)+RIGHT(RIGHT($N$3:$V$42,5),2)/60,0))))&amp;":"&amp;MID(ROUNDUP(SUMPRODUCT((WEEKDAY($L$3:$L$42,2)=COLUMN()-53)*(IF(LEFT($N$3:$V$42,LEN($AW5))=$AW5,LEFT(RIGHT($N$3:$V$42,5),2)+RIGHT(RIGHT($N$3:$V$42,5),2)/60,0)))-INT(SUMPRODUCT((WEEKDAY($L$3:$L$42,2)=COLUMN()-53)*(IF(LEFT($N$3:$V$42,LEN($AW5))=$AW5,LEFT(RIGHT($N$3:$V$42,5),2)+RIGHT(RIGHT($N$3:$V$42,5),2)/60,0)))),2)*0.6&amp;"0000",3,2)&amp;" ("&amp;SUMPRODUCT((WEEKDAY($L$3:$L$42,2)=COLUMN()-53)*(LEFT($N$3:$V$42,LEN($AW5))=$AW5))&amp;")")</f>
        <v/>
      </c>
      <c r="M5" s="2" t="str">
        <f t="array" ref="M5">IF($AW5="","",INT(SUMPRODUCT((WEEKDAY($L$3:$L$42,2)=COLUMN()-53)*(IF(LEFT($N$3:$V$42,LEN($AW5))=$AW5,LEFT(RIGHT($N$3:$V$42,5),2)+RIGHT(RIGHT($N$3:$V$42,5),2)/60,0))))&amp;":"&amp;MID(ROUNDUP(SUMPRODUCT((WEEKDAY($L$3:$L$42,2)=COLUMN()-53)*(IF(LEFT($N$3:$V$42,LEN($AW5))=$AW5,LEFT(RIGHT($N$3:$V$42,5),2)+RIGHT(RIGHT($N$3:$V$42,5),2)/60,0)))-INT(SUMPRODUCT((WEEKDAY($L$3:$L$42,2)=COLUMN()-53)*(IF(LEFT($N$3:$V$42,LEN($AW5))=$AW5,LEFT(RIGHT($N$3:$V$42,5),2)+RIGHT(RIGHT($N$3:$V$42,5),2)/60,0)))),2)*0.6&amp;"0000",3,2)&amp;" ("&amp;SUMPRODUCT((WEEKDAY($L$3:$L$42,2)=COLUMN()-53)*(LEFT($N$3:$V$42,LEN($AW5))=$AW5))&amp;")")</f>
        <v/>
      </c>
      <c r="N5" s="2" t="str">
        <f t="array" ref="N5">IF($AW5="","",INT(SUMPRODUCT((WEEKDAY($L$3:$L$42,2)=COLUMN()-53)*(IF(LEFT($N$3:$V$42,LEN($AW5))=$AW5,LEFT(RIGHT($N$3:$V$42,5),2)+RIGHT(RIGHT($N$3:$V$42,5),2)/60,0))))&amp;":"&amp;MID(ROUNDUP(SUMPRODUCT((WEEKDAY($L$3:$L$42,2)=COLUMN()-53)*(IF(LEFT($N$3:$V$42,LEN($AW5))=$AW5,LEFT(RIGHT($N$3:$V$42,5),2)+RIGHT(RIGHT($N$3:$V$42,5),2)/60,0)))-INT(SUMPRODUCT((WEEKDAY($L$3:$L$42,2)=COLUMN()-53)*(IF(LEFT($N$3:$V$42,LEN($AW5))=$AW5,LEFT(RIGHT($N$3:$V$42,5),2)+RIGHT(RIGHT($N$3:$V$42,5),2)/60,0)))),2)*0.6&amp;"0000",3,2)&amp;" ("&amp;SUMPRODUCT((WEEKDAY($L$3:$L$42,2)=COLUMN()-53)*(LEFT($N$3:$V$42,LEN($AW5))=$AW5))&amp;")")</f>
        <v/>
      </c>
      <c r="O5" s="2" t="str">
        <f t="array" ref="O5">IF($AW5="","",INT(SUMPRODUCT((WEEKDAY($L$3:$L$42,2)=COLUMN()-53)*(IF(LEFT($N$3:$V$42,LEN($AW5))=$AW5,LEFT(RIGHT($N$3:$V$42,5),2)+RIGHT(RIGHT($N$3:$V$42,5),2)/60,0))))&amp;":"&amp;MID(ROUNDUP(SUMPRODUCT((WEEKDAY($L$3:$L$42,2)=COLUMN()-53)*(IF(LEFT($N$3:$V$42,LEN($AW5))=$AW5,LEFT(RIGHT($N$3:$V$42,5),2)+RIGHT(RIGHT($N$3:$V$42,5),2)/60,0)))-INT(SUMPRODUCT((WEEKDAY($L$3:$L$42,2)=COLUMN()-53)*(IF(LEFT($N$3:$V$42,LEN($AW5))=$AW5,LEFT(RIGHT($N$3:$V$42,5),2)+RIGHT(RIGHT($N$3:$V$42,5),2)/60,0)))),2)*0.6&amp;"0000",3,2)&amp;" ("&amp;SUMPRODUCT((WEEKDAY($L$3:$L$42,2)=COLUMN()-53)*(LEFT($N$3:$V$42,LEN($AW5))=$AW5))&amp;")")</f>
        <v/>
      </c>
    </row>
    <row r="6" spans="4:15" x14ac:dyDescent="0.25">
      <c r="D6" t="s">
        <v>1</v>
      </c>
      <c r="E6" t="s">
        <v>0</v>
      </c>
      <c r="F6" t="s">
        <v>1</v>
      </c>
      <c r="G6" t="s">
        <v>0</v>
      </c>
      <c r="H6" t="s">
        <v>1</v>
      </c>
      <c r="K6" s="2" t="str">
        <f t="array" ref="K6">IF($AW6="","",INT(SUMPRODUCT((WEEKDAY($L$3:$L$42,2)=COLUMN()-53)*(IF(LEFT($N$3:$V$42,LEN($AW6))=$AW6,LEFT(RIGHT($N$3:$V$42,5),2)+RIGHT(RIGHT($N$3:$V$42,5),2)/60,0))))&amp;":"&amp;MID(ROUNDUP(SUMPRODUCT((WEEKDAY($L$3:$L$42,2)=COLUMN()-53)*(IF(LEFT($N$3:$V$42,LEN($AW6))=$AW6,LEFT(RIGHT($N$3:$V$42,5),2)+RIGHT(RIGHT($N$3:$V$42,5),2)/60,0)))-INT(SUMPRODUCT((WEEKDAY($L$3:$L$42,2)=COLUMN()-53)*(IF(LEFT($N$3:$V$42,LEN($AW6))=$AW6,LEFT(RIGHT($N$3:$V$42,5),2)+RIGHT(RIGHT($N$3:$V$42,5),2)/60,0)))),2)*0.6&amp;"0000",3,2)&amp;" ("&amp;SUMPRODUCT((WEEKDAY($L$3:$L$42,2)=COLUMN()-53)*(LEFT($N$3:$V$42,LEN($AW6))=$AW6))&amp;")")</f>
        <v/>
      </c>
      <c r="L6" s="2" t="str">
        <f t="array" ref="L6">IF($AW6="","",INT(SUMPRODUCT((WEEKDAY($L$3:$L$42,2)=COLUMN()-53)*(IF(LEFT($N$3:$V$42,LEN($AW6))=$AW6,LEFT(RIGHT($N$3:$V$42,5),2)+RIGHT(RIGHT($N$3:$V$42,5),2)/60,0))))&amp;":"&amp;MID(ROUNDUP(SUMPRODUCT((WEEKDAY($L$3:$L$42,2)=COLUMN()-53)*(IF(LEFT($N$3:$V$42,LEN($AW6))=$AW6,LEFT(RIGHT($N$3:$V$42,5),2)+RIGHT(RIGHT($N$3:$V$42,5),2)/60,0)))-INT(SUMPRODUCT((WEEKDAY($L$3:$L$42,2)=COLUMN()-53)*(IF(LEFT($N$3:$V$42,LEN($AW6))=$AW6,LEFT(RIGHT($N$3:$V$42,5),2)+RIGHT(RIGHT($N$3:$V$42,5),2)/60,0)))),2)*0.6&amp;"0000",3,2)&amp;" ("&amp;SUMPRODUCT((WEEKDAY($L$3:$L$42,2)=COLUMN()-53)*(LEFT($N$3:$V$42,LEN($AW6))=$AW6))&amp;")")</f>
        <v/>
      </c>
      <c r="M6" s="2" t="str">
        <f t="array" ref="M6">IF($AW6="","",INT(SUMPRODUCT((WEEKDAY($L$3:$L$42,2)=COLUMN()-53)*(IF(LEFT($N$3:$V$42,LEN($AW6))=$AW6,LEFT(RIGHT($N$3:$V$42,5),2)+RIGHT(RIGHT($N$3:$V$42,5),2)/60,0))))&amp;":"&amp;MID(ROUNDUP(SUMPRODUCT((WEEKDAY($L$3:$L$42,2)=COLUMN()-53)*(IF(LEFT($N$3:$V$42,LEN($AW6))=$AW6,LEFT(RIGHT($N$3:$V$42,5),2)+RIGHT(RIGHT($N$3:$V$42,5),2)/60,0)))-INT(SUMPRODUCT((WEEKDAY($L$3:$L$42,2)=COLUMN()-53)*(IF(LEFT($N$3:$V$42,LEN($AW6))=$AW6,LEFT(RIGHT($N$3:$V$42,5),2)+RIGHT(RIGHT($N$3:$V$42,5),2)/60,0)))),2)*0.6&amp;"0000",3,2)&amp;" ("&amp;SUMPRODUCT((WEEKDAY($L$3:$L$42,2)=COLUMN()-53)*(LEFT($N$3:$V$42,LEN($AW6))=$AW6))&amp;")")</f>
        <v/>
      </c>
      <c r="N6" s="2" t="str">
        <f t="array" ref="N6">IF($AW6="","",INT(SUMPRODUCT((WEEKDAY($L$3:$L$42,2)=COLUMN()-53)*(IF(LEFT($N$3:$V$42,LEN($AW6))=$AW6,LEFT(RIGHT($N$3:$V$42,5),2)+RIGHT(RIGHT($N$3:$V$42,5),2)/60,0))))&amp;":"&amp;MID(ROUNDUP(SUMPRODUCT((WEEKDAY($L$3:$L$42,2)=COLUMN()-53)*(IF(LEFT($N$3:$V$42,LEN($AW6))=$AW6,LEFT(RIGHT($N$3:$V$42,5),2)+RIGHT(RIGHT($N$3:$V$42,5),2)/60,0)))-INT(SUMPRODUCT((WEEKDAY($L$3:$L$42,2)=COLUMN()-53)*(IF(LEFT($N$3:$V$42,LEN($AW6))=$AW6,LEFT(RIGHT($N$3:$V$42,5),2)+RIGHT(RIGHT($N$3:$V$42,5),2)/60,0)))),2)*0.6&amp;"0000",3,2)&amp;" ("&amp;SUMPRODUCT((WEEKDAY($L$3:$L$42,2)=COLUMN()-53)*(LEFT($N$3:$V$42,LEN($AW6))=$AW6))&amp;")")</f>
        <v/>
      </c>
      <c r="O6" s="2" t="str">
        <f t="array" ref="O6">IF($AW6="","",INT(SUMPRODUCT((WEEKDAY($L$3:$L$42,2)=COLUMN()-53)*(IF(LEFT($N$3:$V$42,LEN($AW6))=$AW6,LEFT(RIGHT($N$3:$V$42,5),2)+RIGHT(RIGHT($N$3:$V$42,5),2)/60,0))))&amp;":"&amp;MID(ROUNDUP(SUMPRODUCT((WEEKDAY($L$3:$L$42,2)=COLUMN()-53)*(IF(LEFT($N$3:$V$42,LEN($AW6))=$AW6,LEFT(RIGHT($N$3:$V$42,5),2)+RIGHT(RIGHT($N$3:$V$42,5),2)/60,0)))-INT(SUMPRODUCT((WEEKDAY($L$3:$L$42,2)=COLUMN()-53)*(IF(LEFT($N$3:$V$42,LEN($AW6))=$AW6,LEFT(RIGHT($N$3:$V$42,5),2)+RIGHT(RIGHT($N$3:$V$42,5),2)/60,0)))),2)*0.6&amp;"0000",3,2)&amp;" ("&amp;SUMPRODUCT((WEEKDAY($L$3:$L$42,2)=COLUMN()-53)*(LEFT($N$3:$V$42,LEN($AW6))=$AW6))&amp;")")</f>
        <v/>
      </c>
    </row>
    <row r="7" spans="4:15" x14ac:dyDescent="0.25">
      <c r="D7" t="s">
        <v>4</v>
      </c>
      <c r="E7" t="s">
        <v>4</v>
      </c>
      <c r="F7" t="s">
        <v>5</v>
      </c>
      <c r="G7" t="s">
        <v>4</v>
      </c>
      <c r="H7" t="s">
        <v>4</v>
      </c>
      <c r="K7" s="2" t="str">
        <f t="array" ref="K7">IF($AW7="","",INT(SUMPRODUCT((WEEKDAY($L$3:$L$42,2)=COLUMN()-53)*(IF(LEFT($N$3:$V$42,LEN($AW7))=$AW7,LEFT(RIGHT($N$3:$V$42,5),2)+RIGHT(RIGHT($N$3:$V$42,5),2)/60,0))))&amp;":"&amp;MID(ROUNDUP(SUMPRODUCT((WEEKDAY($L$3:$L$42,2)=COLUMN()-53)*(IF(LEFT($N$3:$V$42,LEN($AW7))=$AW7,LEFT(RIGHT($N$3:$V$42,5),2)+RIGHT(RIGHT($N$3:$V$42,5),2)/60,0)))-INT(SUMPRODUCT((WEEKDAY($L$3:$L$42,2)=COLUMN()-53)*(IF(LEFT($N$3:$V$42,LEN($AW7))=$AW7,LEFT(RIGHT($N$3:$V$42,5),2)+RIGHT(RIGHT($N$3:$V$42,5),2)/60,0)))),2)*0.6&amp;"0000",3,2)&amp;" ("&amp;SUMPRODUCT((WEEKDAY($L$3:$L$42,2)=COLUMN()-53)*(LEFT($N$3:$V$42,LEN($AW7))=$AW7))&amp;")")</f>
        <v/>
      </c>
      <c r="L7" s="2" t="str">
        <f t="array" ref="L7">IF($AW7="","",INT(SUMPRODUCT((WEEKDAY($L$3:$L$42,2)=COLUMN()-53)*(IF(LEFT($N$3:$V$42,LEN($AW7))=$AW7,LEFT(RIGHT($N$3:$V$42,5),2)+RIGHT(RIGHT($N$3:$V$42,5),2)/60,0))))&amp;":"&amp;MID(ROUNDUP(SUMPRODUCT((WEEKDAY($L$3:$L$42,2)=COLUMN()-53)*(IF(LEFT($N$3:$V$42,LEN($AW7))=$AW7,LEFT(RIGHT($N$3:$V$42,5),2)+RIGHT(RIGHT($N$3:$V$42,5),2)/60,0)))-INT(SUMPRODUCT((WEEKDAY($L$3:$L$42,2)=COLUMN()-53)*(IF(LEFT($N$3:$V$42,LEN($AW7))=$AW7,LEFT(RIGHT($N$3:$V$42,5),2)+RIGHT(RIGHT($N$3:$V$42,5),2)/60,0)))),2)*0.6&amp;"0000",3,2)&amp;" ("&amp;SUMPRODUCT((WEEKDAY($L$3:$L$42,2)=COLUMN()-53)*(LEFT($N$3:$V$42,LEN($AW7))=$AW7))&amp;")")</f>
        <v/>
      </c>
      <c r="M7" s="2" t="str">
        <f t="array" ref="M7">IF($AW7="","",INT(SUMPRODUCT((WEEKDAY($L$3:$L$42,2)=COLUMN()-53)*(IF(LEFT($N$3:$V$42,LEN($AW7))=$AW7,LEFT(RIGHT($N$3:$V$42,5),2)+RIGHT(RIGHT($N$3:$V$42,5),2)/60,0))))&amp;":"&amp;MID(ROUNDUP(SUMPRODUCT((WEEKDAY($L$3:$L$42,2)=COLUMN()-53)*(IF(LEFT($N$3:$V$42,LEN($AW7))=$AW7,LEFT(RIGHT($N$3:$V$42,5),2)+RIGHT(RIGHT($N$3:$V$42,5),2)/60,0)))-INT(SUMPRODUCT((WEEKDAY($L$3:$L$42,2)=COLUMN()-53)*(IF(LEFT($N$3:$V$42,LEN($AW7))=$AW7,LEFT(RIGHT($N$3:$V$42,5),2)+RIGHT(RIGHT($N$3:$V$42,5),2)/60,0)))),2)*0.6&amp;"0000",3,2)&amp;" ("&amp;SUMPRODUCT((WEEKDAY($L$3:$L$42,2)=COLUMN()-53)*(LEFT($N$3:$V$42,LEN($AW7))=$AW7))&amp;")")</f>
        <v/>
      </c>
      <c r="N7" s="2" t="str">
        <f t="array" ref="N7">IF($AW7="","",INT(SUMPRODUCT((WEEKDAY($L$3:$L$42,2)=COLUMN()-53)*(IF(LEFT($N$3:$V$42,LEN($AW7))=$AW7,LEFT(RIGHT($N$3:$V$42,5),2)+RIGHT(RIGHT($N$3:$V$42,5),2)/60,0))))&amp;":"&amp;MID(ROUNDUP(SUMPRODUCT((WEEKDAY($L$3:$L$42,2)=COLUMN()-53)*(IF(LEFT($N$3:$V$42,LEN($AW7))=$AW7,LEFT(RIGHT($N$3:$V$42,5),2)+RIGHT(RIGHT($N$3:$V$42,5),2)/60,0)))-INT(SUMPRODUCT((WEEKDAY($L$3:$L$42,2)=COLUMN()-53)*(IF(LEFT($N$3:$V$42,LEN($AW7))=$AW7,LEFT(RIGHT($N$3:$V$42,5),2)+RIGHT(RIGHT($N$3:$V$42,5),2)/60,0)))),2)*0.6&amp;"0000",3,2)&amp;" ("&amp;SUMPRODUCT((WEEKDAY($L$3:$L$42,2)=COLUMN()-53)*(LEFT($N$3:$V$42,LEN($AW7))=$AW7))&amp;")")</f>
        <v/>
      </c>
      <c r="O7" s="2" t="str">
        <f t="array" ref="O7">IF($AW7="","",INT(SUMPRODUCT((WEEKDAY($L$3:$L$42,2)=COLUMN()-53)*(IF(LEFT($N$3:$V$42,LEN($AW7))=$AW7,LEFT(RIGHT($N$3:$V$42,5),2)+RIGHT(RIGHT($N$3:$V$42,5),2)/60,0))))&amp;":"&amp;MID(ROUNDUP(SUMPRODUCT((WEEKDAY($L$3:$L$42,2)=COLUMN()-53)*(IF(LEFT($N$3:$V$42,LEN($AW7))=$AW7,LEFT(RIGHT($N$3:$V$42,5),2)+RIGHT(RIGHT($N$3:$V$42,5),2)/60,0)))-INT(SUMPRODUCT((WEEKDAY($L$3:$L$42,2)=COLUMN()-53)*(IF(LEFT($N$3:$V$42,LEN($AW7))=$AW7,LEFT(RIGHT($N$3:$V$42,5),2)+RIGHT(RIGHT($N$3:$V$42,5),2)/60,0)))),2)*0.6&amp;"0000",3,2)&amp;" ("&amp;SUMPRODUCT((WEEKDAY($L$3:$L$42,2)=COLUMN()-53)*(LEFT($N$3:$V$42,LEN($AW7))=$AW7))&amp;")")</f>
        <v/>
      </c>
    </row>
    <row r="8" spans="4:15" x14ac:dyDescent="0.25">
      <c r="D8" t="s">
        <v>6</v>
      </c>
      <c r="E8" t="s">
        <v>0</v>
      </c>
      <c r="F8" t="s">
        <v>0</v>
      </c>
      <c r="G8" t="s">
        <v>3</v>
      </c>
      <c r="H8" t="s">
        <v>0</v>
      </c>
      <c r="K8" s="2" t="str">
        <f t="array" ref="K8">IF($AW8="","",INT(SUMPRODUCT((WEEKDAY($L$3:$L$42,2)=COLUMN()-53)*(IF(LEFT($N$3:$V$42,LEN($AW8))=$AW8,LEFT(RIGHT($N$3:$V$42,5),2)+RIGHT(RIGHT($N$3:$V$42,5),2)/60,0))))&amp;":"&amp;MID(ROUNDUP(SUMPRODUCT((WEEKDAY($L$3:$L$42,2)=COLUMN()-53)*(IF(LEFT($N$3:$V$42,LEN($AW8))=$AW8,LEFT(RIGHT($N$3:$V$42,5),2)+RIGHT(RIGHT($N$3:$V$42,5),2)/60,0)))-INT(SUMPRODUCT((WEEKDAY($L$3:$L$42,2)=COLUMN()-53)*(IF(LEFT($N$3:$V$42,LEN($AW8))=$AW8,LEFT(RIGHT($N$3:$V$42,5),2)+RIGHT(RIGHT($N$3:$V$42,5),2)/60,0)))),2)*0.6&amp;"0000",3,2)&amp;" ("&amp;SUMPRODUCT((WEEKDAY($L$3:$L$42,2)=COLUMN()-53)*(LEFT($N$3:$V$42,LEN($AW8))=$AW8))&amp;")")</f>
        <v/>
      </c>
      <c r="L8" s="2" t="str">
        <f t="array" ref="L8">IF($AW8="","",INT(SUMPRODUCT((WEEKDAY($L$3:$L$42,2)=COLUMN()-53)*(IF(LEFT($N$3:$V$42,LEN($AW8))=$AW8,LEFT(RIGHT($N$3:$V$42,5),2)+RIGHT(RIGHT($N$3:$V$42,5),2)/60,0))))&amp;":"&amp;MID(ROUNDUP(SUMPRODUCT((WEEKDAY($L$3:$L$42,2)=COLUMN()-53)*(IF(LEFT($N$3:$V$42,LEN($AW8))=$AW8,LEFT(RIGHT($N$3:$V$42,5),2)+RIGHT(RIGHT($N$3:$V$42,5),2)/60,0)))-INT(SUMPRODUCT((WEEKDAY($L$3:$L$42,2)=COLUMN()-53)*(IF(LEFT($N$3:$V$42,LEN($AW8))=$AW8,LEFT(RIGHT($N$3:$V$42,5),2)+RIGHT(RIGHT($N$3:$V$42,5),2)/60,0)))),2)*0.6&amp;"0000",3,2)&amp;" ("&amp;SUMPRODUCT((WEEKDAY($L$3:$L$42,2)=COLUMN()-53)*(LEFT($N$3:$V$42,LEN($AW8))=$AW8))&amp;")")</f>
        <v/>
      </c>
      <c r="M8" s="2" t="str">
        <f t="array" ref="M8">IF($AW8="","",INT(SUMPRODUCT((WEEKDAY($L$3:$L$42,2)=COLUMN()-53)*(IF(LEFT($N$3:$V$42,LEN($AW8))=$AW8,LEFT(RIGHT($N$3:$V$42,5),2)+RIGHT(RIGHT($N$3:$V$42,5),2)/60,0))))&amp;":"&amp;MID(ROUNDUP(SUMPRODUCT((WEEKDAY($L$3:$L$42,2)=COLUMN()-53)*(IF(LEFT($N$3:$V$42,LEN($AW8))=$AW8,LEFT(RIGHT($N$3:$V$42,5),2)+RIGHT(RIGHT($N$3:$V$42,5),2)/60,0)))-INT(SUMPRODUCT((WEEKDAY($L$3:$L$42,2)=COLUMN()-53)*(IF(LEFT($N$3:$V$42,LEN($AW8))=$AW8,LEFT(RIGHT($N$3:$V$42,5),2)+RIGHT(RIGHT($N$3:$V$42,5),2)/60,0)))),2)*0.6&amp;"0000",3,2)&amp;" ("&amp;SUMPRODUCT((WEEKDAY($L$3:$L$42,2)=COLUMN()-53)*(LEFT($N$3:$V$42,LEN($AW8))=$AW8))&amp;")")</f>
        <v/>
      </c>
      <c r="N8" s="2" t="str">
        <f t="array" ref="N8">IF($AW8="","",INT(SUMPRODUCT((WEEKDAY($L$3:$L$42,2)=COLUMN()-53)*(IF(LEFT($N$3:$V$42,LEN($AW8))=$AW8,LEFT(RIGHT($N$3:$V$42,5),2)+RIGHT(RIGHT($N$3:$V$42,5),2)/60,0))))&amp;":"&amp;MID(ROUNDUP(SUMPRODUCT((WEEKDAY($L$3:$L$42,2)=COLUMN()-53)*(IF(LEFT($N$3:$V$42,LEN($AW8))=$AW8,LEFT(RIGHT($N$3:$V$42,5),2)+RIGHT(RIGHT($N$3:$V$42,5),2)/60,0)))-INT(SUMPRODUCT((WEEKDAY($L$3:$L$42,2)=COLUMN()-53)*(IF(LEFT($N$3:$V$42,LEN($AW8))=$AW8,LEFT(RIGHT($N$3:$V$42,5),2)+RIGHT(RIGHT($N$3:$V$42,5),2)/60,0)))),2)*0.6&amp;"0000",3,2)&amp;" ("&amp;SUMPRODUCT((WEEKDAY($L$3:$L$42,2)=COLUMN()-53)*(LEFT($N$3:$V$42,LEN($AW8))=$AW8))&amp;")")</f>
        <v/>
      </c>
      <c r="O8" s="2" t="str">
        <f t="array" ref="O8">IF($AW8="","",INT(SUMPRODUCT((WEEKDAY($L$3:$L$42,2)=COLUMN()-53)*(IF(LEFT($N$3:$V$42,LEN($AW8))=$AW8,LEFT(RIGHT($N$3:$V$42,5),2)+RIGHT(RIGHT($N$3:$V$42,5),2)/60,0))))&amp;":"&amp;MID(ROUNDUP(SUMPRODUCT((WEEKDAY($L$3:$L$42,2)=COLUMN()-53)*(IF(LEFT($N$3:$V$42,LEN($AW8))=$AW8,LEFT(RIGHT($N$3:$V$42,5),2)+RIGHT(RIGHT($N$3:$V$42,5),2)/60,0)))-INT(SUMPRODUCT((WEEKDAY($L$3:$L$42,2)=COLUMN()-53)*(IF(LEFT($N$3:$V$42,LEN($AW8))=$AW8,LEFT(RIGHT($N$3:$V$42,5),2)+RIGHT(RIGHT($N$3:$V$42,5),2)/60,0)))),2)*0.6&amp;"0000",3,2)&amp;" ("&amp;SUMPRODUCT((WEEKDAY($L$3:$L$42,2)=COLUMN()-53)*(LEFT($N$3:$V$42,LEN($AW8))=$AW8))&amp;")")</f>
        <v/>
      </c>
    </row>
    <row r="9" spans="4:15" x14ac:dyDescent="0.25">
      <c r="D9" t="s">
        <v>0</v>
      </c>
      <c r="E9" t="s">
        <v>6</v>
      </c>
      <c r="F9" t="s">
        <v>3</v>
      </c>
      <c r="G9" t="s">
        <v>6</v>
      </c>
      <c r="H9" t="s">
        <v>6</v>
      </c>
      <c r="K9" s="2" t="str">
        <f t="array" ref="K9">IF($AW9="","",INT(SUMPRODUCT((WEEKDAY($L$3:$L$42,2)=COLUMN()-53)*(IF(LEFT($N$3:$V$42,LEN($AW9))=$AW9,LEFT(RIGHT($N$3:$V$42,5),2)+RIGHT(RIGHT($N$3:$V$42,5),2)/60,0))))&amp;":"&amp;MID(ROUNDUP(SUMPRODUCT((WEEKDAY($L$3:$L$42,2)=COLUMN()-53)*(IF(LEFT($N$3:$V$42,LEN($AW9))=$AW9,LEFT(RIGHT($N$3:$V$42,5),2)+RIGHT(RIGHT($N$3:$V$42,5),2)/60,0)))-INT(SUMPRODUCT((WEEKDAY($L$3:$L$42,2)=COLUMN()-53)*(IF(LEFT($N$3:$V$42,LEN($AW9))=$AW9,LEFT(RIGHT($N$3:$V$42,5),2)+RIGHT(RIGHT($N$3:$V$42,5),2)/60,0)))),2)*0.6&amp;"0000",3,2)&amp;" ("&amp;SUMPRODUCT((WEEKDAY($L$3:$L$42,2)=COLUMN()-53)*(LEFT($N$3:$V$42,LEN($AW9))=$AW9))&amp;")")</f>
        <v/>
      </c>
      <c r="L9" s="2" t="str">
        <f t="array" ref="L9">IF($AW9="","",INT(SUMPRODUCT((WEEKDAY($L$3:$L$42,2)=COLUMN()-53)*(IF(LEFT($N$3:$V$42,LEN($AW9))=$AW9,LEFT(RIGHT($N$3:$V$42,5),2)+RIGHT(RIGHT($N$3:$V$42,5),2)/60,0))))&amp;":"&amp;MID(ROUNDUP(SUMPRODUCT((WEEKDAY($L$3:$L$42,2)=COLUMN()-53)*(IF(LEFT($N$3:$V$42,LEN($AW9))=$AW9,LEFT(RIGHT($N$3:$V$42,5),2)+RIGHT(RIGHT($N$3:$V$42,5),2)/60,0)))-INT(SUMPRODUCT((WEEKDAY($L$3:$L$42,2)=COLUMN()-53)*(IF(LEFT($N$3:$V$42,LEN($AW9))=$AW9,LEFT(RIGHT($N$3:$V$42,5),2)+RIGHT(RIGHT($N$3:$V$42,5),2)/60,0)))),2)*0.6&amp;"0000",3,2)&amp;" ("&amp;SUMPRODUCT((WEEKDAY($L$3:$L$42,2)=COLUMN()-53)*(LEFT($N$3:$V$42,LEN($AW9))=$AW9))&amp;")")</f>
        <v/>
      </c>
      <c r="M9" s="2" t="str">
        <f t="array" ref="M9">IF($AW9="","",INT(SUMPRODUCT((WEEKDAY($L$3:$L$42,2)=COLUMN()-53)*(IF(LEFT($N$3:$V$42,LEN($AW9))=$AW9,LEFT(RIGHT($N$3:$V$42,5),2)+RIGHT(RIGHT($N$3:$V$42,5),2)/60,0))))&amp;":"&amp;MID(ROUNDUP(SUMPRODUCT((WEEKDAY($L$3:$L$42,2)=COLUMN()-53)*(IF(LEFT($N$3:$V$42,LEN($AW9))=$AW9,LEFT(RIGHT($N$3:$V$42,5),2)+RIGHT(RIGHT($N$3:$V$42,5),2)/60,0)))-INT(SUMPRODUCT((WEEKDAY($L$3:$L$42,2)=COLUMN()-53)*(IF(LEFT($N$3:$V$42,LEN($AW9))=$AW9,LEFT(RIGHT($N$3:$V$42,5),2)+RIGHT(RIGHT($N$3:$V$42,5),2)/60,0)))),2)*0.6&amp;"0000",3,2)&amp;" ("&amp;SUMPRODUCT((WEEKDAY($L$3:$L$42,2)=COLUMN()-53)*(LEFT($N$3:$V$42,LEN($AW9))=$AW9))&amp;")")</f>
        <v/>
      </c>
      <c r="N9" s="2" t="str">
        <f t="array" ref="N9">IF($AW9="","",INT(SUMPRODUCT((WEEKDAY($L$3:$L$42,2)=COLUMN()-53)*(IF(LEFT($N$3:$V$42,LEN($AW9))=$AW9,LEFT(RIGHT($N$3:$V$42,5),2)+RIGHT(RIGHT($N$3:$V$42,5),2)/60,0))))&amp;":"&amp;MID(ROUNDUP(SUMPRODUCT((WEEKDAY($L$3:$L$42,2)=COLUMN()-53)*(IF(LEFT($N$3:$V$42,LEN($AW9))=$AW9,LEFT(RIGHT($N$3:$V$42,5),2)+RIGHT(RIGHT($N$3:$V$42,5),2)/60,0)))-INT(SUMPRODUCT((WEEKDAY($L$3:$L$42,2)=COLUMN()-53)*(IF(LEFT($N$3:$V$42,LEN($AW9))=$AW9,LEFT(RIGHT($N$3:$V$42,5),2)+RIGHT(RIGHT($N$3:$V$42,5),2)/60,0)))),2)*0.6&amp;"0000",3,2)&amp;" ("&amp;SUMPRODUCT((WEEKDAY($L$3:$L$42,2)=COLUMN()-53)*(LEFT($N$3:$V$42,LEN($AW9))=$AW9))&amp;")")</f>
        <v/>
      </c>
      <c r="O9" s="2" t="str">
        <f t="array" ref="O9">IF($AW9="","",INT(SUMPRODUCT((WEEKDAY($L$3:$L$42,2)=COLUMN()-53)*(IF(LEFT($N$3:$V$42,LEN($AW9))=$AW9,LEFT(RIGHT($N$3:$V$42,5),2)+RIGHT(RIGHT($N$3:$V$42,5),2)/60,0))))&amp;":"&amp;MID(ROUNDUP(SUMPRODUCT((WEEKDAY($L$3:$L$42,2)=COLUMN()-53)*(IF(LEFT($N$3:$V$42,LEN($AW9))=$AW9,LEFT(RIGHT($N$3:$V$42,5),2)+RIGHT(RIGHT($N$3:$V$42,5),2)/60,0)))-INT(SUMPRODUCT((WEEKDAY($L$3:$L$42,2)=COLUMN()-53)*(IF(LEFT($N$3:$V$42,LEN($AW9))=$AW9,LEFT(RIGHT($N$3:$V$42,5),2)+RIGHT(RIGHT($N$3:$V$42,5),2)/60,0)))),2)*0.6&amp;"0000",3,2)&amp;" ("&amp;SUMPRODUCT((WEEKDAY($L$3:$L$42,2)=COLUMN()-53)*(LEFT($N$3:$V$42,LEN($AW9))=$AW9))&amp;")")</f>
        <v/>
      </c>
    </row>
    <row r="10" spans="4:15" x14ac:dyDescent="0.25">
      <c r="D10" t="s">
        <v>0</v>
      </c>
      <c r="E10" t="s">
        <v>0</v>
      </c>
      <c r="F10" t="s">
        <v>0</v>
      </c>
      <c r="G10" t="s">
        <v>0</v>
      </c>
      <c r="H10" t="s">
        <v>0</v>
      </c>
      <c r="K10" s="2" t="str">
        <f t="array" ref="K10">IF($AW10="","",INT(SUMPRODUCT((WEEKDAY($L$3:$L$42,2)=COLUMN()-53)*(IF(LEFT($N$3:$V$42,LEN($AW10))=$AW10,LEFT(RIGHT($N$3:$V$42,5),2)+RIGHT(RIGHT($N$3:$V$42,5),2)/60,0))))&amp;":"&amp;MID(ROUNDUP(SUMPRODUCT((WEEKDAY($L$3:$L$42,2)=COLUMN()-53)*(IF(LEFT($N$3:$V$42,LEN($AW10))=$AW10,LEFT(RIGHT($N$3:$V$42,5),2)+RIGHT(RIGHT($N$3:$V$42,5),2)/60,0)))-INT(SUMPRODUCT((WEEKDAY($L$3:$L$42,2)=COLUMN()-53)*(IF(LEFT($N$3:$V$42,LEN($AW10))=$AW10,LEFT(RIGHT($N$3:$V$42,5),2)+RIGHT(RIGHT($N$3:$V$42,5),2)/60,0)))),2)*0.6&amp;"0000",3,2)&amp;" ("&amp;SUMPRODUCT((WEEKDAY($L$3:$L$42,2)=COLUMN()-53)*(LEFT($N$3:$V$42,LEN($AW10))=$AW10))&amp;")")</f>
        <v/>
      </c>
      <c r="L10" s="2" t="str">
        <f t="array" ref="L10">IF($AW10="","",INT(SUMPRODUCT((WEEKDAY($L$3:$L$42,2)=COLUMN()-53)*(IF(LEFT($N$3:$V$42,LEN($AW10))=$AW10,LEFT(RIGHT($N$3:$V$42,5),2)+RIGHT(RIGHT($N$3:$V$42,5),2)/60,0))))&amp;":"&amp;MID(ROUNDUP(SUMPRODUCT((WEEKDAY($L$3:$L$42,2)=COLUMN()-53)*(IF(LEFT($N$3:$V$42,LEN($AW10))=$AW10,LEFT(RIGHT($N$3:$V$42,5),2)+RIGHT(RIGHT($N$3:$V$42,5),2)/60,0)))-INT(SUMPRODUCT((WEEKDAY($L$3:$L$42,2)=COLUMN()-53)*(IF(LEFT($N$3:$V$42,LEN($AW10))=$AW10,LEFT(RIGHT($N$3:$V$42,5),2)+RIGHT(RIGHT($N$3:$V$42,5),2)/60,0)))),2)*0.6&amp;"0000",3,2)&amp;" ("&amp;SUMPRODUCT((WEEKDAY($L$3:$L$42,2)=COLUMN()-53)*(LEFT($N$3:$V$42,LEN($AW10))=$AW10))&amp;")")</f>
        <v/>
      </c>
      <c r="M10" s="2" t="str">
        <f t="array" ref="M10">IF($AW10="","",INT(SUMPRODUCT((WEEKDAY($L$3:$L$42,2)=COLUMN()-53)*(IF(LEFT($N$3:$V$42,LEN($AW10))=$AW10,LEFT(RIGHT($N$3:$V$42,5),2)+RIGHT(RIGHT($N$3:$V$42,5),2)/60,0))))&amp;":"&amp;MID(ROUNDUP(SUMPRODUCT((WEEKDAY($L$3:$L$42,2)=COLUMN()-53)*(IF(LEFT($N$3:$V$42,LEN($AW10))=$AW10,LEFT(RIGHT($N$3:$V$42,5),2)+RIGHT(RIGHT($N$3:$V$42,5),2)/60,0)))-INT(SUMPRODUCT((WEEKDAY($L$3:$L$42,2)=COLUMN()-53)*(IF(LEFT($N$3:$V$42,LEN($AW10))=$AW10,LEFT(RIGHT($N$3:$V$42,5),2)+RIGHT(RIGHT($N$3:$V$42,5),2)/60,0)))),2)*0.6&amp;"0000",3,2)&amp;" ("&amp;SUMPRODUCT((WEEKDAY($L$3:$L$42,2)=COLUMN()-53)*(LEFT($N$3:$V$42,LEN($AW10))=$AW10))&amp;")")</f>
        <v/>
      </c>
      <c r="N10" s="2" t="str">
        <f t="array" ref="N10">IF($AW10="","",INT(SUMPRODUCT((WEEKDAY($L$3:$L$42,2)=COLUMN()-53)*(IF(LEFT($N$3:$V$42,LEN($AW10))=$AW10,LEFT(RIGHT($N$3:$V$42,5),2)+RIGHT(RIGHT($N$3:$V$42,5),2)/60,0))))&amp;":"&amp;MID(ROUNDUP(SUMPRODUCT((WEEKDAY($L$3:$L$42,2)=COLUMN()-53)*(IF(LEFT($N$3:$V$42,LEN($AW10))=$AW10,LEFT(RIGHT($N$3:$V$42,5),2)+RIGHT(RIGHT($N$3:$V$42,5),2)/60,0)))-INT(SUMPRODUCT((WEEKDAY($L$3:$L$42,2)=COLUMN()-53)*(IF(LEFT($N$3:$V$42,LEN($AW10))=$AW10,LEFT(RIGHT($N$3:$V$42,5),2)+RIGHT(RIGHT($N$3:$V$42,5),2)/60,0)))),2)*0.6&amp;"0000",3,2)&amp;" ("&amp;SUMPRODUCT((WEEKDAY($L$3:$L$42,2)=COLUMN()-53)*(LEFT($N$3:$V$42,LEN($AW10))=$AW10))&amp;")")</f>
        <v/>
      </c>
      <c r="O10" s="2" t="str">
        <f t="array" ref="O10">IF($AW10="","",INT(SUMPRODUCT((WEEKDAY($L$3:$L$42,2)=COLUMN()-53)*(IF(LEFT($N$3:$V$42,LEN($AW10))=$AW10,LEFT(RIGHT($N$3:$V$42,5),2)+RIGHT(RIGHT($N$3:$V$42,5),2)/60,0))))&amp;":"&amp;MID(ROUNDUP(SUMPRODUCT((WEEKDAY($L$3:$L$42,2)=COLUMN()-53)*(IF(LEFT($N$3:$V$42,LEN($AW10))=$AW10,LEFT(RIGHT($N$3:$V$42,5),2)+RIGHT(RIGHT($N$3:$V$42,5),2)/60,0)))-INT(SUMPRODUCT((WEEKDAY($L$3:$L$42,2)=COLUMN()-53)*(IF(LEFT($N$3:$V$42,LEN($AW10))=$AW10,LEFT(RIGHT($N$3:$V$42,5),2)+RIGHT(RIGHT($N$3:$V$42,5),2)/60,0)))),2)*0.6&amp;"0000",3,2)&amp;" ("&amp;SUMPRODUCT((WEEKDAY($L$3:$L$42,2)=COLUMN()-53)*(LEFT($N$3:$V$42,LEN($AW10))=$AW10))&amp;")")</f>
        <v/>
      </c>
    </row>
    <row r="11" spans="4:15" x14ac:dyDescent="0.25">
      <c r="D11" t="s">
        <v>5</v>
      </c>
      <c r="E11" t="s">
        <v>7</v>
      </c>
      <c r="F11" t="s">
        <v>3</v>
      </c>
      <c r="G11" t="s">
        <v>3</v>
      </c>
      <c r="H11" t="s">
        <v>7</v>
      </c>
      <c r="K11" s="2" t="str">
        <f t="array" ref="K11">IF($AW11="","",INT(SUMPRODUCT((WEEKDAY($L$3:$L$42,2)=COLUMN()-53)*(IF(LEFT($N$3:$V$42,LEN($AW11))=$AW11,LEFT(RIGHT($N$3:$V$42,5),2)+RIGHT(RIGHT($N$3:$V$42,5),2)/60,0))))&amp;":"&amp;MID(ROUNDUP(SUMPRODUCT((WEEKDAY($L$3:$L$42,2)=COLUMN()-53)*(IF(LEFT($N$3:$V$42,LEN($AW11))=$AW11,LEFT(RIGHT($N$3:$V$42,5),2)+RIGHT(RIGHT($N$3:$V$42,5),2)/60,0)))-INT(SUMPRODUCT((WEEKDAY($L$3:$L$42,2)=COLUMN()-53)*(IF(LEFT($N$3:$V$42,LEN($AW11))=$AW11,LEFT(RIGHT($N$3:$V$42,5),2)+RIGHT(RIGHT($N$3:$V$42,5),2)/60,0)))),2)*0.6&amp;"0000",3,2)&amp;" ("&amp;SUMPRODUCT((WEEKDAY($L$3:$L$42,2)=COLUMN()-53)*(LEFT($N$3:$V$42,LEN($AW11))=$AW11))&amp;")")</f>
        <v/>
      </c>
      <c r="L11" s="2" t="str">
        <f t="array" ref="L11">IF($AW11="","",INT(SUMPRODUCT((WEEKDAY($L$3:$L$42,2)=COLUMN()-53)*(IF(LEFT($N$3:$V$42,LEN($AW11))=$AW11,LEFT(RIGHT($N$3:$V$42,5),2)+RIGHT(RIGHT($N$3:$V$42,5),2)/60,0))))&amp;":"&amp;MID(ROUNDUP(SUMPRODUCT((WEEKDAY($L$3:$L$42,2)=COLUMN()-53)*(IF(LEFT($N$3:$V$42,LEN($AW11))=$AW11,LEFT(RIGHT($N$3:$V$42,5),2)+RIGHT(RIGHT($N$3:$V$42,5),2)/60,0)))-INT(SUMPRODUCT((WEEKDAY($L$3:$L$42,2)=COLUMN()-53)*(IF(LEFT($N$3:$V$42,LEN($AW11))=$AW11,LEFT(RIGHT($N$3:$V$42,5),2)+RIGHT(RIGHT($N$3:$V$42,5),2)/60,0)))),2)*0.6&amp;"0000",3,2)&amp;" ("&amp;SUMPRODUCT((WEEKDAY($L$3:$L$42,2)=COLUMN()-53)*(LEFT($N$3:$V$42,LEN($AW11))=$AW11))&amp;")")</f>
        <v/>
      </c>
      <c r="M11" s="2" t="str">
        <f t="array" ref="M11">IF($AW11="","",INT(SUMPRODUCT((WEEKDAY($L$3:$L$42,2)=COLUMN()-53)*(IF(LEFT($N$3:$V$42,LEN($AW11))=$AW11,LEFT(RIGHT($N$3:$V$42,5),2)+RIGHT(RIGHT($N$3:$V$42,5),2)/60,0))))&amp;":"&amp;MID(ROUNDUP(SUMPRODUCT((WEEKDAY($L$3:$L$42,2)=COLUMN()-53)*(IF(LEFT($N$3:$V$42,LEN($AW11))=$AW11,LEFT(RIGHT($N$3:$V$42,5),2)+RIGHT(RIGHT($N$3:$V$42,5),2)/60,0)))-INT(SUMPRODUCT((WEEKDAY($L$3:$L$42,2)=COLUMN()-53)*(IF(LEFT($N$3:$V$42,LEN($AW11))=$AW11,LEFT(RIGHT($N$3:$V$42,5),2)+RIGHT(RIGHT($N$3:$V$42,5),2)/60,0)))),2)*0.6&amp;"0000",3,2)&amp;" ("&amp;SUMPRODUCT((WEEKDAY($L$3:$L$42,2)=COLUMN()-53)*(LEFT($N$3:$V$42,LEN($AW11))=$AW11))&amp;")")</f>
        <v/>
      </c>
      <c r="N11" s="2" t="str">
        <f t="array" ref="N11">IF($AW11="","",INT(SUMPRODUCT((WEEKDAY($L$3:$L$42,2)=COLUMN()-53)*(IF(LEFT($N$3:$V$42,LEN($AW11))=$AW11,LEFT(RIGHT($N$3:$V$42,5),2)+RIGHT(RIGHT($N$3:$V$42,5),2)/60,0))))&amp;":"&amp;MID(ROUNDUP(SUMPRODUCT((WEEKDAY($L$3:$L$42,2)=COLUMN()-53)*(IF(LEFT($N$3:$V$42,LEN($AW11))=$AW11,LEFT(RIGHT($N$3:$V$42,5),2)+RIGHT(RIGHT($N$3:$V$42,5),2)/60,0)))-INT(SUMPRODUCT((WEEKDAY($L$3:$L$42,2)=COLUMN()-53)*(IF(LEFT($N$3:$V$42,LEN($AW11))=$AW11,LEFT(RIGHT($N$3:$V$42,5),2)+RIGHT(RIGHT($N$3:$V$42,5),2)/60,0)))),2)*0.6&amp;"0000",3,2)&amp;" ("&amp;SUMPRODUCT((WEEKDAY($L$3:$L$42,2)=COLUMN()-53)*(LEFT($N$3:$V$42,LEN($AW11))=$AW11))&amp;")")</f>
        <v/>
      </c>
      <c r="O11" s="2" t="str">
        <f t="array" ref="O11">IF($AW11="","",INT(SUMPRODUCT((WEEKDAY($L$3:$L$42,2)=COLUMN()-53)*(IF(LEFT($N$3:$V$42,LEN($AW11))=$AW11,LEFT(RIGHT($N$3:$V$42,5),2)+RIGHT(RIGHT($N$3:$V$42,5),2)/60,0))))&amp;":"&amp;MID(ROUNDUP(SUMPRODUCT((WEEKDAY($L$3:$L$42,2)=COLUMN()-53)*(IF(LEFT($N$3:$V$42,LEN($AW11))=$AW11,LEFT(RIGHT($N$3:$V$42,5),2)+RIGHT(RIGHT($N$3:$V$42,5),2)/60,0)))-INT(SUMPRODUCT((WEEKDAY($L$3:$L$42,2)=COLUMN()-53)*(IF(LEFT($N$3:$V$42,LEN($AW11))=$AW11,LEFT(RIGHT($N$3:$V$42,5),2)+RIGHT(RIGHT($N$3:$V$42,5),2)/60,0)))),2)*0.6&amp;"0000",3,2)&amp;" ("&amp;SUMPRODUCT((WEEKDAY($L$3:$L$42,2)=COLUMN()-53)*(LEFT($N$3:$V$42,LEN($AW11))=$AW11))&amp;")")</f>
        <v/>
      </c>
    </row>
    <row r="12" spans="4:15" x14ac:dyDescent="0.25">
      <c r="D12" t="s">
        <v>8</v>
      </c>
      <c r="E12" t="s">
        <v>9</v>
      </c>
      <c r="F12" t="s">
        <v>9</v>
      </c>
      <c r="G12" t="s">
        <v>10</v>
      </c>
      <c r="H12" t="s">
        <v>8</v>
      </c>
      <c r="K12" s="2" t="str">
        <f t="array" ref="K12">IF($AW12="","",INT(SUMPRODUCT((WEEKDAY($L$3:$L$42,2)=COLUMN()-53)*(IF(LEFT($N$3:$V$42,LEN($AW12))=$AW12,LEFT(RIGHT($N$3:$V$42,5),2)+RIGHT(RIGHT($N$3:$V$42,5),2)/60,0))))&amp;":"&amp;MID(ROUNDUP(SUMPRODUCT((WEEKDAY($L$3:$L$42,2)=COLUMN()-53)*(IF(LEFT($N$3:$V$42,LEN($AW12))=$AW12,LEFT(RIGHT($N$3:$V$42,5),2)+RIGHT(RIGHT($N$3:$V$42,5),2)/60,0)))-INT(SUMPRODUCT((WEEKDAY($L$3:$L$42,2)=COLUMN()-53)*(IF(LEFT($N$3:$V$42,LEN($AW12))=$AW12,LEFT(RIGHT($N$3:$V$42,5),2)+RIGHT(RIGHT($N$3:$V$42,5),2)/60,0)))),2)*0.6&amp;"0000",3,2)&amp;" ("&amp;SUMPRODUCT((WEEKDAY($L$3:$L$42,2)=COLUMN()-53)*(LEFT($N$3:$V$42,LEN($AW12))=$AW12))&amp;")")</f>
        <v/>
      </c>
      <c r="L12" s="2" t="str">
        <f t="array" ref="L12">IF($AW12="","",INT(SUMPRODUCT((WEEKDAY($L$3:$L$42,2)=COLUMN()-53)*(IF(LEFT($N$3:$V$42,LEN($AW12))=$AW12,LEFT(RIGHT($N$3:$V$42,5),2)+RIGHT(RIGHT($N$3:$V$42,5),2)/60,0))))&amp;":"&amp;MID(ROUNDUP(SUMPRODUCT((WEEKDAY($L$3:$L$42,2)=COLUMN()-53)*(IF(LEFT($N$3:$V$42,LEN($AW12))=$AW12,LEFT(RIGHT($N$3:$V$42,5),2)+RIGHT(RIGHT($N$3:$V$42,5),2)/60,0)))-INT(SUMPRODUCT((WEEKDAY($L$3:$L$42,2)=COLUMN()-53)*(IF(LEFT($N$3:$V$42,LEN($AW12))=$AW12,LEFT(RIGHT($N$3:$V$42,5),2)+RIGHT(RIGHT($N$3:$V$42,5),2)/60,0)))),2)*0.6&amp;"0000",3,2)&amp;" ("&amp;SUMPRODUCT((WEEKDAY($L$3:$L$42,2)=COLUMN()-53)*(LEFT($N$3:$V$42,LEN($AW12))=$AW12))&amp;")")</f>
        <v/>
      </c>
      <c r="M12" s="2" t="str">
        <f t="array" ref="M12">IF($AW12="","",INT(SUMPRODUCT((WEEKDAY($L$3:$L$42,2)=COLUMN()-53)*(IF(LEFT($N$3:$V$42,LEN($AW12))=$AW12,LEFT(RIGHT($N$3:$V$42,5),2)+RIGHT(RIGHT($N$3:$V$42,5),2)/60,0))))&amp;":"&amp;MID(ROUNDUP(SUMPRODUCT((WEEKDAY($L$3:$L$42,2)=COLUMN()-53)*(IF(LEFT($N$3:$V$42,LEN($AW12))=$AW12,LEFT(RIGHT($N$3:$V$42,5),2)+RIGHT(RIGHT($N$3:$V$42,5),2)/60,0)))-INT(SUMPRODUCT((WEEKDAY($L$3:$L$42,2)=COLUMN()-53)*(IF(LEFT($N$3:$V$42,LEN($AW12))=$AW12,LEFT(RIGHT($N$3:$V$42,5),2)+RIGHT(RIGHT($N$3:$V$42,5),2)/60,0)))),2)*0.6&amp;"0000",3,2)&amp;" ("&amp;SUMPRODUCT((WEEKDAY($L$3:$L$42,2)=COLUMN()-53)*(LEFT($N$3:$V$42,LEN($AW12))=$AW12))&amp;")")</f>
        <v/>
      </c>
      <c r="N12" s="2" t="str">
        <f t="array" ref="N12">IF($AW12="","",INT(SUMPRODUCT((WEEKDAY($L$3:$L$42,2)=COLUMN()-53)*(IF(LEFT($N$3:$V$42,LEN($AW12))=$AW12,LEFT(RIGHT($N$3:$V$42,5),2)+RIGHT(RIGHT($N$3:$V$42,5),2)/60,0))))&amp;":"&amp;MID(ROUNDUP(SUMPRODUCT((WEEKDAY($L$3:$L$42,2)=COLUMN()-53)*(IF(LEFT($N$3:$V$42,LEN($AW12))=$AW12,LEFT(RIGHT($N$3:$V$42,5),2)+RIGHT(RIGHT($N$3:$V$42,5),2)/60,0)))-INT(SUMPRODUCT((WEEKDAY($L$3:$L$42,2)=COLUMN()-53)*(IF(LEFT($N$3:$V$42,LEN($AW12))=$AW12,LEFT(RIGHT($N$3:$V$42,5),2)+RIGHT(RIGHT($N$3:$V$42,5),2)/60,0)))),2)*0.6&amp;"0000",3,2)&amp;" ("&amp;SUMPRODUCT((WEEKDAY($L$3:$L$42,2)=COLUMN()-53)*(LEFT($N$3:$V$42,LEN($AW12))=$AW12))&amp;")")</f>
        <v/>
      </c>
      <c r="O12" s="2" t="str">
        <f t="array" ref="O12">IF($AW12="","",INT(SUMPRODUCT((WEEKDAY($L$3:$L$42,2)=COLUMN()-53)*(IF(LEFT($N$3:$V$42,LEN($AW12))=$AW12,LEFT(RIGHT($N$3:$V$42,5),2)+RIGHT(RIGHT($N$3:$V$42,5),2)/60,0))))&amp;":"&amp;MID(ROUNDUP(SUMPRODUCT((WEEKDAY($L$3:$L$42,2)=COLUMN()-53)*(IF(LEFT($N$3:$V$42,LEN($AW12))=$AW12,LEFT(RIGHT($N$3:$V$42,5),2)+RIGHT(RIGHT($N$3:$V$42,5),2)/60,0)))-INT(SUMPRODUCT((WEEKDAY($L$3:$L$42,2)=COLUMN()-53)*(IF(LEFT($N$3:$V$42,LEN($AW12))=$AW12,LEFT(RIGHT($N$3:$V$42,5),2)+RIGHT(RIGHT($N$3:$V$42,5),2)/60,0)))),2)*0.6&amp;"0000",3,2)&amp;" ("&amp;SUMPRODUCT((WEEKDAY($L$3:$L$42,2)=COLUMN()-53)*(LEFT($N$3:$V$42,LEN($AW12))=$AW12))&amp;")")</f>
        <v/>
      </c>
    </row>
    <row r="13" spans="4:15" x14ac:dyDescent="0.25">
      <c r="D13" t="s">
        <v>11</v>
      </c>
      <c r="E13" t="s">
        <v>1</v>
      </c>
      <c r="F13" t="s">
        <v>3</v>
      </c>
      <c r="G13" t="s">
        <v>3</v>
      </c>
      <c r="H13" t="s">
        <v>3</v>
      </c>
      <c r="K13" s="2" t="str">
        <f t="array" ref="K13">IF($AW13="","",INT(SUMPRODUCT((WEEKDAY($L$3:$L$42,2)=COLUMN()-53)*(IF(LEFT($N$3:$V$42,LEN($AW13))=$AW13,LEFT(RIGHT($N$3:$V$42,5),2)+RIGHT(RIGHT($N$3:$V$42,5),2)/60,0))))&amp;":"&amp;MID(ROUNDUP(SUMPRODUCT((WEEKDAY($L$3:$L$42,2)=COLUMN()-53)*(IF(LEFT($N$3:$V$42,LEN($AW13))=$AW13,LEFT(RIGHT($N$3:$V$42,5),2)+RIGHT(RIGHT($N$3:$V$42,5),2)/60,0)))-INT(SUMPRODUCT((WEEKDAY($L$3:$L$42,2)=COLUMN()-53)*(IF(LEFT($N$3:$V$42,LEN($AW13))=$AW13,LEFT(RIGHT($N$3:$V$42,5),2)+RIGHT(RIGHT($N$3:$V$42,5),2)/60,0)))),2)*0.6&amp;"0000",3,2)&amp;" ("&amp;SUMPRODUCT((WEEKDAY($L$3:$L$42,2)=COLUMN()-53)*(LEFT($N$3:$V$42,LEN($AW13))=$AW13))&amp;")")</f>
        <v/>
      </c>
      <c r="L13" s="2" t="str">
        <f t="array" ref="L13">IF($AW13="","",INT(SUMPRODUCT((WEEKDAY($L$3:$L$42,2)=COLUMN()-53)*(IF(LEFT($N$3:$V$42,LEN($AW13))=$AW13,LEFT(RIGHT($N$3:$V$42,5),2)+RIGHT(RIGHT($N$3:$V$42,5),2)/60,0))))&amp;":"&amp;MID(ROUNDUP(SUMPRODUCT((WEEKDAY($L$3:$L$42,2)=COLUMN()-53)*(IF(LEFT($N$3:$V$42,LEN($AW13))=$AW13,LEFT(RIGHT($N$3:$V$42,5),2)+RIGHT(RIGHT($N$3:$V$42,5),2)/60,0)))-INT(SUMPRODUCT((WEEKDAY($L$3:$L$42,2)=COLUMN()-53)*(IF(LEFT($N$3:$V$42,LEN($AW13))=$AW13,LEFT(RIGHT($N$3:$V$42,5),2)+RIGHT(RIGHT($N$3:$V$42,5),2)/60,0)))),2)*0.6&amp;"0000",3,2)&amp;" ("&amp;SUMPRODUCT((WEEKDAY($L$3:$L$42,2)=COLUMN()-53)*(LEFT($N$3:$V$42,LEN($AW13))=$AW13))&amp;")")</f>
        <v/>
      </c>
      <c r="M13" s="2" t="str">
        <f t="array" ref="M13">IF($AW13="","",INT(SUMPRODUCT((WEEKDAY($L$3:$L$42,2)=COLUMN()-53)*(IF(LEFT($N$3:$V$42,LEN($AW13))=$AW13,LEFT(RIGHT($N$3:$V$42,5),2)+RIGHT(RIGHT($N$3:$V$42,5),2)/60,0))))&amp;":"&amp;MID(ROUNDUP(SUMPRODUCT((WEEKDAY($L$3:$L$42,2)=COLUMN()-53)*(IF(LEFT($N$3:$V$42,LEN($AW13))=$AW13,LEFT(RIGHT($N$3:$V$42,5),2)+RIGHT(RIGHT($N$3:$V$42,5),2)/60,0)))-INT(SUMPRODUCT((WEEKDAY($L$3:$L$42,2)=COLUMN()-53)*(IF(LEFT($N$3:$V$42,LEN($AW13))=$AW13,LEFT(RIGHT($N$3:$V$42,5),2)+RIGHT(RIGHT($N$3:$V$42,5),2)/60,0)))),2)*0.6&amp;"0000",3,2)&amp;" ("&amp;SUMPRODUCT((WEEKDAY($L$3:$L$42,2)=COLUMN()-53)*(LEFT($N$3:$V$42,LEN($AW13))=$AW13))&amp;")")</f>
        <v/>
      </c>
      <c r="N13" s="2" t="str">
        <f t="array" ref="N13">IF($AW13="","",INT(SUMPRODUCT((WEEKDAY($L$3:$L$42,2)=COLUMN()-53)*(IF(LEFT($N$3:$V$42,LEN($AW13))=$AW13,LEFT(RIGHT($N$3:$V$42,5),2)+RIGHT(RIGHT($N$3:$V$42,5),2)/60,0))))&amp;":"&amp;MID(ROUNDUP(SUMPRODUCT((WEEKDAY($L$3:$L$42,2)=COLUMN()-53)*(IF(LEFT($N$3:$V$42,LEN($AW13))=$AW13,LEFT(RIGHT($N$3:$V$42,5),2)+RIGHT(RIGHT($N$3:$V$42,5),2)/60,0)))-INT(SUMPRODUCT((WEEKDAY($L$3:$L$42,2)=COLUMN()-53)*(IF(LEFT($N$3:$V$42,LEN($AW13))=$AW13,LEFT(RIGHT($N$3:$V$42,5),2)+RIGHT(RIGHT($N$3:$V$42,5),2)/60,0)))),2)*0.6&amp;"0000",3,2)&amp;" ("&amp;SUMPRODUCT((WEEKDAY($L$3:$L$42,2)=COLUMN()-53)*(LEFT($N$3:$V$42,LEN($AW13))=$AW13))&amp;")")</f>
        <v/>
      </c>
      <c r="O13" s="2" t="str">
        <f t="array" ref="O13">IF($AW13="","",INT(SUMPRODUCT((WEEKDAY($L$3:$L$42,2)=COLUMN()-53)*(IF(LEFT($N$3:$V$42,LEN($AW13))=$AW13,LEFT(RIGHT($N$3:$V$42,5),2)+RIGHT(RIGHT($N$3:$V$42,5),2)/60,0))))&amp;":"&amp;MID(ROUNDUP(SUMPRODUCT((WEEKDAY($L$3:$L$42,2)=COLUMN()-53)*(IF(LEFT($N$3:$V$42,LEN($AW13))=$AW13,LEFT(RIGHT($N$3:$V$42,5),2)+RIGHT(RIGHT($N$3:$V$42,5),2)/60,0)))-INT(SUMPRODUCT((WEEKDAY($L$3:$L$42,2)=COLUMN()-53)*(IF(LEFT($N$3:$V$42,LEN($AW13))=$AW13,LEFT(RIGHT($N$3:$V$42,5),2)+RIGHT(RIGHT($N$3:$V$42,5),2)/60,0)))),2)*0.6&amp;"0000",3,2)&amp;" ("&amp;SUMPRODUCT((WEEKDAY($L$3:$L$42,2)=COLUMN()-53)*(LEFT($N$3:$V$42,LEN($AW13))=$AW13))&amp;")")</f>
        <v/>
      </c>
    </row>
    <row r="14" spans="4:15" x14ac:dyDescent="0.25">
      <c r="D14" t="s">
        <v>12</v>
      </c>
      <c r="E14" t="s">
        <v>0</v>
      </c>
      <c r="F14" t="s">
        <v>1</v>
      </c>
      <c r="G14" t="s">
        <v>0</v>
      </c>
      <c r="H14" t="s">
        <v>1</v>
      </c>
      <c r="K14" s="2" t="str">
        <f t="array" ref="K14">IF($AW14="","",INT(SUMPRODUCT((WEEKDAY($L$3:$L$42,2)=COLUMN()-53)*(IF(LEFT($N$3:$V$42,LEN($AW14))=$AW14,LEFT(RIGHT($N$3:$V$42,5),2)+RIGHT(RIGHT($N$3:$V$42,5),2)/60,0))))&amp;":"&amp;MID(ROUNDUP(SUMPRODUCT((WEEKDAY($L$3:$L$42,2)=COLUMN()-53)*(IF(LEFT($N$3:$V$42,LEN($AW14))=$AW14,LEFT(RIGHT($N$3:$V$42,5),2)+RIGHT(RIGHT($N$3:$V$42,5),2)/60,0)))-INT(SUMPRODUCT((WEEKDAY($L$3:$L$42,2)=COLUMN()-53)*(IF(LEFT($N$3:$V$42,LEN($AW14))=$AW14,LEFT(RIGHT($N$3:$V$42,5),2)+RIGHT(RIGHT($N$3:$V$42,5),2)/60,0)))),2)*0.6&amp;"0000",3,2)&amp;" ("&amp;SUMPRODUCT((WEEKDAY($L$3:$L$42,2)=COLUMN()-53)*(LEFT($N$3:$V$42,LEN($AW14))=$AW14))&amp;")")</f>
        <v/>
      </c>
      <c r="L14" s="2" t="str">
        <f t="array" ref="L14">IF($AW14="","",INT(SUMPRODUCT((WEEKDAY($L$3:$L$42,2)=COLUMN()-53)*(IF(LEFT($N$3:$V$42,LEN($AW14))=$AW14,LEFT(RIGHT($N$3:$V$42,5),2)+RIGHT(RIGHT($N$3:$V$42,5),2)/60,0))))&amp;":"&amp;MID(ROUNDUP(SUMPRODUCT((WEEKDAY($L$3:$L$42,2)=COLUMN()-53)*(IF(LEFT($N$3:$V$42,LEN($AW14))=$AW14,LEFT(RIGHT($N$3:$V$42,5),2)+RIGHT(RIGHT($N$3:$V$42,5),2)/60,0)))-INT(SUMPRODUCT((WEEKDAY($L$3:$L$42,2)=COLUMN()-53)*(IF(LEFT($N$3:$V$42,LEN($AW14))=$AW14,LEFT(RIGHT($N$3:$V$42,5),2)+RIGHT(RIGHT($N$3:$V$42,5),2)/60,0)))),2)*0.6&amp;"0000",3,2)&amp;" ("&amp;SUMPRODUCT((WEEKDAY($L$3:$L$42,2)=COLUMN()-53)*(LEFT($N$3:$V$42,LEN($AW14))=$AW14))&amp;")")</f>
        <v/>
      </c>
      <c r="M14" s="2" t="str">
        <f t="array" ref="M14">IF($AW14="","",INT(SUMPRODUCT((WEEKDAY($L$3:$L$42,2)=COLUMN()-53)*(IF(LEFT($N$3:$V$42,LEN($AW14))=$AW14,LEFT(RIGHT($N$3:$V$42,5),2)+RIGHT(RIGHT($N$3:$V$42,5),2)/60,0))))&amp;":"&amp;MID(ROUNDUP(SUMPRODUCT((WEEKDAY($L$3:$L$42,2)=COLUMN()-53)*(IF(LEFT($N$3:$V$42,LEN($AW14))=$AW14,LEFT(RIGHT($N$3:$V$42,5),2)+RIGHT(RIGHT($N$3:$V$42,5),2)/60,0)))-INT(SUMPRODUCT((WEEKDAY($L$3:$L$42,2)=COLUMN()-53)*(IF(LEFT($N$3:$V$42,LEN($AW14))=$AW14,LEFT(RIGHT($N$3:$V$42,5),2)+RIGHT(RIGHT($N$3:$V$42,5),2)/60,0)))),2)*0.6&amp;"0000",3,2)&amp;" ("&amp;SUMPRODUCT((WEEKDAY($L$3:$L$42,2)=COLUMN()-53)*(LEFT($N$3:$V$42,LEN($AW14))=$AW14))&amp;")")</f>
        <v/>
      </c>
      <c r="N14" s="2" t="str">
        <f t="array" ref="N14">IF($AW14="","",INT(SUMPRODUCT((WEEKDAY($L$3:$L$42,2)=COLUMN()-53)*(IF(LEFT($N$3:$V$42,LEN($AW14))=$AW14,LEFT(RIGHT($N$3:$V$42,5),2)+RIGHT(RIGHT($N$3:$V$42,5),2)/60,0))))&amp;":"&amp;MID(ROUNDUP(SUMPRODUCT((WEEKDAY($L$3:$L$42,2)=COLUMN()-53)*(IF(LEFT($N$3:$V$42,LEN($AW14))=$AW14,LEFT(RIGHT($N$3:$V$42,5),2)+RIGHT(RIGHT($N$3:$V$42,5),2)/60,0)))-INT(SUMPRODUCT((WEEKDAY($L$3:$L$42,2)=COLUMN()-53)*(IF(LEFT($N$3:$V$42,LEN($AW14))=$AW14,LEFT(RIGHT($N$3:$V$42,5),2)+RIGHT(RIGHT($N$3:$V$42,5),2)/60,0)))),2)*0.6&amp;"0000",3,2)&amp;" ("&amp;SUMPRODUCT((WEEKDAY($L$3:$L$42,2)=COLUMN()-53)*(LEFT($N$3:$V$42,LEN($AW14))=$AW14))&amp;")")</f>
        <v/>
      </c>
      <c r="O14" s="2" t="str">
        <f t="array" ref="O14">IF($AW14="","",INT(SUMPRODUCT((WEEKDAY($L$3:$L$42,2)=COLUMN()-53)*(IF(LEFT($N$3:$V$42,LEN($AW14))=$AW14,LEFT(RIGHT($N$3:$V$42,5),2)+RIGHT(RIGHT($N$3:$V$42,5),2)/60,0))))&amp;":"&amp;MID(ROUNDUP(SUMPRODUCT((WEEKDAY($L$3:$L$42,2)=COLUMN()-53)*(IF(LEFT($N$3:$V$42,LEN($AW14))=$AW14,LEFT(RIGHT($N$3:$V$42,5),2)+RIGHT(RIGHT($N$3:$V$42,5),2)/60,0)))-INT(SUMPRODUCT((WEEKDAY($L$3:$L$42,2)=COLUMN()-53)*(IF(LEFT($N$3:$V$42,LEN($AW14))=$AW14,LEFT(RIGHT($N$3:$V$42,5),2)+RIGHT(RIGHT($N$3:$V$42,5),2)/60,0)))),2)*0.6&amp;"0000",3,2)&amp;" ("&amp;SUMPRODUCT((WEEKDAY($L$3:$L$42,2)=COLUMN()-53)*(LEFT($N$3:$V$42,LEN($AW14))=$AW14))&amp;")")</f>
        <v/>
      </c>
    </row>
    <row r="15" spans="4:15" x14ac:dyDescent="0.25">
      <c r="D15" t="s">
        <v>0</v>
      </c>
      <c r="E15" t="s">
        <v>0</v>
      </c>
      <c r="F15" t="s">
        <v>0</v>
      </c>
      <c r="G15" t="s">
        <v>0</v>
      </c>
      <c r="H15" t="s">
        <v>1</v>
      </c>
      <c r="K15" s="2" t="str">
        <f t="array" ref="K15">IF($AW15="","",INT(SUMPRODUCT((WEEKDAY($L$3:$L$42,2)=COLUMN()-53)*(IF(LEFT($N$3:$V$42,LEN($AW15))=$AW15,LEFT(RIGHT($N$3:$V$42,5),2)+RIGHT(RIGHT($N$3:$V$42,5),2)/60,0))))&amp;":"&amp;MID(ROUNDUP(SUMPRODUCT((WEEKDAY($L$3:$L$42,2)=COLUMN()-53)*(IF(LEFT($N$3:$V$42,LEN($AW15))=$AW15,LEFT(RIGHT($N$3:$V$42,5),2)+RIGHT(RIGHT($N$3:$V$42,5),2)/60,0)))-INT(SUMPRODUCT((WEEKDAY($L$3:$L$42,2)=COLUMN()-53)*(IF(LEFT($N$3:$V$42,LEN($AW15))=$AW15,LEFT(RIGHT($N$3:$V$42,5),2)+RIGHT(RIGHT($N$3:$V$42,5),2)/60,0)))),2)*0.6&amp;"0000",3,2)&amp;" ("&amp;SUMPRODUCT((WEEKDAY($L$3:$L$42,2)=COLUMN()-53)*(LEFT($N$3:$V$42,LEN($AW15))=$AW15))&amp;")")</f>
        <v/>
      </c>
      <c r="L15" s="2" t="str">
        <f t="array" ref="L15">IF($AW15="","",INT(SUMPRODUCT((WEEKDAY($L$3:$L$42,2)=COLUMN()-53)*(IF(LEFT($N$3:$V$42,LEN($AW15))=$AW15,LEFT(RIGHT($N$3:$V$42,5),2)+RIGHT(RIGHT($N$3:$V$42,5),2)/60,0))))&amp;":"&amp;MID(ROUNDUP(SUMPRODUCT((WEEKDAY($L$3:$L$42,2)=COLUMN()-53)*(IF(LEFT($N$3:$V$42,LEN($AW15))=$AW15,LEFT(RIGHT($N$3:$V$42,5),2)+RIGHT(RIGHT($N$3:$V$42,5),2)/60,0)))-INT(SUMPRODUCT((WEEKDAY($L$3:$L$42,2)=COLUMN()-53)*(IF(LEFT($N$3:$V$42,LEN($AW15))=$AW15,LEFT(RIGHT($N$3:$V$42,5),2)+RIGHT(RIGHT($N$3:$V$42,5),2)/60,0)))),2)*0.6&amp;"0000",3,2)&amp;" ("&amp;SUMPRODUCT((WEEKDAY($L$3:$L$42,2)=COLUMN()-53)*(LEFT($N$3:$V$42,LEN($AW15))=$AW15))&amp;")")</f>
        <v/>
      </c>
      <c r="M15" s="2" t="str">
        <f t="array" ref="M15">IF($AW15="","",INT(SUMPRODUCT((WEEKDAY($L$3:$L$42,2)=COLUMN()-53)*(IF(LEFT($N$3:$V$42,LEN($AW15))=$AW15,LEFT(RIGHT($N$3:$V$42,5),2)+RIGHT(RIGHT($N$3:$V$42,5),2)/60,0))))&amp;":"&amp;MID(ROUNDUP(SUMPRODUCT((WEEKDAY($L$3:$L$42,2)=COLUMN()-53)*(IF(LEFT($N$3:$V$42,LEN($AW15))=$AW15,LEFT(RIGHT($N$3:$V$42,5),2)+RIGHT(RIGHT($N$3:$V$42,5),2)/60,0)))-INT(SUMPRODUCT((WEEKDAY($L$3:$L$42,2)=COLUMN()-53)*(IF(LEFT($N$3:$V$42,LEN($AW15))=$AW15,LEFT(RIGHT($N$3:$V$42,5),2)+RIGHT(RIGHT($N$3:$V$42,5),2)/60,0)))),2)*0.6&amp;"0000",3,2)&amp;" ("&amp;SUMPRODUCT((WEEKDAY($L$3:$L$42,2)=COLUMN()-53)*(LEFT($N$3:$V$42,LEN($AW15))=$AW15))&amp;")")</f>
        <v/>
      </c>
      <c r="N15" s="2" t="str">
        <f t="array" ref="N15">IF($AW15="","",INT(SUMPRODUCT((WEEKDAY($L$3:$L$42,2)=COLUMN()-53)*(IF(LEFT($N$3:$V$42,LEN($AW15))=$AW15,LEFT(RIGHT($N$3:$V$42,5),2)+RIGHT(RIGHT($N$3:$V$42,5),2)/60,0))))&amp;":"&amp;MID(ROUNDUP(SUMPRODUCT((WEEKDAY($L$3:$L$42,2)=COLUMN()-53)*(IF(LEFT($N$3:$V$42,LEN($AW15))=$AW15,LEFT(RIGHT($N$3:$V$42,5),2)+RIGHT(RIGHT($N$3:$V$42,5),2)/60,0)))-INT(SUMPRODUCT((WEEKDAY($L$3:$L$42,2)=COLUMN()-53)*(IF(LEFT($N$3:$V$42,LEN($AW15))=$AW15,LEFT(RIGHT($N$3:$V$42,5),2)+RIGHT(RIGHT($N$3:$V$42,5),2)/60,0)))),2)*0.6&amp;"0000",3,2)&amp;" ("&amp;SUMPRODUCT((WEEKDAY($L$3:$L$42,2)=COLUMN()-53)*(LEFT($N$3:$V$42,LEN($AW15))=$AW15))&amp;")")</f>
        <v/>
      </c>
      <c r="O15" s="2" t="str">
        <f t="array" ref="O15">IF($AW15="","",INT(SUMPRODUCT((WEEKDAY($L$3:$L$42,2)=COLUMN()-53)*(IF(LEFT($N$3:$V$42,LEN($AW15))=$AW15,LEFT(RIGHT($N$3:$V$42,5),2)+RIGHT(RIGHT($N$3:$V$42,5),2)/60,0))))&amp;":"&amp;MID(ROUNDUP(SUMPRODUCT((WEEKDAY($L$3:$L$42,2)=COLUMN()-53)*(IF(LEFT($N$3:$V$42,LEN($AW15))=$AW15,LEFT(RIGHT($N$3:$V$42,5),2)+RIGHT(RIGHT($N$3:$V$42,5),2)/60,0)))-INT(SUMPRODUCT((WEEKDAY($L$3:$L$42,2)=COLUMN()-53)*(IF(LEFT($N$3:$V$42,LEN($AW15))=$AW15,LEFT(RIGHT($N$3:$V$42,5),2)+RIGHT(RIGHT($N$3:$V$42,5),2)/60,0)))),2)*0.6&amp;"0000",3,2)&amp;" ("&amp;SUMPRODUCT((WEEKDAY($L$3:$L$42,2)=COLUMN()-53)*(LEFT($N$3:$V$42,LEN($AW15))=$AW15))&amp;")")</f>
        <v/>
      </c>
    </row>
    <row r="16" spans="4:15" x14ac:dyDescent="0.25">
      <c r="D16" t="s">
        <v>13</v>
      </c>
      <c r="E16" t="s">
        <v>3</v>
      </c>
      <c r="F16" t="s">
        <v>13</v>
      </c>
      <c r="G16" t="s">
        <v>13</v>
      </c>
      <c r="H16" t="s">
        <v>13</v>
      </c>
      <c r="K16" s="2" t="str">
        <f t="array" ref="K16">IF($AW16="","",INT(SUMPRODUCT((WEEKDAY($L$3:$L$42,2)=COLUMN()-53)*(IF(LEFT($N$3:$V$42,LEN($AW16))=$AW16,LEFT(RIGHT($N$3:$V$42,5),2)+RIGHT(RIGHT($N$3:$V$42,5),2)/60,0))))&amp;":"&amp;MID(ROUNDUP(SUMPRODUCT((WEEKDAY($L$3:$L$42,2)=COLUMN()-53)*(IF(LEFT($N$3:$V$42,LEN($AW16))=$AW16,LEFT(RIGHT($N$3:$V$42,5),2)+RIGHT(RIGHT($N$3:$V$42,5),2)/60,0)))-INT(SUMPRODUCT((WEEKDAY($L$3:$L$42,2)=COLUMN()-53)*(IF(LEFT($N$3:$V$42,LEN($AW16))=$AW16,LEFT(RIGHT($N$3:$V$42,5),2)+RIGHT(RIGHT($N$3:$V$42,5),2)/60,0)))),2)*0.6&amp;"0000",3,2)&amp;" ("&amp;SUMPRODUCT((WEEKDAY($L$3:$L$42,2)=COLUMN()-53)*(LEFT($N$3:$V$42,LEN($AW16))=$AW16))&amp;")")</f>
        <v/>
      </c>
      <c r="L16" s="2" t="str">
        <f t="array" ref="L16">IF($AW16="","",INT(SUMPRODUCT((WEEKDAY($L$3:$L$42,2)=COLUMN()-53)*(IF(LEFT($N$3:$V$42,LEN($AW16))=$AW16,LEFT(RIGHT($N$3:$V$42,5),2)+RIGHT(RIGHT($N$3:$V$42,5),2)/60,0))))&amp;":"&amp;MID(ROUNDUP(SUMPRODUCT((WEEKDAY($L$3:$L$42,2)=COLUMN()-53)*(IF(LEFT($N$3:$V$42,LEN($AW16))=$AW16,LEFT(RIGHT($N$3:$V$42,5),2)+RIGHT(RIGHT($N$3:$V$42,5),2)/60,0)))-INT(SUMPRODUCT((WEEKDAY($L$3:$L$42,2)=COLUMN()-53)*(IF(LEFT($N$3:$V$42,LEN($AW16))=$AW16,LEFT(RIGHT($N$3:$V$42,5),2)+RIGHT(RIGHT($N$3:$V$42,5),2)/60,0)))),2)*0.6&amp;"0000",3,2)&amp;" ("&amp;SUMPRODUCT((WEEKDAY($L$3:$L$42,2)=COLUMN()-53)*(LEFT($N$3:$V$42,LEN($AW16))=$AW16))&amp;")")</f>
        <v/>
      </c>
      <c r="M16" s="2" t="str">
        <f t="array" ref="M16">IF($AW16="","",INT(SUMPRODUCT((WEEKDAY($L$3:$L$42,2)=COLUMN()-53)*(IF(LEFT($N$3:$V$42,LEN($AW16))=$AW16,LEFT(RIGHT($N$3:$V$42,5),2)+RIGHT(RIGHT($N$3:$V$42,5),2)/60,0))))&amp;":"&amp;MID(ROUNDUP(SUMPRODUCT((WEEKDAY($L$3:$L$42,2)=COLUMN()-53)*(IF(LEFT($N$3:$V$42,LEN($AW16))=$AW16,LEFT(RIGHT($N$3:$V$42,5),2)+RIGHT(RIGHT($N$3:$V$42,5),2)/60,0)))-INT(SUMPRODUCT((WEEKDAY($L$3:$L$42,2)=COLUMN()-53)*(IF(LEFT($N$3:$V$42,LEN($AW16))=$AW16,LEFT(RIGHT($N$3:$V$42,5),2)+RIGHT(RIGHT($N$3:$V$42,5),2)/60,0)))),2)*0.6&amp;"0000",3,2)&amp;" ("&amp;SUMPRODUCT((WEEKDAY($L$3:$L$42,2)=COLUMN()-53)*(LEFT($N$3:$V$42,LEN($AW16))=$AW16))&amp;")")</f>
        <v/>
      </c>
      <c r="N16" s="2" t="str">
        <f t="array" ref="N16">IF($AW16="","",INT(SUMPRODUCT((WEEKDAY($L$3:$L$42,2)=COLUMN()-53)*(IF(LEFT($N$3:$V$42,LEN($AW16))=$AW16,LEFT(RIGHT($N$3:$V$42,5),2)+RIGHT(RIGHT($N$3:$V$42,5),2)/60,0))))&amp;":"&amp;MID(ROUNDUP(SUMPRODUCT((WEEKDAY($L$3:$L$42,2)=COLUMN()-53)*(IF(LEFT($N$3:$V$42,LEN($AW16))=$AW16,LEFT(RIGHT($N$3:$V$42,5),2)+RIGHT(RIGHT($N$3:$V$42,5),2)/60,0)))-INT(SUMPRODUCT((WEEKDAY($L$3:$L$42,2)=COLUMN()-53)*(IF(LEFT($N$3:$V$42,LEN($AW16))=$AW16,LEFT(RIGHT($N$3:$V$42,5),2)+RIGHT(RIGHT($N$3:$V$42,5),2)/60,0)))),2)*0.6&amp;"0000",3,2)&amp;" ("&amp;SUMPRODUCT((WEEKDAY($L$3:$L$42,2)=COLUMN()-53)*(LEFT($N$3:$V$42,LEN($AW16))=$AW16))&amp;")")</f>
        <v/>
      </c>
      <c r="O16" s="2" t="str">
        <f t="array" ref="O16">IF($AW16="","",INT(SUMPRODUCT((WEEKDAY($L$3:$L$42,2)=COLUMN()-53)*(IF(LEFT($N$3:$V$42,LEN($AW16))=$AW16,LEFT(RIGHT($N$3:$V$42,5),2)+RIGHT(RIGHT($N$3:$V$42,5),2)/60,0))))&amp;":"&amp;MID(ROUNDUP(SUMPRODUCT((WEEKDAY($L$3:$L$42,2)=COLUMN()-53)*(IF(LEFT($N$3:$V$42,LEN($AW16))=$AW16,LEFT(RIGHT($N$3:$V$42,5),2)+RIGHT(RIGHT($N$3:$V$42,5),2)/60,0)))-INT(SUMPRODUCT((WEEKDAY($L$3:$L$42,2)=COLUMN()-53)*(IF(LEFT($N$3:$V$42,LEN($AW16))=$AW16,LEFT(RIGHT($N$3:$V$42,5),2)+RIGHT(RIGHT($N$3:$V$42,5),2)/60,0)))),2)*0.6&amp;"0000",3,2)&amp;" ("&amp;SUMPRODUCT((WEEKDAY($L$3:$L$42,2)=COLUMN()-53)*(LEFT($N$3:$V$42,LEN($AW16))=$AW16))&amp;")")</f>
        <v/>
      </c>
    </row>
    <row r="17" spans="4:15" x14ac:dyDescent="0.25">
      <c r="D17" t="s">
        <v>11</v>
      </c>
      <c r="E17" t="s">
        <v>11</v>
      </c>
      <c r="F17" t="s">
        <v>11</v>
      </c>
      <c r="G17" t="s">
        <v>3</v>
      </c>
      <c r="H17" t="s">
        <v>6</v>
      </c>
      <c r="K17" s="2" t="str">
        <f t="array" ref="K17">IF($AW17="","",INT(SUMPRODUCT((WEEKDAY($L$3:$L$42,2)=COLUMN()-53)*(IF(LEFT($N$3:$V$42,LEN($AW17))=$AW17,LEFT(RIGHT($N$3:$V$42,5),2)+RIGHT(RIGHT($N$3:$V$42,5),2)/60,0))))&amp;":"&amp;MID(ROUNDUP(SUMPRODUCT((WEEKDAY($L$3:$L$42,2)=COLUMN()-53)*(IF(LEFT($N$3:$V$42,LEN($AW17))=$AW17,LEFT(RIGHT($N$3:$V$42,5),2)+RIGHT(RIGHT($N$3:$V$42,5),2)/60,0)))-INT(SUMPRODUCT((WEEKDAY($L$3:$L$42,2)=COLUMN()-53)*(IF(LEFT($N$3:$V$42,LEN($AW17))=$AW17,LEFT(RIGHT($N$3:$V$42,5),2)+RIGHT(RIGHT($N$3:$V$42,5),2)/60,0)))),2)*0.6&amp;"0000",3,2)&amp;" ("&amp;SUMPRODUCT((WEEKDAY($L$3:$L$42,2)=COLUMN()-53)*(LEFT($N$3:$V$42,LEN($AW17))=$AW17))&amp;")")</f>
        <v/>
      </c>
      <c r="L17" s="2" t="str">
        <f t="array" ref="L17">IF($AW17="","",INT(SUMPRODUCT((WEEKDAY($L$3:$L$42,2)=COLUMN()-53)*(IF(LEFT($N$3:$V$42,LEN($AW17))=$AW17,LEFT(RIGHT($N$3:$V$42,5),2)+RIGHT(RIGHT($N$3:$V$42,5),2)/60,0))))&amp;":"&amp;MID(ROUNDUP(SUMPRODUCT((WEEKDAY($L$3:$L$42,2)=COLUMN()-53)*(IF(LEFT($N$3:$V$42,LEN($AW17))=$AW17,LEFT(RIGHT($N$3:$V$42,5),2)+RIGHT(RIGHT($N$3:$V$42,5),2)/60,0)))-INT(SUMPRODUCT((WEEKDAY($L$3:$L$42,2)=COLUMN()-53)*(IF(LEFT($N$3:$V$42,LEN($AW17))=$AW17,LEFT(RIGHT($N$3:$V$42,5),2)+RIGHT(RIGHT($N$3:$V$42,5),2)/60,0)))),2)*0.6&amp;"0000",3,2)&amp;" ("&amp;SUMPRODUCT((WEEKDAY($L$3:$L$42,2)=COLUMN()-53)*(LEFT($N$3:$V$42,LEN($AW17))=$AW17))&amp;")")</f>
        <v/>
      </c>
      <c r="M17" s="2" t="str">
        <f t="array" ref="M17">IF($AW17="","",INT(SUMPRODUCT((WEEKDAY($L$3:$L$42,2)=COLUMN()-53)*(IF(LEFT($N$3:$V$42,LEN($AW17))=$AW17,LEFT(RIGHT($N$3:$V$42,5),2)+RIGHT(RIGHT($N$3:$V$42,5),2)/60,0))))&amp;":"&amp;MID(ROUNDUP(SUMPRODUCT((WEEKDAY($L$3:$L$42,2)=COLUMN()-53)*(IF(LEFT($N$3:$V$42,LEN($AW17))=$AW17,LEFT(RIGHT($N$3:$V$42,5),2)+RIGHT(RIGHT($N$3:$V$42,5),2)/60,0)))-INT(SUMPRODUCT((WEEKDAY($L$3:$L$42,2)=COLUMN()-53)*(IF(LEFT($N$3:$V$42,LEN($AW17))=$AW17,LEFT(RIGHT($N$3:$V$42,5),2)+RIGHT(RIGHT($N$3:$V$42,5),2)/60,0)))),2)*0.6&amp;"0000",3,2)&amp;" ("&amp;SUMPRODUCT((WEEKDAY($L$3:$L$42,2)=COLUMN()-53)*(LEFT($N$3:$V$42,LEN($AW17))=$AW17))&amp;")")</f>
        <v/>
      </c>
      <c r="N17" s="2" t="str">
        <f t="array" ref="N17">IF($AW17="","",INT(SUMPRODUCT((WEEKDAY($L$3:$L$42,2)=COLUMN()-53)*(IF(LEFT($N$3:$V$42,LEN($AW17))=$AW17,LEFT(RIGHT($N$3:$V$42,5),2)+RIGHT(RIGHT($N$3:$V$42,5),2)/60,0))))&amp;":"&amp;MID(ROUNDUP(SUMPRODUCT((WEEKDAY($L$3:$L$42,2)=COLUMN()-53)*(IF(LEFT($N$3:$V$42,LEN($AW17))=$AW17,LEFT(RIGHT($N$3:$V$42,5),2)+RIGHT(RIGHT($N$3:$V$42,5),2)/60,0)))-INT(SUMPRODUCT((WEEKDAY($L$3:$L$42,2)=COLUMN()-53)*(IF(LEFT($N$3:$V$42,LEN($AW17))=$AW17,LEFT(RIGHT($N$3:$V$42,5),2)+RIGHT(RIGHT($N$3:$V$42,5),2)/60,0)))),2)*0.6&amp;"0000",3,2)&amp;" ("&amp;SUMPRODUCT((WEEKDAY($L$3:$L$42,2)=COLUMN()-53)*(LEFT($N$3:$V$42,LEN($AW17))=$AW17))&amp;")")</f>
        <v/>
      </c>
      <c r="O17" s="2" t="str">
        <f t="array" ref="O17">IF($AW17="","",INT(SUMPRODUCT((WEEKDAY($L$3:$L$42,2)=COLUMN()-53)*(IF(LEFT($N$3:$V$42,LEN($AW17))=$AW17,LEFT(RIGHT($N$3:$V$42,5),2)+RIGHT(RIGHT($N$3:$V$42,5),2)/60,0))))&amp;":"&amp;MID(ROUNDUP(SUMPRODUCT((WEEKDAY($L$3:$L$42,2)=COLUMN()-53)*(IF(LEFT($N$3:$V$42,LEN($AW17))=$AW17,LEFT(RIGHT($N$3:$V$42,5),2)+RIGHT(RIGHT($N$3:$V$42,5),2)/60,0)))-INT(SUMPRODUCT((WEEKDAY($L$3:$L$42,2)=COLUMN()-53)*(IF(LEFT($N$3:$V$42,LEN($AW17))=$AW17,LEFT(RIGHT($N$3:$V$42,5),2)+RIGHT(RIGHT($N$3:$V$42,5),2)/60,0)))),2)*0.6&amp;"0000",3,2)&amp;" ("&amp;SUMPRODUCT((WEEKDAY($L$3:$L$42,2)=COLUMN()-53)*(LEFT($N$3:$V$42,LEN($AW17))=$AW17))&amp;")")</f>
        <v/>
      </c>
    </row>
    <row r="18" spans="4:15" x14ac:dyDescent="0.25">
      <c r="D18" t="s">
        <v>0</v>
      </c>
      <c r="E18" t="s">
        <v>0</v>
      </c>
      <c r="F18" t="s">
        <v>0</v>
      </c>
      <c r="G18" t="s">
        <v>3</v>
      </c>
      <c r="H18" t="s">
        <v>0</v>
      </c>
      <c r="K18" s="2" t="str">
        <f t="array" ref="K18">IF($AW18="","",INT(SUMPRODUCT((WEEKDAY($L$3:$L$42,2)=COLUMN()-53)*(IF(LEFT($N$3:$V$42,LEN($AW18))=$AW18,LEFT(RIGHT($N$3:$V$42,5),2)+RIGHT(RIGHT($N$3:$V$42,5),2)/60,0))))&amp;":"&amp;MID(ROUNDUP(SUMPRODUCT((WEEKDAY($L$3:$L$42,2)=COLUMN()-53)*(IF(LEFT($N$3:$V$42,LEN($AW18))=$AW18,LEFT(RIGHT($N$3:$V$42,5),2)+RIGHT(RIGHT($N$3:$V$42,5),2)/60,0)))-INT(SUMPRODUCT((WEEKDAY($L$3:$L$42,2)=COLUMN()-53)*(IF(LEFT($N$3:$V$42,LEN($AW18))=$AW18,LEFT(RIGHT($N$3:$V$42,5),2)+RIGHT(RIGHT($N$3:$V$42,5),2)/60,0)))),2)*0.6&amp;"0000",3,2)&amp;" ("&amp;SUMPRODUCT((WEEKDAY($L$3:$L$42,2)=COLUMN()-53)*(LEFT($N$3:$V$42,LEN($AW18))=$AW18))&amp;")")</f>
        <v/>
      </c>
      <c r="L18" s="2" t="str">
        <f t="array" ref="L18">IF($AW18="","",INT(SUMPRODUCT((WEEKDAY($L$3:$L$42,2)=COLUMN()-53)*(IF(LEFT($N$3:$V$42,LEN($AW18))=$AW18,LEFT(RIGHT($N$3:$V$42,5),2)+RIGHT(RIGHT($N$3:$V$42,5),2)/60,0))))&amp;":"&amp;MID(ROUNDUP(SUMPRODUCT((WEEKDAY($L$3:$L$42,2)=COLUMN()-53)*(IF(LEFT($N$3:$V$42,LEN($AW18))=$AW18,LEFT(RIGHT($N$3:$V$42,5),2)+RIGHT(RIGHT($N$3:$V$42,5),2)/60,0)))-INT(SUMPRODUCT((WEEKDAY($L$3:$L$42,2)=COLUMN()-53)*(IF(LEFT($N$3:$V$42,LEN($AW18))=$AW18,LEFT(RIGHT($N$3:$V$42,5),2)+RIGHT(RIGHT($N$3:$V$42,5),2)/60,0)))),2)*0.6&amp;"0000",3,2)&amp;" ("&amp;SUMPRODUCT((WEEKDAY($L$3:$L$42,2)=COLUMN()-53)*(LEFT($N$3:$V$42,LEN($AW18))=$AW18))&amp;")")</f>
        <v/>
      </c>
      <c r="M18" s="2" t="str">
        <f t="array" ref="M18">IF($AW18="","",INT(SUMPRODUCT((WEEKDAY($L$3:$L$42,2)=COLUMN()-53)*(IF(LEFT($N$3:$V$42,LEN($AW18))=$AW18,LEFT(RIGHT($N$3:$V$42,5),2)+RIGHT(RIGHT($N$3:$V$42,5),2)/60,0))))&amp;":"&amp;MID(ROUNDUP(SUMPRODUCT((WEEKDAY($L$3:$L$42,2)=COLUMN()-53)*(IF(LEFT($N$3:$V$42,LEN($AW18))=$AW18,LEFT(RIGHT($N$3:$V$42,5),2)+RIGHT(RIGHT($N$3:$V$42,5),2)/60,0)))-INT(SUMPRODUCT((WEEKDAY($L$3:$L$42,2)=COLUMN()-53)*(IF(LEFT($N$3:$V$42,LEN($AW18))=$AW18,LEFT(RIGHT($N$3:$V$42,5),2)+RIGHT(RIGHT($N$3:$V$42,5),2)/60,0)))),2)*0.6&amp;"0000",3,2)&amp;" ("&amp;SUMPRODUCT((WEEKDAY($L$3:$L$42,2)=COLUMN()-53)*(LEFT($N$3:$V$42,LEN($AW18))=$AW18))&amp;")")</f>
        <v/>
      </c>
      <c r="N18" s="2" t="str">
        <f t="array" ref="N18">IF($AW18="","",INT(SUMPRODUCT((WEEKDAY($L$3:$L$42,2)=COLUMN()-53)*(IF(LEFT($N$3:$V$42,LEN($AW18))=$AW18,LEFT(RIGHT($N$3:$V$42,5),2)+RIGHT(RIGHT($N$3:$V$42,5),2)/60,0))))&amp;":"&amp;MID(ROUNDUP(SUMPRODUCT((WEEKDAY($L$3:$L$42,2)=COLUMN()-53)*(IF(LEFT($N$3:$V$42,LEN($AW18))=$AW18,LEFT(RIGHT($N$3:$V$42,5),2)+RIGHT(RIGHT($N$3:$V$42,5),2)/60,0)))-INT(SUMPRODUCT((WEEKDAY($L$3:$L$42,2)=COLUMN()-53)*(IF(LEFT($N$3:$V$42,LEN($AW18))=$AW18,LEFT(RIGHT($N$3:$V$42,5),2)+RIGHT(RIGHT($N$3:$V$42,5),2)/60,0)))),2)*0.6&amp;"0000",3,2)&amp;" ("&amp;SUMPRODUCT((WEEKDAY($L$3:$L$42,2)=COLUMN()-53)*(LEFT($N$3:$V$42,LEN($AW18))=$AW18))&amp;")")</f>
        <v/>
      </c>
      <c r="O18" s="2" t="str">
        <f t="array" ref="O18">IF($AW18="","",INT(SUMPRODUCT((WEEKDAY($L$3:$L$42,2)=COLUMN()-53)*(IF(LEFT($N$3:$V$42,LEN($AW18))=$AW18,LEFT(RIGHT($N$3:$V$42,5),2)+RIGHT(RIGHT($N$3:$V$42,5),2)/60,0))))&amp;":"&amp;MID(ROUNDUP(SUMPRODUCT((WEEKDAY($L$3:$L$42,2)=COLUMN()-53)*(IF(LEFT($N$3:$V$42,LEN($AW18))=$AW18,LEFT(RIGHT($N$3:$V$42,5),2)+RIGHT(RIGHT($N$3:$V$42,5),2)/60,0)))-INT(SUMPRODUCT((WEEKDAY($L$3:$L$42,2)=COLUMN()-53)*(IF(LEFT($N$3:$V$42,LEN($AW18))=$AW18,LEFT(RIGHT($N$3:$V$42,5),2)+RIGHT(RIGHT($N$3:$V$42,5),2)/60,0)))),2)*0.6&amp;"0000",3,2)&amp;" ("&amp;SUMPRODUCT((WEEKDAY($L$3:$L$42,2)=COLUMN()-53)*(LEFT($N$3:$V$42,LEN($AW18))=$AW18))&amp;")")</f>
        <v/>
      </c>
    </row>
    <row r="19" spans="4:15" x14ac:dyDescent="0.25">
      <c r="D19" t="s">
        <v>0</v>
      </c>
      <c r="E19" t="s">
        <v>0</v>
      </c>
      <c r="F19" t="s">
        <v>0</v>
      </c>
      <c r="G19" t="s">
        <v>0</v>
      </c>
      <c r="H19" t="s">
        <v>0</v>
      </c>
      <c r="K19" s="2" t="str">
        <f t="array" ref="K19">IF($AW19="","",INT(SUMPRODUCT((WEEKDAY($L$3:$L$42,2)=COLUMN()-53)*(IF(LEFT($N$3:$V$42,LEN($AW19))=$AW19,LEFT(RIGHT($N$3:$V$42,5),2)+RIGHT(RIGHT($N$3:$V$42,5),2)/60,0))))&amp;":"&amp;MID(ROUNDUP(SUMPRODUCT((WEEKDAY($L$3:$L$42,2)=COLUMN()-53)*(IF(LEFT($N$3:$V$42,LEN($AW19))=$AW19,LEFT(RIGHT($N$3:$V$42,5),2)+RIGHT(RIGHT($N$3:$V$42,5),2)/60,0)))-INT(SUMPRODUCT((WEEKDAY($L$3:$L$42,2)=COLUMN()-53)*(IF(LEFT($N$3:$V$42,LEN($AW19))=$AW19,LEFT(RIGHT($N$3:$V$42,5),2)+RIGHT(RIGHT($N$3:$V$42,5),2)/60,0)))),2)*0.6&amp;"0000",3,2)&amp;" ("&amp;SUMPRODUCT((WEEKDAY($L$3:$L$42,2)=COLUMN()-53)*(LEFT($N$3:$V$42,LEN($AW19))=$AW19))&amp;")")</f>
        <v/>
      </c>
      <c r="L19" s="2" t="str">
        <f t="array" ref="L19">IF($AW19="","",INT(SUMPRODUCT((WEEKDAY($L$3:$L$42,2)=COLUMN()-53)*(IF(LEFT($N$3:$V$42,LEN($AW19))=$AW19,LEFT(RIGHT($N$3:$V$42,5),2)+RIGHT(RIGHT($N$3:$V$42,5),2)/60,0))))&amp;":"&amp;MID(ROUNDUP(SUMPRODUCT((WEEKDAY($L$3:$L$42,2)=COLUMN()-53)*(IF(LEFT($N$3:$V$42,LEN($AW19))=$AW19,LEFT(RIGHT($N$3:$V$42,5),2)+RIGHT(RIGHT($N$3:$V$42,5),2)/60,0)))-INT(SUMPRODUCT((WEEKDAY($L$3:$L$42,2)=COLUMN()-53)*(IF(LEFT($N$3:$V$42,LEN($AW19))=$AW19,LEFT(RIGHT($N$3:$V$42,5),2)+RIGHT(RIGHT($N$3:$V$42,5),2)/60,0)))),2)*0.6&amp;"0000",3,2)&amp;" ("&amp;SUMPRODUCT((WEEKDAY($L$3:$L$42,2)=COLUMN()-53)*(LEFT($N$3:$V$42,LEN($AW19))=$AW19))&amp;")")</f>
        <v/>
      </c>
      <c r="M19" s="2" t="str">
        <f t="array" ref="M19">IF($AW19="","",INT(SUMPRODUCT((WEEKDAY($L$3:$L$42,2)=COLUMN()-53)*(IF(LEFT($N$3:$V$42,LEN($AW19))=$AW19,LEFT(RIGHT($N$3:$V$42,5),2)+RIGHT(RIGHT($N$3:$V$42,5),2)/60,0))))&amp;":"&amp;MID(ROUNDUP(SUMPRODUCT((WEEKDAY($L$3:$L$42,2)=COLUMN()-53)*(IF(LEFT($N$3:$V$42,LEN($AW19))=$AW19,LEFT(RIGHT($N$3:$V$42,5),2)+RIGHT(RIGHT($N$3:$V$42,5),2)/60,0)))-INT(SUMPRODUCT((WEEKDAY($L$3:$L$42,2)=COLUMN()-53)*(IF(LEFT($N$3:$V$42,LEN($AW19))=$AW19,LEFT(RIGHT($N$3:$V$42,5),2)+RIGHT(RIGHT($N$3:$V$42,5),2)/60,0)))),2)*0.6&amp;"0000",3,2)&amp;" ("&amp;SUMPRODUCT((WEEKDAY($L$3:$L$42,2)=COLUMN()-53)*(LEFT($N$3:$V$42,LEN($AW19))=$AW19))&amp;")")</f>
        <v/>
      </c>
      <c r="N19" s="2" t="str">
        <f t="array" ref="N19">IF($AW19="","",INT(SUMPRODUCT((WEEKDAY($L$3:$L$42,2)=COLUMN()-53)*(IF(LEFT($N$3:$V$42,LEN($AW19))=$AW19,LEFT(RIGHT($N$3:$V$42,5),2)+RIGHT(RIGHT($N$3:$V$42,5),2)/60,0))))&amp;":"&amp;MID(ROUNDUP(SUMPRODUCT((WEEKDAY($L$3:$L$42,2)=COLUMN()-53)*(IF(LEFT($N$3:$V$42,LEN($AW19))=$AW19,LEFT(RIGHT($N$3:$V$42,5),2)+RIGHT(RIGHT($N$3:$V$42,5),2)/60,0)))-INT(SUMPRODUCT((WEEKDAY($L$3:$L$42,2)=COLUMN()-53)*(IF(LEFT($N$3:$V$42,LEN($AW19))=$AW19,LEFT(RIGHT($N$3:$V$42,5),2)+RIGHT(RIGHT($N$3:$V$42,5),2)/60,0)))),2)*0.6&amp;"0000",3,2)&amp;" ("&amp;SUMPRODUCT((WEEKDAY($L$3:$L$42,2)=COLUMN()-53)*(LEFT($N$3:$V$42,LEN($AW19))=$AW19))&amp;")")</f>
        <v/>
      </c>
      <c r="O19" s="2" t="str">
        <f t="array" ref="O19">IF($AW19="","",INT(SUMPRODUCT((WEEKDAY($L$3:$L$42,2)=COLUMN()-53)*(IF(LEFT($N$3:$V$42,LEN($AW19))=$AW19,LEFT(RIGHT($N$3:$V$42,5),2)+RIGHT(RIGHT($N$3:$V$42,5),2)/60,0))))&amp;":"&amp;MID(ROUNDUP(SUMPRODUCT((WEEKDAY($L$3:$L$42,2)=COLUMN()-53)*(IF(LEFT($N$3:$V$42,LEN($AW19))=$AW19,LEFT(RIGHT($N$3:$V$42,5),2)+RIGHT(RIGHT($N$3:$V$42,5),2)/60,0)))-INT(SUMPRODUCT((WEEKDAY($L$3:$L$42,2)=COLUMN()-53)*(IF(LEFT($N$3:$V$42,LEN($AW19))=$AW19,LEFT(RIGHT($N$3:$V$42,5),2)+RIGHT(RIGHT($N$3:$V$42,5),2)/60,0)))),2)*0.6&amp;"0000",3,2)&amp;" ("&amp;SUMPRODUCT((WEEKDAY($L$3:$L$42,2)=COLUMN()-53)*(LEFT($N$3:$V$42,LEN($AW19))=$AW19))&amp;")")</f>
        <v/>
      </c>
    </row>
    <row r="20" spans="4:15" x14ac:dyDescent="0.25">
      <c r="D20" t="s">
        <v>3</v>
      </c>
      <c r="E20" t="s">
        <v>2</v>
      </c>
      <c r="F20" t="s">
        <v>3</v>
      </c>
      <c r="G20" t="s">
        <v>3</v>
      </c>
      <c r="H20" t="s">
        <v>1</v>
      </c>
      <c r="K20" s="2" t="str">
        <f t="array" ref="K20">IF($AW20="","",INT(SUMPRODUCT((WEEKDAY($L$3:$L$42,2)=COLUMN()-53)*(IF(LEFT($N$3:$V$42,LEN($AW20))=$AW20,LEFT(RIGHT($N$3:$V$42,5),2)+RIGHT(RIGHT($N$3:$V$42,5),2)/60,0))))&amp;":"&amp;MID(ROUNDUP(SUMPRODUCT((WEEKDAY($L$3:$L$42,2)=COLUMN()-53)*(IF(LEFT($N$3:$V$42,LEN($AW20))=$AW20,LEFT(RIGHT($N$3:$V$42,5),2)+RIGHT(RIGHT($N$3:$V$42,5),2)/60,0)))-INT(SUMPRODUCT((WEEKDAY($L$3:$L$42,2)=COLUMN()-53)*(IF(LEFT($N$3:$V$42,LEN($AW20))=$AW20,LEFT(RIGHT($N$3:$V$42,5),2)+RIGHT(RIGHT($N$3:$V$42,5),2)/60,0)))),2)*0.6&amp;"0000",3,2)&amp;" ("&amp;SUMPRODUCT((WEEKDAY($L$3:$L$42,2)=COLUMN()-53)*(LEFT($N$3:$V$42,LEN($AW20))=$AW20))&amp;")")</f>
        <v/>
      </c>
      <c r="L20" s="2" t="str">
        <f t="array" ref="L20">IF($AW20="","",INT(SUMPRODUCT((WEEKDAY($L$3:$L$42,2)=COLUMN()-53)*(IF(LEFT($N$3:$V$42,LEN($AW20))=$AW20,LEFT(RIGHT($N$3:$V$42,5),2)+RIGHT(RIGHT($N$3:$V$42,5),2)/60,0))))&amp;":"&amp;MID(ROUNDUP(SUMPRODUCT((WEEKDAY($L$3:$L$42,2)=COLUMN()-53)*(IF(LEFT($N$3:$V$42,LEN($AW20))=$AW20,LEFT(RIGHT($N$3:$V$42,5),2)+RIGHT(RIGHT($N$3:$V$42,5),2)/60,0)))-INT(SUMPRODUCT((WEEKDAY($L$3:$L$42,2)=COLUMN()-53)*(IF(LEFT($N$3:$V$42,LEN($AW20))=$AW20,LEFT(RIGHT($N$3:$V$42,5),2)+RIGHT(RIGHT($N$3:$V$42,5),2)/60,0)))),2)*0.6&amp;"0000",3,2)&amp;" ("&amp;SUMPRODUCT((WEEKDAY($L$3:$L$42,2)=COLUMN()-53)*(LEFT($N$3:$V$42,LEN($AW20))=$AW20))&amp;")")</f>
        <v/>
      </c>
      <c r="M20" s="2" t="str">
        <f t="array" ref="M20">IF($AW20="","",INT(SUMPRODUCT((WEEKDAY($L$3:$L$42,2)=COLUMN()-53)*(IF(LEFT($N$3:$V$42,LEN($AW20))=$AW20,LEFT(RIGHT($N$3:$V$42,5),2)+RIGHT(RIGHT($N$3:$V$42,5),2)/60,0))))&amp;":"&amp;MID(ROUNDUP(SUMPRODUCT((WEEKDAY($L$3:$L$42,2)=COLUMN()-53)*(IF(LEFT($N$3:$V$42,LEN($AW20))=$AW20,LEFT(RIGHT($N$3:$V$42,5),2)+RIGHT(RIGHT($N$3:$V$42,5),2)/60,0)))-INT(SUMPRODUCT((WEEKDAY($L$3:$L$42,2)=COLUMN()-53)*(IF(LEFT($N$3:$V$42,LEN($AW20))=$AW20,LEFT(RIGHT($N$3:$V$42,5),2)+RIGHT(RIGHT($N$3:$V$42,5),2)/60,0)))),2)*0.6&amp;"0000",3,2)&amp;" ("&amp;SUMPRODUCT((WEEKDAY($L$3:$L$42,2)=COLUMN()-53)*(LEFT($N$3:$V$42,LEN($AW20))=$AW20))&amp;")")</f>
        <v/>
      </c>
      <c r="N20" s="2" t="str">
        <f t="array" ref="N20">IF($AW20="","",INT(SUMPRODUCT((WEEKDAY($L$3:$L$42,2)=COLUMN()-53)*(IF(LEFT($N$3:$V$42,LEN($AW20))=$AW20,LEFT(RIGHT($N$3:$V$42,5),2)+RIGHT(RIGHT($N$3:$V$42,5),2)/60,0))))&amp;":"&amp;MID(ROUNDUP(SUMPRODUCT((WEEKDAY($L$3:$L$42,2)=COLUMN()-53)*(IF(LEFT($N$3:$V$42,LEN($AW20))=$AW20,LEFT(RIGHT($N$3:$V$42,5),2)+RIGHT(RIGHT($N$3:$V$42,5),2)/60,0)))-INT(SUMPRODUCT((WEEKDAY($L$3:$L$42,2)=COLUMN()-53)*(IF(LEFT($N$3:$V$42,LEN($AW20))=$AW20,LEFT(RIGHT($N$3:$V$42,5),2)+RIGHT(RIGHT($N$3:$V$42,5),2)/60,0)))),2)*0.6&amp;"0000",3,2)&amp;" ("&amp;SUMPRODUCT((WEEKDAY($L$3:$L$42,2)=COLUMN()-53)*(LEFT($N$3:$V$42,LEN($AW20))=$AW20))&amp;")")</f>
        <v/>
      </c>
      <c r="O20" s="2" t="str">
        <f t="array" ref="O20">IF($AW20="","",INT(SUMPRODUCT((WEEKDAY($L$3:$L$42,2)=COLUMN()-53)*(IF(LEFT($N$3:$V$42,LEN($AW20))=$AW20,LEFT(RIGHT($N$3:$V$42,5),2)+RIGHT(RIGHT($N$3:$V$42,5),2)/60,0))))&amp;":"&amp;MID(ROUNDUP(SUMPRODUCT((WEEKDAY($L$3:$L$42,2)=COLUMN()-53)*(IF(LEFT($N$3:$V$42,LEN($AW20))=$AW20,LEFT(RIGHT($N$3:$V$42,5),2)+RIGHT(RIGHT($N$3:$V$42,5),2)/60,0)))-INT(SUMPRODUCT((WEEKDAY($L$3:$L$42,2)=COLUMN()-53)*(IF(LEFT($N$3:$V$42,LEN($AW20))=$AW20,LEFT(RIGHT($N$3:$V$42,5),2)+RIGHT(RIGHT($N$3:$V$42,5),2)/60,0)))),2)*0.6&amp;"0000",3,2)&amp;" ("&amp;SUMPRODUCT((WEEKDAY($L$3:$L$42,2)=COLUMN()-53)*(LEFT($N$3:$V$42,LEN($AW20))=$AW20))&amp;")")</f>
        <v/>
      </c>
    </row>
    <row r="21" spans="4:15" x14ac:dyDescent="0.25">
      <c r="D21" t="s">
        <v>0</v>
      </c>
      <c r="E21" t="s">
        <v>0</v>
      </c>
      <c r="F21" t="s">
        <v>0</v>
      </c>
      <c r="G21" t="s">
        <v>0</v>
      </c>
      <c r="H21" t="s">
        <v>0</v>
      </c>
      <c r="K21" s="2" t="str">
        <f t="array" ref="K21">IF($AW21="","",INT(SUMPRODUCT((WEEKDAY($L$3:$L$42,2)=COLUMN()-53)*(IF(LEFT($N$3:$V$42,LEN($AW21))=$AW21,LEFT(RIGHT($N$3:$V$42,5),2)+RIGHT(RIGHT($N$3:$V$42,5),2)/60,0))))&amp;":"&amp;MID(ROUNDUP(SUMPRODUCT((WEEKDAY($L$3:$L$42,2)=COLUMN()-53)*(IF(LEFT($N$3:$V$42,LEN($AW21))=$AW21,LEFT(RIGHT($N$3:$V$42,5),2)+RIGHT(RIGHT($N$3:$V$42,5),2)/60,0)))-INT(SUMPRODUCT((WEEKDAY($L$3:$L$42,2)=COLUMN()-53)*(IF(LEFT($N$3:$V$42,LEN($AW21))=$AW21,LEFT(RIGHT($N$3:$V$42,5),2)+RIGHT(RIGHT($N$3:$V$42,5),2)/60,0)))),2)*0.6&amp;"0000",3,2)&amp;" ("&amp;SUMPRODUCT((WEEKDAY($L$3:$L$42,2)=COLUMN()-53)*(LEFT($N$3:$V$42,LEN($AW21))=$AW21))&amp;")")</f>
        <v/>
      </c>
      <c r="L21" s="2" t="str">
        <f t="array" ref="L21">IF($AW21="","",INT(SUMPRODUCT((WEEKDAY($L$3:$L$42,2)=COLUMN()-53)*(IF(LEFT($N$3:$V$42,LEN($AW21))=$AW21,LEFT(RIGHT($N$3:$V$42,5),2)+RIGHT(RIGHT($N$3:$V$42,5),2)/60,0))))&amp;":"&amp;MID(ROUNDUP(SUMPRODUCT((WEEKDAY($L$3:$L$42,2)=COLUMN()-53)*(IF(LEFT($N$3:$V$42,LEN($AW21))=$AW21,LEFT(RIGHT($N$3:$V$42,5),2)+RIGHT(RIGHT($N$3:$V$42,5),2)/60,0)))-INT(SUMPRODUCT((WEEKDAY($L$3:$L$42,2)=COLUMN()-53)*(IF(LEFT($N$3:$V$42,LEN($AW21))=$AW21,LEFT(RIGHT($N$3:$V$42,5),2)+RIGHT(RIGHT($N$3:$V$42,5),2)/60,0)))),2)*0.6&amp;"0000",3,2)&amp;" ("&amp;SUMPRODUCT((WEEKDAY($L$3:$L$42,2)=COLUMN()-53)*(LEFT($N$3:$V$42,LEN($AW21))=$AW21))&amp;")")</f>
        <v/>
      </c>
      <c r="M21" s="2" t="str">
        <f t="array" ref="M21">IF($AW21="","",INT(SUMPRODUCT((WEEKDAY($L$3:$L$42,2)=COLUMN()-53)*(IF(LEFT($N$3:$V$42,LEN($AW21))=$AW21,LEFT(RIGHT($N$3:$V$42,5),2)+RIGHT(RIGHT($N$3:$V$42,5),2)/60,0))))&amp;":"&amp;MID(ROUNDUP(SUMPRODUCT((WEEKDAY($L$3:$L$42,2)=COLUMN()-53)*(IF(LEFT($N$3:$V$42,LEN($AW21))=$AW21,LEFT(RIGHT($N$3:$V$42,5),2)+RIGHT(RIGHT($N$3:$V$42,5),2)/60,0)))-INT(SUMPRODUCT((WEEKDAY($L$3:$L$42,2)=COLUMN()-53)*(IF(LEFT($N$3:$V$42,LEN($AW21))=$AW21,LEFT(RIGHT($N$3:$V$42,5),2)+RIGHT(RIGHT($N$3:$V$42,5),2)/60,0)))),2)*0.6&amp;"0000",3,2)&amp;" ("&amp;SUMPRODUCT((WEEKDAY($L$3:$L$42,2)=COLUMN()-53)*(LEFT($N$3:$V$42,LEN($AW21))=$AW21))&amp;")")</f>
        <v/>
      </c>
      <c r="N21" s="2" t="str">
        <f t="array" ref="N21">IF($AW21="","",INT(SUMPRODUCT((WEEKDAY($L$3:$L$42,2)=COLUMN()-53)*(IF(LEFT($N$3:$V$42,LEN($AW21))=$AW21,LEFT(RIGHT($N$3:$V$42,5),2)+RIGHT(RIGHT($N$3:$V$42,5),2)/60,0))))&amp;":"&amp;MID(ROUNDUP(SUMPRODUCT((WEEKDAY($L$3:$L$42,2)=COLUMN()-53)*(IF(LEFT($N$3:$V$42,LEN($AW21))=$AW21,LEFT(RIGHT($N$3:$V$42,5),2)+RIGHT(RIGHT($N$3:$V$42,5),2)/60,0)))-INT(SUMPRODUCT((WEEKDAY($L$3:$L$42,2)=COLUMN()-53)*(IF(LEFT($N$3:$V$42,LEN($AW21))=$AW21,LEFT(RIGHT($N$3:$V$42,5),2)+RIGHT(RIGHT($N$3:$V$42,5),2)/60,0)))),2)*0.6&amp;"0000",3,2)&amp;" ("&amp;SUMPRODUCT((WEEKDAY($L$3:$L$42,2)=COLUMN()-53)*(LEFT($N$3:$V$42,LEN($AW21))=$AW21))&amp;")")</f>
        <v/>
      </c>
      <c r="O21" s="2" t="str">
        <f t="array" ref="O21">IF($AW21="","",INT(SUMPRODUCT((WEEKDAY($L$3:$L$42,2)=COLUMN()-53)*(IF(LEFT($N$3:$V$42,LEN($AW21))=$AW21,LEFT(RIGHT($N$3:$V$42,5),2)+RIGHT(RIGHT($N$3:$V$42,5),2)/60,0))))&amp;":"&amp;MID(ROUNDUP(SUMPRODUCT((WEEKDAY($L$3:$L$42,2)=COLUMN()-53)*(IF(LEFT($N$3:$V$42,LEN($AW21))=$AW21,LEFT(RIGHT($N$3:$V$42,5),2)+RIGHT(RIGHT($N$3:$V$42,5),2)/60,0)))-INT(SUMPRODUCT((WEEKDAY($L$3:$L$42,2)=COLUMN()-53)*(IF(LEFT($N$3:$V$42,LEN($AW21))=$AW21,LEFT(RIGHT($N$3:$V$42,5),2)+RIGHT(RIGHT($N$3:$V$42,5),2)/60,0)))),2)*0.6&amp;"0000",3,2)&amp;" ("&amp;SUMPRODUCT((WEEKDAY($L$3:$L$42,2)=COLUMN()-53)*(LEFT($N$3:$V$42,LEN($AW21))=$AW21))&amp;")")</f>
        <v/>
      </c>
    </row>
    <row r="22" spans="4:15" x14ac:dyDescent="0.25">
      <c r="D22" t="s">
        <v>6</v>
      </c>
      <c r="E22" t="s">
        <v>0</v>
      </c>
      <c r="F22" t="s">
        <v>6</v>
      </c>
      <c r="G22" t="s">
        <v>6</v>
      </c>
      <c r="H22" t="s">
        <v>0</v>
      </c>
      <c r="K22" s="2" t="str">
        <f t="array" ref="K22">IF($AW22="","",INT(SUMPRODUCT((WEEKDAY($L$3:$L$42,2)=COLUMN()-53)*(IF(LEFT($N$3:$V$42,LEN($AW22))=$AW22,LEFT(RIGHT($N$3:$V$42,5),2)+RIGHT(RIGHT($N$3:$V$42,5),2)/60,0))))&amp;":"&amp;MID(ROUNDUP(SUMPRODUCT((WEEKDAY($L$3:$L$42,2)=COLUMN()-53)*(IF(LEFT($N$3:$V$42,LEN($AW22))=$AW22,LEFT(RIGHT($N$3:$V$42,5),2)+RIGHT(RIGHT($N$3:$V$42,5),2)/60,0)))-INT(SUMPRODUCT((WEEKDAY($L$3:$L$42,2)=COLUMN()-53)*(IF(LEFT($N$3:$V$42,LEN($AW22))=$AW22,LEFT(RIGHT($N$3:$V$42,5),2)+RIGHT(RIGHT($N$3:$V$42,5),2)/60,0)))),2)*0.6&amp;"0000",3,2)&amp;" ("&amp;SUMPRODUCT((WEEKDAY($L$3:$L$42,2)=COLUMN()-53)*(LEFT($N$3:$V$42,LEN($AW22))=$AW22))&amp;")")</f>
        <v/>
      </c>
      <c r="L22" s="2" t="str">
        <f t="array" ref="L22">IF($AW22="","",INT(SUMPRODUCT((WEEKDAY($L$3:$L$42,2)=COLUMN()-53)*(IF(LEFT($N$3:$V$42,LEN($AW22))=$AW22,LEFT(RIGHT($N$3:$V$42,5),2)+RIGHT(RIGHT($N$3:$V$42,5),2)/60,0))))&amp;":"&amp;MID(ROUNDUP(SUMPRODUCT((WEEKDAY($L$3:$L$42,2)=COLUMN()-53)*(IF(LEFT($N$3:$V$42,LEN($AW22))=$AW22,LEFT(RIGHT($N$3:$V$42,5),2)+RIGHT(RIGHT($N$3:$V$42,5),2)/60,0)))-INT(SUMPRODUCT((WEEKDAY($L$3:$L$42,2)=COLUMN()-53)*(IF(LEFT($N$3:$V$42,LEN($AW22))=$AW22,LEFT(RIGHT($N$3:$V$42,5),2)+RIGHT(RIGHT($N$3:$V$42,5),2)/60,0)))),2)*0.6&amp;"0000",3,2)&amp;" ("&amp;SUMPRODUCT((WEEKDAY($L$3:$L$42,2)=COLUMN()-53)*(LEFT($N$3:$V$42,LEN($AW22))=$AW22))&amp;")")</f>
        <v/>
      </c>
      <c r="M22" s="2" t="str">
        <f t="array" ref="M22">IF($AW22="","",INT(SUMPRODUCT((WEEKDAY($L$3:$L$42,2)=COLUMN()-53)*(IF(LEFT($N$3:$V$42,LEN($AW22))=$AW22,LEFT(RIGHT($N$3:$V$42,5),2)+RIGHT(RIGHT($N$3:$V$42,5),2)/60,0))))&amp;":"&amp;MID(ROUNDUP(SUMPRODUCT((WEEKDAY($L$3:$L$42,2)=COLUMN()-53)*(IF(LEFT($N$3:$V$42,LEN($AW22))=$AW22,LEFT(RIGHT($N$3:$V$42,5),2)+RIGHT(RIGHT($N$3:$V$42,5),2)/60,0)))-INT(SUMPRODUCT((WEEKDAY($L$3:$L$42,2)=COLUMN()-53)*(IF(LEFT($N$3:$V$42,LEN($AW22))=$AW22,LEFT(RIGHT($N$3:$V$42,5),2)+RIGHT(RIGHT($N$3:$V$42,5),2)/60,0)))),2)*0.6&amp;"0000",3,2)&amp;" ("&amp;SUMPRODUCT((WEEKDAY($L$3:$L$42,2)=COLUMN()-53)*(LEFT($N$3:$V$42,LEN($AW22))=$AW22))&amp;")")</f>
        <v/>
      </c>
      <c r="N22" s="2" t="str">
        <f t="array" ref="N22">IF($AW22="","",INT(SUMPRODUCT((WEEKDAY($L$3:$L$42,2)=COLUMN()-53)*(IF(LEFT($N$3:$V$42,LEN($AW22))=$AW22,LEFT(RIGHT($N$3:$V$42,5),2)+RIGHT(RIGHT($N$3:$V$42,5),2)/60,0))))&amp;":"&amp;MID(ROUNDUP(SUMPRODUCT((WEEKDAY($L$3:$L$42,2)=COLUMN()-53)*(IF(LEFT($N$3:$V$42,LEN($AW22))=$AW22,LEFT(RIGHT($N$3:$V$42,5),2)+RIGHT(RIGHT($N$3:$V$42,5),2)/60,0)))-INT(SUMPRODUCT((WEEKDAY($L$3:$L$42,2)=COLUMN()-53)*(IF(LEFT($N$3:$V$42,LEN($AW22))=$AW22,LEFT(RIGHT($N$3:$V$42,5),2)+RIGHT(RIGHT($N$3:$V$42,5),2)/60,0)))),2)*0.6&amp;"0000",3,2)&amp;" ("&amp;SUMPRODUCT((WEEKDAY($L$3:$L$42,2)=COLUMN()-53)*(LEFT($N$3:$V$42,LEN($AW22))=$AW22))&amp;")")</f>
        <v/>
      </c>
      <c r="O22" s="2" t="str">
        <f t="array" ref="O22">IF($AW22="","",INT(SUMPRODUCT((WEEKDAY($L$3:$L$42,2)=COLUMN()-53)*(IF(LEFT($N$3:$V$42,LEN($AW22))=$AW22,LEFT(RIGHT($N$3:$V$42,5),2)+RIGHT(RIGHT($N$3:$V$42,5),2)/60,0))))&amp;":"&amp;MID(ROUNDUP(SUMPRODUCT((WEEKDAY($L$3:$L$42,2)=COLUMN()-53)*(IF(LEFT($N$3:$V$42,LEN($AW22))=$AW22,LEFT(RIGHT($N$3:$V$42,5),2)+RIGHT(RIGHT($N$3:$V$42,5),2)/60,0)))-INT(SUMPRODUCT((WEEKDAY($L$3:$L$42,2)=COLUMN()-53)*(IF(LEFT($N$3:$V$42,LEN($AW22))=$AW22,LEFT(RIGHT($N$3:$V$42,5),2)+RIGHT(RIGHT($N$3:$V$42,5),2)/60,0)))),2)*0.6&amp;"0000",3,2)&amp;" ("&amp;SUMPRODUCT((WEEKDAY($L$3:$L$42,2)=COLUMN()-53)*(LEFT($N$3:$V$42,LEN($AW22))=$AW22))&amp;")")</f>
        <v/>
      </c>
    </row>
    <row r="23" spans="4:15" x14ac:dyDescent="0.25">
      <c r="D23" t="s">
        <v>0</v>
      </c>
      <c r="E23" t="s">
        <v>1</v>
      </c>
      <c r="F23" t="s">
        <v>1</v>
      </c>
      <c r="G23" t="s">
        <v>0</v>
      </c>
      <c r="H23" t="s">
        <v>1</v>
      </c>
      <c r="K23" s="2" t="str">
        <f t="array" ref="K23">IF($AW23="","",INT(SUMPRODUCT((WEEKDAY($L$3:$L$42,2)=COLUMN()-53)*(IF(LEFT($N$3:$V$42,LEN($AW23))=$AW23,LEFT(RIGHT($N$3:$V$42,5),2)+RIGHT(RIGHT($N$3:$V$42,5),2)/60,0))))&amp;":"&amp;MID(ROUNDUP(SUMPRODUCT((WEEKDAY($L$3:$L$42,2)=COLUMN()-53)*(IF(LEFT($N$3:$V$42,LEN($AW23))=$AW23,LEFT(RIGHT($N$3:$V$42,5),2)+RIGHT(RIGHT($N$3:$V$42,5),2)/60,0)))-INT(SUMPRODUCT((WEEKDAY($L$3:$L$42,2)=COLUMN()-53)*(IF(LEFT($N$3:$V$42,LEN($AW23))=$AW23,LEFT(RIGHT($N$3:$V$42,5),2)+RIGHT(RIGHT($N$3:$V$42,5),2)/60,0)))),2)*0.6&amp;"0000",3,2)&amp;" ("&amp;SUMPRODUCT((WEEKDAY($L$3:$L$42,2)=COLUMN()-53)*(LEFT($N$3:$V$42,LEN($AW23))=$AW23))&amp;")")</f>
        <v/>
      </c>
      <c r="L23" s="2" t="str">
        <f t="array" ref="L23">IF($AW23="","",INT(SUMPRODUCT((WEEKDAY($L$3:$L$42,2)=COLUMN()-53)*(IF(LEFT($N$3:$V$42,LEN($AW23))=$AW23,LEFT(RIGHT($N$3:$V$42,5),2)+RIGHT(RIGHT($N$3:$V$42,5),2)/60,0))))&amp;":"&amp;MID(ROUNDUP(SUMPRODUCT((WEEKDAY($L$3:$L$42,2)=COLUMN()-53)*(IF(LEFT($N$3:$V$42,LEN($AW23))=$AW23,LEFT(RIGHT($N$3:$V$42,5),2)+RIGHT(RIGHT($N$3:$V$42,5),2)/60,0)))-INT(SUMPRODUCT((WEEKDAY($L$3:$L$42,2)=COLUMN()-53)*(IF(LEFT($N$3:$V$42,LEN($AW23))=$AW23,LEFT(RIGHT($N$3:$V$42,5),2)+RIGHT(RIGHT($N$3:$V$42,5),2)/60,0)))),2)*0.6&amp;"0000",3,2)&amp;" ("&amp;SUMPRODUCT((WEEKDAY($L$3:$L$42,2)=COLUMN()-53)*(LEFT($N$3:$V$42,LEN($AW23))=$AW23))&amp;")")</f>
        <v/>
      </c>
      <c r="M23" s="2" t="str">
        <f t="array" ref="M23">IF($AW23="","",INT(SUMPRODUCT((WEEKDAY($L$3:$L$42,2)=COLUMN()-53)*(IF(LEFT($N$3:$V$42,LEN($AW23))=$AW23,LEFT(RIGHT($N$3:$V$42,5),2)+RIGHT(RIGHT($N$3:$V$42,5),2)/60,0))))&amp;":"&amp;MID(ROUNDUP(SUMPRODUCT((WEEKDAY($L$3:$L$42,2)=COLUMN()-53)*(IF(LEFT($N$3:$V$42,LEN($AW23))=$AW23,LEFT(RIGHT($N$3:$V$42,5),2)+RIGHT(RIGHT($N$3:$V$42,5),2)/60,0)))-INT(SUMPRODUCT((WEEKDAY($L$3:$L$42,2)=COLUMN()-53)*(IF(LEFT($N$3:$V$42,LEN($AW23))=$AW23,LEFT(RIGHT($N$3:$V$42,5),2)+RIGHT(RIGHT($N$3:$V$42,5),2)/60,0)))),2)*0.6&amp;"0000",3,2)&amp;" ("&amp;SUMPRODUCT((WEEKDAY($L$3:$L$42,2)=COLUMN()-53)*(LEFT($N$3:$V$42,LEN($AW23))=$AW23))&amp;")")</f>
        <v/>
      </c>
      <c r="N23" s="2" t="str">
        <f t="array" ref="N23">IF($AW23="","",INT(SUMPRODUCT((WEEKDAY($L$3:$L$42,2)=COLUMN()-53)*(IF(LEFT($N$3:$V$42,LEN($AW23))=$AW23,LEFT(RIGHT($N$3:$V$42,5),2)+RIGHT(RIGHT($N$3:$V$42,5),2)/60,0))))&amp;":"&amp;MID(ROUNDUP(SUMPRODUCT((WEEKDAY($L$3:$L$42,2)=COLUMN()-53)*(IF(LEFT($N$3:$V$42,LEN($AW23))=$AW23,LEFT(RIGHT($N$3:$V$42,5),2)+RIGHT(RIGHT($N$3:$V$42,5),2)/60,0)))-INT(SUMPRODUCT((WEEKDAY($L$3:$L$42,2)=COLUMN()-53)*(IF(LEFT($N$3:$V$42,LEN($AW23))=$AW23,LEFT(RIGHT($N$3:$V$42,5),2)+RIGHT(RIGHT($N$3:$V$42,5),2)/60,0)))),2)*0.6&amp;"0000",3,2)&amp;" ("&amp;SUMPRODUCT((WEEKDAY($L$3:$L$42,2)=COLUMN()-53)*(LEFT($N$3:$V$42,LEN($AW23))=$AW23))&amp;")")</f>
        <v/>
      </c>
      <c r="O23" s="2" t="str">
        <f t="array" ref="O23">IF($AW23="","",INT(SUMPRODUCT((WEEKDAY($L$3:$L$42,2)=COLUMN()-53)*(IF(LEFT($N$3:$V$42,LEN($AW23))=$AW23,LEFT(RIGHT($N$3:$V$42,5),2)+RIGHT(RIGHT($N$3:$V$42,5),2)/60,0))))&amp;":"&amp;MID(ROUNDUP(SUMPRODUCT((WEEKDAY($L$3:$L$42,2)=COLUMN()-53)*(IF(LEFT($N$3:$V$42,LEN($AW23))=$AW23,LEFT(RIGHT($N$3:$V$42,5),2)+RIGHT(RIGHT($N$3:$V$42,5),2)/60,0)))-INT(SUMPRODUCT((WEEKDAY($L$3:$L$42,2)=COLUMN()-53)*(IF(LEFT($N$3:$V$42,LEN($AW23))=$AW23,LEFT(RIGHT($N$3:$V$42,5),2)+RIGHT(RIGHT($N$3:$V$42,5),2)/60,0)))),2)*0.6&amp;"0000",3,2)&amp;" ("&amp;SUMPRODUCT((WEEKDAY($L$3:$L$42,2)=COLUMN()-53)*(LEFT($N$3:$V$42,LEN($AW23))=$AW23))&amp;")")</f>
        <v/>
      </c>
    </row>
    <row r="24" spans="4:15" x14ac:dyDescent="0.25">
      <c r="D24" t="s">
        <v>0</v>
      </c>
      <c r="E24" t="s">
        <v>0</v>
      </c>
      <c r="F24" t="s">
        <v>3</v>
      </c>
      <c r="G24" t="s">
        <v>6</v>
      </c>
      <c r="H24" t="s">
        <v>3</v>
      </c>
      <c r="K24" s="2" t="str">
        <f t="array" ref="K24">IF($AW24="","",INT(SUMPRODUCT((WEEKDAY($L$3:$L$42,2)=COLUMN()-53)*(IF(LEFT($N$3:$V$42,LEN($AW24))=$AW24,LEFT(RIGHT($N$3:$V$42,5),2)+RIGHT(RIGHT($N$3:$V$42,5),2)/60,0))))&amp;":"&amp;MID(ROUNDUP(SUMPRODUCT((WEEKDAY($L$3:$L$42,2)=COLUMN()-53)*(IF(LEFT($N$3:$V$42,LEN($AW24))=$AW24,LEFT(RIGHT($N$3:$V$42,5),2)+RIGHT(RIGHT($N$3:$V$42,5),2)/60,0)))-INT(SUMPRODUCT((WEEKDAY($L$3:$L$42,2)=COLUMN()-53)*(IF(LEFT($N$3:$V$42,LEN($AW24))=$AW24,LEFT(RIGHT($N$3:$V$42,5),2)+RIGHT(RIGHT($N$3:$V$42,5),2)/60,0)))),2)*0.6&amp;"0000",3,2)&amp;" ("&amp;SUMPRODUCT((WEEKDAY($L$3:$L$42,2)=COLUMN()-53)*(LEFT($N$3:$V$42,LEN($AW24))=$AW24))&amp;")")</f>
        <v/>
      </c>
      <c r="L24" s="2" t="str">
        <f t="array" ref="L24">IF($AW24="","",INT(SUMPRODUCT((WEEKDAY($L$3:$L$42,2)=COLUMN()-53)*(IF(LEFT($N$3:$V$42,LEN($AW24))=$AW24,LEFT(RIGHT($N$3:$V$42,5),2)+RIGHT(RIGHT($N$3:$V$42,5),2)/60,0))))&amp;":"&amp;MID(ROUNDUP(SUMPRODUCT((WEEKDAY($L$3:$L$42,2)=COLUMN()-53)*(IF(LEFT($N$3:$V$42,LEN($AW24))=$AW24,LEFT(RIGHT($N$3:$V$42,5),2)+RIGHT(RIGHT($N$3:$V$42,5),2)/60,0)))-INT(SUMPRODUCT((WEEKDAY($L$3:$L$42,2)=COLUMN()-53)*(IF(LEFT($N$3:$V$42,LEN($AW24))=$AW24,LEFT(RIGHT($N$3:$V$42,5),2)+RIGHT(RIGHT($N$3:$V$42,5),2)/60,0)))),2)*0.6&amp;"0000",3,2)&amp;" ("&amp;SUMPRODUCT((WEEKDAY($L$3:$L$42,2)=COLUMN()-53)*(LEFT($N$3:$V$42,LEN($AW24))=$AW24))&amp;")")</f>
        <v/>
      </c>
      <c r="M24" s="2" t="str">
        <f t="array" ref="M24">IF($AW24="","",INT(SUMPRODUCT((WEEKDAY($L$3:$L$42,2)=COLUMN()-53)*(IF(LEFT($N$3:$V$42,LEN($AW24))=$AW24,LEFT(RIGHT($N$3:$V$42,5),2)+RIGHT(RIGHT($N$3:$V$42,5),2)/60,0))))&amp;":"&amp;MID(ROUNDUP(SUMPRODUCT((WEEKDAY($L$3:$L$42,2)=COLUMN()-53)*(IF(LEFT($N$3:$V$42,LEN($AW24))=$AW24,LEFT(RIGHT($N$3:$V$42,5),2)+RIGHT(RIGHT($N$3:$V$42,5),2)/60,0)))-INT(SUMPRODUCT((WEEKDAY($L$3:$L$42,2)=COLUMN()-53)*(IF(LEFT($N$3:$V$42,LEN($AW24))=$AW24,LEFT(RIGHT($N$3:$V$42,5),2)+RIGHT(RIGHT($N$3:$V$42,5),2)/60,0)))),2)*0.6&amp;"0000",3,2)&amp;" ("&amp;SUMPRODUCT((WEEKDAY($L$3:$L$42,2)=COLUMN()-53)*(LEFT($N$3:$V$42,LEN($AW24))=$AW24))&amp;")")</f>
        <v/>
      </c>
      <c r="N24" s="2" t="str">
        <f t="array" ref="N24">IF($AW24="","",INT(SUMPRODUCT((WEEKDAY($L$3:$L$42,2)=COLUMN()-53)*(IF(LEFT($N$3:$V$42,LEN($AW24))=$AW24,LEFT(RIGHT($N$3:$V$42,5),2)+RIGHT(RIGHT($N$3:$V$42,5),2)/60,0))))&amp;":"&amp;MID(ROUNDUP(SUMPRODUCT((WEEKDAY($L$3:$L$42,2)=COLUMN()-53)*(IF(LEFT($N$3:$V$42,LEN($AW24))=$AW24,LEFT(RIGHT($N$3:$V$42,5),2)+RIGHT(RIGHT($N$3:$V$42,5),2)/60,0)))-INT(SUMPRODUCT((WEEKDAY($L$3:$L$42,2)=COLUMN()-53)*(IF(LEFT($N$3:$V$42,LEN($AW24))=$AW24,LEFT(RIGHT($N$3:$V$42,5),2)+RIGHT(RIGHT($N$3:$V$42,5),2)/60,0)))),2)*0.6&amp;"0000",3,2)&amp;" ("&amp;SUMPRODUCT((WEEKDAY($L$3:$L$42,2)=COLUMN()-53)*(LEFT($N$3:$V$42,LEN($AW24))=$AW24))&amp;")")</f>
        <v/>
      </c>
      <c r="O24" s="2" t="str">
        <f t="array" ref="O24">IF($AW24="","",INT(SUMPRODUCT((WEEKDAY($L$3:$L$42,2)=COLUMN()-53)*(IF(LEFT($N$3:$V$42,LEN($AW24))=$AW24,LEFT(RIGHT($N$3:$V$42,5),2)+RIGHT(RIGHT($N$3:$V$42,5),2)/60,0))))&amp;":"&amp;MID(ROUNDUP(SUMPRODUCT((WEEKDAY($L$3:$L$42,2)=COLUMN()-53)*(IF(LEFT($N$3:$V$42,LEN($AW24))=$AW24,LEFT(RIGHT($N$3:$V$42,5),2)+RIGHT(RIGHT($N$3:$V$42,5),2)/60,0)))-INT(SUMPRODUCT((WEEKDAY($L$3:$L$42,2)=COLUMN()-53)*(IF(LEFT($N$3:$V$42,LEN($AW24))=$AW24,LEFT(RIGHT($N$3:$V$42,5),2)+RIGHT(RIGHT($N$3:$V$42,5),2)/60,0)))),2)*0.6&amp;"0000",3,2)&amp;" ("&amp;SUMPRODUCT((WEEKDAY($L$3:$L$42,2)=COLUMN()-53)*(LEFT($N$3:$V$42,LEN($AW24))=$AW24))&amp;")")</f>
        <v/>
      </c>
    </row>
    <row r="25" spans="4:15" x14ac:dyDescent="0.25">
      <c r="D25" t="s">
        <v>1</v>
      </c>
      <c r="E25" t="s">
        <v>2</v>
      </c>
      <c r="F25" t="s">
        <v>2</v>
      </c>
      <c r="G25" t="s">
        <v>1</v>
      </c>
      <c r="H25" t="s">
        <v>1</v>
      </c>
      <c r="K25" s="2" t="str">
        <f t="array" ref="K25">IF($AW25="","",INT(SUMPRODUCT((WEEKDAY($L$3:$L$42,2)=COLUMN()-53)*(IF(LEFT($N$3:$V$42,LEN($AW25))=$AW25,LEFT(RIGHT($N$3:$V$42,5),2)+RIGHT(RIGHT($N$3:$V$42,5),2)/60,0))))&amp;":"&amp;MID(ROUNDUP(SUMPRODUCT((WEEKDAY($L$3:$L$42,2)=COLUMN()-53)*(IF(LEFT($N$3:$V$42,LEN($AW25))=$AW25,LEFT(RIGHT($N$3:$V$42,5),2)+RIGHT(RIGHT($N$3:$V$42,5),2)/60,0)))-INT(SUMPRODUCT((WEEKDAY($L$3:$L$42,2)=COLUMN()-53)*(IF(LEFT($N$3:$V$42,LEN($AW25))=$AW25,LEFT(RIGHT($N$3:$V$42,5),2)+RIGHT(RIGHT($N$3:$V$42,5),2)/60,0)))),2)*0.6&amp;"0000",3,2)&amp;" ("&amp;SUMPRODUCT((WEEKDAY($L$3:$L$42,2)=COLUMN()-53)*(LEFT($N$3:$V$42,LEN($AW25))=$AW25))&amp;")")</f>
        <v/>
      </c>
      <c r="L25" s="2" t="str">
        <f t="array" ref="L25">IF($AW25="","",INT(SUMPRODUCT((WEEKDAY($L$3:$L$42,2)=COLUMN()-53)*(IF(LEFT($N$3:$V$42,LEN($AW25))=$AW25,LEFT(RIGHT($N$3:$V$42,5),2)+RIGHT(RIGHT($N$3:$V$42,5),2)/60,0))))&amp;":"&amp;MID(ROUNDUP(SUMPRODUCT((WEEKDAY($L$3:$L$42,2)=COLUMN()-53)*(IF(LEFT($N$3:$V$42,LEN($AW25))=$AW25,LEFT(RIGHT($N$3:$V$42,5),2)+RIGHT(RIGHT($N$3:$V$42,5),2)/60,0)))-INT(SUMPRODUCT((WEEKDAY($L$3:$L$42,2)=COLUMN()-53)*(IF(LEFT($N$3:$V$42,LEN($AW25))=$AW25,LEFT(RIGHT($N$3:$V$42,5),2)+RIGHT(RIGHT($N$3:$V$42,5),2)/60,0)))),2)*0.6&amp;"0000",3,2)&amp;" ("&amp;SUMPRODUCT((WEEKDAY($L$3:$L$42,2)=COLUMN()-53)*(LEFT($N$3:$V$42,LEN($AW25))=$AW25))&amp;")")</f>
        <v/>
      </c>
      <c r="M25" s="2" t="str">
        <f t="array" ref="M25">IF($AW25="","",INT(SUMPRODUCT((WEEKDAY($L$3:$L$42,2)=COLUMN()-53)*(IF(LEFT($N$3:$V$42,LEN($AW25))=$AW25,LEFT(RIGHT($N$3:$V$42,5),2)+RIGHT(RIGHT($N$3:$V$42,5),2)/60,0))))&amp;":"&amp;MID(ROUNDUP(SUMPRODUCT((WEEKDAY($L$3:$L$42,2)=COLUMN()-53)*(IF(LEFT($N$3:$V$42,LEN($AW25))=$AW25,LEFT(RIGHT($N$3:$V$42,5),2)+RIGHT(RIGHT($N$3:$V$42,5),2)/60,0)))-INT(SUMPRODUCT((WEEKDAY($L$3:$L$42,2)=COLUMN()-53)*(IF(LEFT($N$3:$V$42,LEN($AW25))=$AW25,LEFT(RIGHT($N$3:$V$42,5),2)+RIGHT(RIGHT($N$3:$V$42,5),2)/60,0)))),2)*0.6&amp;"0000",3,2)&amp;" ("&amp;SUMPRODUCT((WEEKDAY($L$3:$L$42,2)=COLUMN()-53)*(LEFT($N$3:$V$42,LEN($AW25))=$AW25))&amp;")")</f>
        <v/>
      </c>
      <c r="N25" s="2" t="str">
        <f t="array" ref="N25">IF($AW25="","",INT(SUMPRODUCT((WEEKDAY($L$3:$L$42,2)=COLUMN()-53)*(IF(LEFT($N$3:$V$42,LEN($AW25))=$AW25,LEFT(RIGHT($N$3:$V$42,5),2)+RIGHT(RIGHT($N$3:$V$42,5),2)/60,0))))&amp;":"&amp;MID(ROUNDUP(SUMPRODUCT((WEEKDAY($L$3:$L$42,2)=COLUMN()-53)*(IF(LEFT($N$3:$V$42,LEN($AW25))=$AW25,LEFT(RIGHT($N$3:$V$42,5),2)+RIGHT(RIGHT($N$3:$V$42,5),2)/60,0)))-INT(SUMPRODUCT((WEEKDAY($L$3:$L$42,2)=COLUMN()-53)*(IF(LEFT($N$3:$V$42,LEN($AW25))=$AW25,LEFT(RIGHT($N$3:$V$42,5),2)+RIGHT(RIGHT($N$3:$V$42,5),2)/60,0)))),2)*0.6&amp;"0000",3,2)&amp;" ("&amp;SUMPRODUCT((WEEKDAY($L$3:$L$42,2)=COLUMN()-53)*(LEFT($N$3:$V$42,LEN($AW25))=$AW25))&amp;")")</f>
        <v/>
      </c>
      <c r="O25" s="2" t="str">
        <f t="array" ref="O25">IF($AW25="","",INT(SUMPRODUCT((WEEKDAY($L$3:$L$42,2)=COLUMN()-53)*(IF(LEFT($N$3:$V$42,LEN($AW25))=$AW25,LEFT(RIGHT($N$3:$V$42,5),2)+RIGHT(RIGHT($N$3:$V$42,5),2)/60,0))))&amp;":"&amp;MID(ROUNDUP(SUMPRODUCT((WEEKDAY($L$3:$L$42,2)=COLUMN()-53)*(IF(LEFT($N$3:$V$42,LEN($AW25))=$AW25,LEFT(RIGHT($N$3:$V$42,5),2)+RIGHT(RIGHT($N$3:$V$42,5),2)/60,0)))-INT(SUMPRODUCT((WEEKDAY($L$3:$L$42,2)=COLUMN()-53)*(IF(LEFT($N$3:$V$42,LEN($AW25))=$AW25,LEFT(RIGHT($N$3:$V$42,5),2)+RIGHT(RIGHT($N$3:$V$42,5),2)/60,0)))),2)*0.6&amp;"0000",3,2)&amp;" ("&amp;SUMPRODUCT((WEEKDAY($L$3:$L$42,2)=COLUMN()-53)*(LEFT($N$3:$V$42,LEN($AW25))=$AW25))&amp;")")</f>
        <v/>
      </c>
    </row>
    <row r="26" spans="4:15" x14ac:dyDescent="0.25">
      <c r="D26" t="s">
        <v>0</v>
      </c>
      <c r="E26" t="s">
        <v>0</v>
      </c>
      <c r="F26" t="s">
        <v>0</v>
      </c>
      <c r="G26" t="s">
        <v>0</v>
      </c>
      <c r="H26" t="s">
        <v>0</v>
      </c>
      <c r="K26" s="2" t="str">
        <f t="array" ref="K26">IF($AW26="","",INT(SUMPRODUCT((WEEKDAY($L$3:$L$42,2)=COLUMN()-53)*(IF(LEFT($N$3:$V$42,LEN($AW26))=$AW26,LEFT(RIGHT($N$3:$V$42,5),2)+RIGHT(RIGHT($N$3:$V$42,5),2)/60,0))))&amp;":"&amp;MID(ROUNDUP(SUMPRODUCT((WEEKDAY($L$3:$L$42,2)=COLUMN()-53)*(IF(LEFT($N$3:$V$42,LEN($AW26))=$AW26,LEFT(RIGHT($N$3:$V$42,5),2)+RIGHT(RIGHT($N$3:$V$42,5),2)/60,0)))-INT(SUMPRODUCT((WEEKDAY($L$3:$L$42,2)=COLUMN()-53)*(IF(LEFT($N$3:$V$42,LEN($AW26))=$AW26,LEFT(RIGHT($N$3:$V$42,5),2)+RIGHT(RIGHT($N$3:$V$42,5),2)/60,0)))),2)*0.6&amp;"0000",3,2)&amp;" ("&amp;SUMPRODUCT((WEEKDAY($L$3:$L$42,2)=COLUMN()-53)*(LEFT($N$3:$V$42,LEN($AW26))=$AW26))&amp;")")</f>
        <v/>
      </c>
      <c r="L26" s="2" t="str">
        <f t="array" ref="L26">IF($AW26="","",INT(SUMPRODUCT((WEEKDAY($L$3:$L$42,2)=COLUMN()-53)*(IF(LEFT($N$3:$V$42,LEN($AW26))=$AW26,LEFT(RIGHT($N$3:$V$42,5),2)+RIGHT(RIGHT($N$3:$V$42,5),2)/60,0))))&amp;":"&amp;MID(ROUNDUP(SUMPRODUCT((WEEKDAY($L$3:$L$42,2)=COLUMN()-53)*(IF(LEFT($N$3:$V$42,LEN($AW26))=$AW26,LEFT(RIGHT($N$3:$V$42,5),2)+RIGHT(RIGHT($N$3:$V$42,5),2)/60,0)))-INT(SUMPRODUCT((WEEKDAY($L$3:$L$42,2)=COLUMN()-53)*(IF(LEFT($N$3:$V$42,LEN($AW26))=$AW26,LEFT(RIGHT($N$3:$V$42,5),2)+RIGHT(RIGHT($N$3:$V$42,5),2)/60,0)))),2)*0.6&amp;"0000",3,2)&amp;" ("&amp;SUMPRODUCT((WEEKDAY($L$3:$L$42,2)=COLUMN()-53)*(LEFT($N$3:$V$42,LEN($AW26))=$AW26))&amp;")")</f>
        <v/>
      </c>
      <c r="M26" s="2" t="str">
        <f t="array" ref="M26">IF($AW26="","",INT(SUMPRODUCT((WEEKDAY($L$3:$L$42,2)=COLUMN()-53)*(IF(LEFT($N$3:$V$42,LEN($AW26))=$AW26,LEFT(RIGHT($N$3:$V$42,5),2)+RIGHT(RIGHT($N$3:$V$42,5),2)/60,0))))&amp;":"&amp;MID(ROUNDUP(SUMPRODUCT((WEEKDAY($L$3:$L$42,2)=COLUMN()-53)*(IF(LEFT($N$3:$V$42,LEN($AW26))=$AW26,LEFT(RIGHT($N$3:$V$42,5),2)+RIGHT(RIGHT($N$3:$V$42,5),2)/60,0)))-INT(SUMPRODUCT((WEEKDAY($L$3:$L$42,2)=COLUMN()-53)*(IF(LEFT($N$3:$V$42,LEN($AW26))=$AW26,LEFT(RIGHT($N$3:$V$42,5),2)+RIGHT(RIGHT($N$3:$V$42,5),2)/60,0)))),2)*0.6&amp;"0000",3,2)&amp;" ("&amp;SUMPRODUCT((WEEKDAY($L$3:$L$42,2)=COLUMN()-53)*(LEFT($N$3:$V$42,LEN($AW26))=$AW26))&amp;")")</f>
        <v/>
      </c>
      <c r="N26" s="2" t="str">
        <f t="array" ref="N26">IF($AW26="","",INT(SUMPRODUCT((WEEKDAY($L$3:$L$42,2)=COLUMN()-53)*(IF(LEFT($N$3:$V$42,LEN($AW26))=$AW26,LEFT(RIGHT($N$3:$V$42,5),2)+RIGHT(RIGHT($N$3:$V$42,5),2)/60,0))))&amp;":"&amp;MID(ROUNDUP(SUMPRODUCT((WEEKDAY($L$3:$L$42,2)=COLUMN()-53)*(IF(LEFT($N$3:$V$42,LEN($AW26))=$AW26,LEFT(RIGHT($N$3:$V$42,5),2)+RIGHT(RIGHT($N$3:$V$42,5),2)/60,0)))-INT(SUMPRODUCT((WEEKDAY($L$3:$L$42,2)=COLUMN()-53)*(IF(LEFT($N$3:$V$42,LEN($AW26))=$AW26,LEFT(RIGHT($N$3:$V$42,5),2)+RIGHT(RIGHT($N$3:$V$42,5),2)/60,0)))),2)*0.6&amp;"0000",3,2)&amp;" ("&amp;SUMPRODUCT((WEEKDAY($L$3:$L$42,2)=COLUMN()-53)*(LEFT($N$3:$V$42,LEN($AW26))=$AW26))&amp;")")</f>
        <v/>
      </c>
      <c r="O26" s="2" t="str">
        <f t="array" ref="O26">IF($AW26="","",INT(SUMPRODUCT((WEEKDAY($L$3:$L$42,2)=COLUMN()-53)*(IF(LEFT($N$3:$V$42,LEN($AW26))=$AW26,LEFT(RIGHT($N$3:$V$42,5),2)+RIGHT(RIGHT($N$3:$V$42,5),2)/60,0))))&amp;":"&amp;MID(ROUNDUP(SUMPRODUCT((WEEKDAY($L$3:$L$42,2)=COLUMN()-53)*(IF(LEFT($N$3:$V$42,LEN($AW26))=$AW26,LEFT(RIGHT($N$3:$V$42,5),2)+RIGHT(RIGHT($N$3:$V$42,5),2)/60,0)))-INT(SUMPRODUCT((WEEKDAY($L$3:$L$42,2)=COLUMN()-53)*(IF(LEFT($N$3:$V$42,LEN($AW26))=$AW26,LEFT(RIGHT($N$3:$V$42,5),2)+RIGHT(RIGHT($N$3:$V$42,5),2)/60,0)))),2)*0.6&amp;"0000",3,2)&amp;" ("&amp;SUMPRODUCT((WEEKDAY($L$3:$L$42,2)=COLUMN()-53)*(LEFT($N$3:$V$42,LEN($AW26))=$AW26))&amp;")")</f>
        <v/>
      </c>
    </row>
    <row r="27" spans="4:15" x14ac:dyDescent="0.25">
      <c r="D27" t="s">
        <v>0</v>
      </c>
      <c r="E27" t="s">
        <v>11</v>
      </c>
      <c r="F27" t="s">
        <v>0</v>
      </c>
      <c r="G27" t="s">
        <v>0</v>
      </c>
      <c r="H27" t="s">
        <v>11</v>
      </c>
      <c r="K27" s="2" t="str" cm="1">
        <f t="array" ref="K27">IF($AW27="","",INT(SUMPRODUCT((WEEKDAY($L$3:$L$42,2)=COLUMN()-53)*(IF(LEFT($N$3:$V$42,LEN($AW27))=$AW27,LEFT(RIGHT($N$3:$V$42,5),2)+RIGHT(RIGHT($N$3:$V$42,5),2)/60,0))))&amp;":"&amp;MID(ROUNDUP(SUMPRODUCT((WEEKDAY($L$3:$L$42,2)=COLUMN()-53)*(IF(LEFT($N$3:$V$42,LEN($AW27))=$AW27,LEFT(RIGHT($N$3:$V$42,5),2)+RIGHT(RIGHT($N$3:$V$42,5),2)/60,0)))-INT(SUMPRODUCT((WEEKDAY($L$3:$L$42,2)=COLUMN()-53)*(IF(LEFT($N$3:$V$42,LEN($AW27))=$AW27,LEFT(RIGHT($N$3:$V$42,5),2)+RIGHT(RIGHT($N$3:$V$42,5),2)/60,0)))),2)*0.6&amp;"0000",3,2)&amp;" ("&amp;SUMPRODUCT((WEEKDAY($L$3:$L$42,2)=COLUMN()-53)*(LEFT($N$3:$V$42,LEN($AW27))=$AW27))&amp;")")</f>
        <v/>
      </c>
      <c r="L27" s="2" t="str">
        <f t="array" ref="L27">IF($AW27="","",INT(SUMPRODUCT((WEEKDAY($L$3:$L$42,2)=COLUMN()-53)*(IF(LEFT($N$3:$V$42,LEN($AW27))=$AW27,LEFT(RIGHT($N$3:$V$42,5),2)+RIGHT(RIGHT($N$3:$V$42,5),2)/60,0))))&amp;":"&amp;MID(ROUNDUP(SUMPRODUCT((WEEKDAY($L$3:$L$42,2)=COLUMN()-53)*(IF(LEFT($N$3:$V$42,LEN($AW27))=$AW27,LEFT(RIGHT($N$3:$V$42,5),2)+RIGHT(RIGHT($N$3:$V$42,5),2)/60,0)))-INT(SUMPRODUCT((WEEKDAY($L$3:$L$42,2)=COLUMN()-53)*(IF(LEFT($N$3:$V$42,LEN($AW27))=$AW27,LEFT(RIGHT($N$3:$V$42,5),2)+RIGHT(RIGHT($N$3:$V$42,5),2)/60,0)))),2)*0.6&amp;"0000",3,2)&amp;" ("&amp;SUMPRODUCT((WEEKDAY($L$3:$L$42,2)=COLUMN()-53)*(LEFT($N$3:$V$42,LEN($AW27))=$AW27))&amp;")")</f>
        <v/>
      </c>
      <c r="M27" s="2" t="str">
        <f t="array" ref="M27">IF($AW27="","",INT(SUMPRODUCT((WEEKDAY($L$3:$L$42,2)=COLUMN()-53)*(IF(LEFT($N$3:$V$42,LEN($AW27))=$AW27,LEFT(RIGHT($N$3:$V$42,5),2)+RIGHT(RIGHT($N$3:$V$42,5),2)/60,0))))&amp;":"&amp;MID(ROUNDUP(SUMPRODUCT((WEEKDAY($L$3:$L$42,2)=COLUMN()-53)*(IF(LEFT($N$3:$V$42,LEN($AW27))=$AW27,LEFT(RIGHT($N$3:$V$42,5),2)+RIGHT(RIGHT($N$3:$V$42,5),2)/60,0)))-INT(SUMPRODUCT((WEEKDAY($L$3:$L$42,2)=COLUMN()-53)*(IF(LEFT($N$3:$V$42,LEN($AW27))=$AW27,LEFT(RIGHT($N$3:$V$42,5),2)+RIGHT(RIGHT($N$3:$V$42,5),2)/60,0)))),2)*0.6&amp;"0000",3,2)&amp;" ("&amp;SUMPRODUCT((WEEKDAY($L$3:$L$42,2)=COLUMN()-53)*(LEFT($N$3:$V$42,LEN($AW27))=$AW27))&amp;")")</f>
        <v/>
      </c>
      <c r="N27" s="2" t="str">
        <f t="array" ref="N27">IF($AW27="","",INT(SUMPRODUCT((WEEKDAY($L$3:$L$42,2)=COLUMN()-53)*(IF(LEFT($N$3:$V$42,LEN($AW27))=$AW27,LEFT(RIGHT($N$3:$V$42,5),2)+RIGHT(RIGHT($N$3:$V$42,5),2)/60,0))))&amp;":"&amp;MID(ROUNDUP(SUMPRODUCT((WEEKDAY($L$3:$L$42,2)=COLUMN()-53)*(IF(LEFT($N$3:$V$42,LEN($AW27))=$AW27,LEFT(RIGHT($N$3:$V$42,5),2)+RIGHT(RIGHT($N$3:$V$42,5),2)/60,0)))-INT(SUMPRODUCT((WEEKDAY($L$3:$L$42,2)=COLUMN()-53)*(IF(LEFT($N$3:$V$42,LEN($AW27))=$AW27,LEFT(RIGHT($N$3:$V$42,5),2)+RIGHT(RIGHT($N$3:$V$42,5),2)/60,0)))),2)*0.6&amp;"0000",3,2)&amp;" ("&amp;SUMPRODUCT((WEEKDAY($L$3:$L$42,2)=COLUMN()-53)*(LEFT($N$3:$V$42,LEN($AW27))=$AW27))&amp;")")</f>
        <v/>
      </c>
      <c r="O27" s="2" t="str">
        <f t="array" ref="O27">IF($AW27="","",INT(SUMPRODUCT((WEEKDAY($L$3:$L$42,2)=COLUMN()-53)*(IF(LEFT($N$3:$V$42,LEN($AW27))=$AW27,LEFT(RIGHT($N$3:$V$42,5),2)+RIGHT(RIGHT($N$3:$V$42,5),2)/60,0))))&amp;":"&amp;MID(ROUNDUP(SUMPRODUCT((WEEKDAY($L$3:$L$42,2)=COLUMN()-53)*(IF(LEFT($N$3:$V$42,LEN($AW27))=$AW27,LEFT(RIGHT($N$3:$V$42,5),2)+RIGHT(RIGHT($N$3:$V$42,5),2)/60,0)))-INT(SUMPRODUCT((WEEKDAY($L$3:$L$42,2)=COLUMN()-53)*(IF(LEFT($N$3:$V$42,LEN($AW27))=$AW27,LEFT(RIGHT($N$3:$V$42,5),2)+RIGHT(RIGHT($N$3:$V$42,5),2)/60,0)))),2)*0.6&amp;"0000",3,2)&amp;" ("&amp;SUMPRODUCT((WEEKDAY($L$3:$L$42,2)=COLUMN()-53)*(LEFT($N$3:$V$42,LEN($AW27))=$AW27))&amp;")")</f>
        <v/>
      </c>
    </row>
    <row r="28" spans="4:15" x14ac:dyDescent="0.25">
      <c r="D28" t="s">
        <v>0</v>
      </c>
      <c r="E28" t="s">
        <v>0</v>
      </c>
      <c r="F28" t="s">
        <v>0</v>
      </c>
      <c r="G28" t="s">
        <v>0</v>
      </c>
      <c r="H28" t="s">
        <v>0</v>
      </c>
      <c r="K28" s="2" t="str">
        <f t="array" ref="K28">IF($AW28="","",INT(SUMPRODUCT((WEEKDAY($L$3:$L$42,2)=COLUMN()-53)*(IF(LEFT($N$3:$V$42,LEN($AW28))=$AW28,LEFT(RIGHT($N$3:$V$42,5),2)+RIGHT(RIGHT($N$3:$V$42,5),2)/60,0))))&amp;":"&amp;MID(ROUNDUP(SUMPRODUCT((WEEKDAY($L$3:$L$42,2)=COLUMN()-53)*(IF(LEFT($N$3:$V$42,LEN($AW28))=$AW28,LEFT(RIGHT($N$3:$V$42,5),2)+RIGHT(RIGHT($N$3:$V$42,5),2)/60,0)))-INT(SUMPRODUCT((WEEKDAY($L$3:$L$42,2)=COLUMN()-53)*(IF(LEFT($N$3:$V$42,LEN($AW28))=$AW28,LEFT(RIGHT($N$3:$V$42,5),2)+RIGHT(RIGHT($N$3:$V$42,5),2)/60,0)))),2)*0.6&amp;"0000",3,2)&amp;" ("&amp;SUMPRODUCT((WEEKDAY($L$3:$L$42,2)=COLUMN()-53)*(LEFT($N$3:$V$42,LEN($AW28))=$AW28))&amp;")")</f>
        <v/>
      </c>
      <c r="L28" s="2" t="str">
        <f t="array" ref="L28">IF($AW28="","",INT(SUMPRODUCT((WEEKDAY($L$3:$L$42,2)=COLUMN()-53)*(IF(LEFT($N$3:$V$42,LEN($AW28))=$AW28,LEFT(RIGHT($N$3:$V$42,5),2)+RIGHT(RIGHT($N$3:$V$42,5),2)/60,0))))&amp;":"&amp;MID(ROUNDUP(SUMPRODUCT((WEEKDAY($L$3:$L$42,2)=COLUMN()-53)*(IF(LEFT($N$3:$V$42,LEN($AW28))=$AW28,LEFT(RIGHT($N$3:$V$42,5),2)+RIGHT(RIGHT($N$3:$V$42,5),2)/60,0)))-INT(SUMPRODUCT((WEEKDAY($L$3:$L$42,2)=COLUMN()-53)*(IF(LEFT($N$3:$V$42,LEN($AW28))=$AW28,LEFT(RIGHT($N$3:$V$42,5),2)+RIGHT(RIGHT($N$3:$V$42,5),2)/60,0)))),2)*0.6&amp;"0000",3,2)&amp;" ("&amp;SUMPRODUCT((WEEKDAY($L$3:$L$42,2)=COLUMN()-53)*(LEFT($N$3:$V$42,LEN($AW28))=$AW28))&amp;")")</f>
        <v/>
      </c>
      <c r="M28" s="2" t="str">
        <f t="array" ref="M28">IF($AW28="","",INT(SUMPRODUCT((WEEKDAY($L$3:$L$42,2)=COLUMN()-53)*(IF(LEFT($N$3:$V$42,LEN($AW28))=$AW28,LEFT(RIGHT($N$3:$V$42,5),2)+RIGHT(RIGHT($N$3:$V$42,5),2)/60,0))))&amp;":"&amp;MID(ROUNDUP(SUMPRODUCT((WEEKDAY($L$3:$L$42,2)=COLUMN()-53)*(IF(LEFT($N$3:$V$42,LEN($AW28))=$AW28,LEFT(RIGHT($N$3:$V$42,5),2)+RIGHT(RIGHT($N$3:$V$42,5),2)/60,0)))-INT(SUMPRODUCT((WEEKDAY($L$3:$L$42,2)=COLUMN()-53)*(IF(LEFT($N$3:$V$42,LEN($AW28))=$AW28,LEFT(RIGHT($N$3:$V$42,5),2)+RIGHT(RIGHT($N$3:$V$42,5),2)/60,0)))),2)*0.6&amp;"0000",3,2)&amp;" ("&amp;SUMPRODUCT((WEEKDAY($L$3:$L$42,2)=COLUMN()-53)*(LEFT($N$3:$V$42,LEN($AW28))=$AW28))&amp;")")</f>
        <v/>
      </c>
      <c r="N28" s="2" t="str">
        <f t="array" ref="N28">IF($AW28="","",INT(SUMPRODUCT((WEEKDAY($L$3:$L$42,2)=COLUMN()-53)*(IF(LEFT($N$3:$V$42,LEN($AW28))=$AW28,LEFT(RIGHT($N$3:$V$42,5),2)+RIGHT(RIGHT($N$3:$V$42,5),2)/60,0))))&amp;":"&amp;MID(ROUNDUP(SUMPRODUCT((WEEKDAY($L$3:$L$42,2)=COLUMN()-53)*(IF(LEFT($N$3:$V$42,LEN($AW28))=$AW28,LEFT(RIGHT($N$3:$V$42,5),2)+RIGHT(RIGHT($N$3:$V$42,5),2)/60,0)))-INT(SUMPRODUCT((WEEKDAY($L$3:$L$42,2)=COLUMN()-53)*(IF(LEFT($N$3:$V$42,LEN($AW28))=$AW28,LEFT(RIGHT($N$3:$V$42,5),2)+RIGHT(RIGHT($N$3:$V$42,5),2)/60,0)))),2)*0.6&amp;"0000",3,2)&amp;" ("&amp;SUMPRODUCT((WEEKDAY($L$3:$L$42,2)=COLUMN()-53)*(LEFT($N$3:$V$42,LEN($AW28))=$AW28))&amp;")")</f>
        <v/>
      </c>
      <c r="O28" s="2" t="str">
        <f t="array" ref="O28">IF($AW28="","",INT(SUMPRODUCT((WEEKDAY($L$3:$L$42,2)=COLUMN()-53)*(IF(LEFT($N$3:$V$42,LEN($AW28))=$AW28,LEFT(RIGHT($N$3:$V$42,5),2)+RIGHT(RIGHT($N$3:$V$42,5),2)/60,0))))&amp;":"&amp;MID(ROUNDUP(SUMPRODUCT((WEEKDAY($L$3:$L$42,2)=COLUMN()-53)*(IF(LEFT($N$3:$V$42,LEN($AW28))=$AW28,LEFT(RIGHT($N$3:$V$42,5),2)+RIGHT(RIGHT($N$3:$V$42,5),2)/60,0)))-INT(SUMPRODUCT((WEEKDAY($L$3:$L$42,2)=COLUMN()-53)*(IF(LEFT($N$3:$V$42,LEN($AW28))=$AW28,LEFT(RIGHT($N$3:$V$42,5),2)+RIGHT(RIGHT($N$3:$V$42,5),2)/60,0)))),2)*0.6&amp;"0000",3,2)&amp;" ("&amp;SUMPRODUCT((WEEKDAY($L$3:$L$42,2)=COLUMN()-53)*(LEFT($N$3:$V$42,LEN($AW28))=$AW28))&amp;")")</f>
        <v/>
      </c>
    </row>
    <row r="29" spans="4:15" x14ac:dyDescent="0.25">
      <c r="D29" t="s">
        <v>14</v>
      </c>
      <c r="E29" t="s">
        <v>14</v>
      </c>
      <c r="F29" t="s">
        <v>14</v>
      </c>
      <c r="G29" t="s">
        <v>14</v>
      </c>
      <c r="H29" t="s">
        <v>14</v>
      </c>
      <c r="K29" s="2" t="str">
        <f t="array" ref="K29">IF($AW29="","",INT(SUMPRODUCT((WEEKDAY($L$3:$L$42,2)=COLUMN()-53)*(IF(LEFT($N$3:$V$42,LEN($AW29))=$AW29,LEFT(RIGHT($N$3:$V$42,5),2)+RIGHT(RIGHT($N$3:$V$42,5),2)/60,0))))&amp;":"&amp;MID(ROUNDUP(SUMPRODUCT((WEEKDAY($L$3:$L$42,2)=COLUMN()-53)*(IF(LEFT($N$3:$V$42,LEN($AW29))=$AW29,LEFT(RIGHT($N$3:$V$42,5),2)+RIGHT(RIGHT($N$3:$V$42,5),2)/60,0)))-INT(SUMPRODUCT((WEEKDAY($L$3:$L$42,2)=COLUMN()-53)*(IF(LEFT($N$3:$V$42,LEN($AW29))=$AW29,LEFT(RIGHT($N$3:$V$42,5),2)+RIGHT(RIGHT($N$3:$V$42,5),2)/60,0)))),2)*0.6&amp;"0000",3,2)&amp;" ("&amp;SUMPRODUCT((WEEKDAY($L$3:$L$42,2)=COLUMN()-53)*(LEFT($N$3:$V$42,LEN($AW29))=$AW29))&amp;")")</f>
        <v/>
      </c>
      <c r="L29" s="2" t="str">
        <f t="array" ref="L29">IF($AW29="","",INT(SUMPRODUCT((WEEKDAY($L$3:$L$42,2)=COLUMN()-53)*(IF(LEFT($N$3:$V$42,LEN($AW29))=$AW29,LEFT(RIGHT($N$3:$V$42,5),2)+RIGHT(RIGHT($N$3:$V$42,5),2)/60,0))))&amp;":"&amp;MID(ROUNDUP(SUMPRODUCT((WEEKDAY($L$3:$L$42,2)=COLUMN()-53)*(IF(LEFT($N$3:$V$42,LEN($AW29))=$AW29,LEFT(RIGHT($N$3:$V$42,5),2)+RIGHT(RIGHT($N$3:$V$42,5),2)/60,0)))-INT(SUMPRODUCT((WEEKDAY($L$3:$L$42,2)=COLUMN()-53)*(IF(LEFT($N$3:$V$42,LEN($AW29))=$AW29,LEFT(RIGHT($N$3:$V$42,5),2)+RIGHT(RIGHT($N$3:$V$42,5),2)/60,0)))),2)*0.6&amp;"0000",3,2)&amp;" ("&amp;SUMPRODUCT((WEEKDAY($L$3:$L$42,2)=COLUMN()-53)*(LEFT($N$3:$V$42,LEN($AW29))=$AW29))&amp;")")</f>
        <v/>
      </c>
      <c r="M29" s="2" t="str">
        <f t="array" ref="M29">IF($AW29="","",INT(SUMPRODUCT((WEEKDAY($L$3:$L$42,2)=COLUMN()-53)*(IF(LEFT($N$3:$V$42,LEN($AW29))=$AW29,LEFT(RIGHT($N$3:$V$42,5),2)+RIGHT(RIGHT($N$3:$V$42,5),2)/60,0))))&amp;":"&amp;MID(ROUNDUP(SUMPRODUCT((WEEKDAY($L$3:$L$42,2)=COLUMN()-53)*(IF(LEFT($N$3:$V$42,LEN($AW29))=$AW29,LEFT(RIGHT($N$3:$V$42,5),2)+RIGHT(RIGHT($N$3:$V$42,5),2)/60,0)))-INT(SUMPRODUCT((WEEKDAY($L$3:$L$42,2)=COLUMN()-53)*(IF(LEFT($N$3:$V$42,LEN($AW29))=$AW29,LEFT(RIGHT($N$3:$V$42,5),2)+RIGHT(RIGHT($N$3:$V$42,5),2)/60,0)))),2)*0.6&amp;"0000",3,2)&amp;" ("&amp;SUMPRODUCT((WEEKDAY($L$3:$L$42,2)=COLUMN()-53)*(LEFT($N$3:$V$42,LEN($AW29))=$AW29))&amp;")")</f>
        <v/>
      </c>
      <c r="N29" s="2" t="str">
        <f t="array" ref="N29">IF($AW29="","",INT(SUMPRODUCT((WEEKDAY($L$3:$L$42,2)=COLUMN()-53)*(IF(LEFT($N$3:$V$42,LEN($AW29))=$AW29,LEFT(RIGHT($N$3:$V$42,5),2)+RIGHT(RIGHT($N$3:$V$42,5),2)/60,0))))&amp;":"&amp;MID(ROUNDUP(SUMPRODUCT((WEEKDAY($L$3:$L$42,2)=COLUMN()-53)*(IF(LEFT($N$3:$V$42,LEN($AW29))=$AW29,LEFT(RIGHT($N$3:$V$42,5),2)+RIGHT(RIGHT($N$3:$V$42,5),2)/60,0)))-INT(SUMPRODUCT((WEEKDAY($L$3:$L$42,2)=COLUMN()-53)*(IF(LEFT($N$3:$V$42,LEN($AW29))=$AW29,LEFT(RIGHT($N$3:$V$42,5),2)+RIGHT(RIGHT($N$3:$V$42,5),2)/60,0)))),2)*0.6&amp;"0000",3,2)&amp;" ("&amp;SUMPRODUCT((WEEKDAY($L$3:$L$42,2)=COLUMN()-53)*(LEFT($N$3:$V$42,LEN($AW29))=$AW29))&amp;")")</f>
        <v/>
      </c>
      <c r="O29" s="2" t="str">
        <f t="array" ref="O29">IF($AW29="","",INT(SUMPRODUCT((WEEKDAY($L$3:$L$42,2)=COLUMN()-53)*(IF(LEFT($N$3:$V$42,LEN($AW29))=$AW29,LEFT(RIGHT($N$3:$V$42,5),2)+RIGHT(RIGHT($N$3:$V$42,5),2)/60,0))))&amp;":"&amp;MID(ROUNDUP(SUMPRODUCT((WEEKDAY($L$3:$L$42,2)=COLUMN()-53)*(IF(LEFT($N$3:$V$42,LEN($AW29))=$AW29,LEFT(RIGHT($N$3:$V$42,5),2)+RIGHT(RIGHT($N$3:$V$42,5),2)/60,0)))-INT(SUMPRODUCT((WEEKDAY($L$3:$L$42,2)=COLUMN()-53)*(IF(LEFT($N$3:$V$42,LEN($AW29))=$AW29,LEFT(RIGHT($N$3:$V$42,5),2)+RIGHT(RIGHT($N$3:$V$42,5),2)/60,0)))),2)*0.6&amp;"0000",3,2)&amp;" ("&amp;SUMPRODUCT((WEEKDAY($L$3:$L$42,2)=COLUMN()-53)*(LEFT($N$3:$V$42,LEN($AW29))=$AW29))&amp;")")</f>
        <v/>
      </c>
    </row>
    <row r="30" spans="4:15" x14ac:dyDescent="0.25">
      <c r="D30" t="s">
        <v>14</v>
      </c>
      <c r="E30" t="s">
        <v>14</v>
      </c>
      <c r="F30" t="s">
        <v>14</v>
      </c>
      <c r="G30" t="s">
        <v>14</v>
      </c>
      <c r="H30" t="s">
        <v>14</v>
      </c>
      <c r="K30" s="2" t="str">
        <f t="array" ref="K30">IF($AW30="","",INT(SUMPRODUCT((WEEKDAY($L$3:$L$42,2)=COLUMN()-53)*(IF(LEFT($N$3:$V$42,LEN($AW30))=$AW30,LEFT(RIGHT($N$3:$V$42,5),2)+RIGHT(RIGHT($N$3:$V$42,5),2)/60,0))))&amp;":"&amp;MID(ROUNDUP(SUMPRODUCT((WEEKDAY($L$3:$L$42,2)=COLUMN()-53)*(IF(LEFT($N$3:$V$42,LEN($AW30))=$AW30,LEFT(RIGHT($N$3:$V$42,5),2)+RIGHT(RIGHT($N$3:$V$42,5),2)/60,0)))-INT(SUMPRODUCT((WEEKDAY($L$3:$L$42,2)=COLUMN()-53)*(IF(LEFT($N$3:$V$42,LEN($AW30))=$AW30,LEFT(RIGHT($N$3:$V$42,5),2)+RIGHT(RIGHT($N$3:$V$42,5),2)/60,0)))),2)*0.6&amp;"0000",3,2)&amp;" ("&amp;SUMPRODUCT((WEEKDAY($L$3:$L$42,2)=COLUMN()-53)*(LEFT($N$3:$V$42,LEN($AW30))=$AW30))&amp;")")</f>
        <v/>
      </c>
      <c r="L30" s="2" t="str">
        <f t="array" ref="L30">IF($AW30="","",INT(SUMPRODUCT((WEEKDAY($L$3:$L$42,2)=COLUMN()-53)*(IF(LEFT($N$3:$V$42,LEN($AW30))=$AW30,LEFT(RIGHT($N$3:$V$42,5),2)+RIGHT(RIGHT($N$3:$V$42,5),2)/60,0))))&amp;":"&amp;MID(ROUNDUP(SUMPRODUCT((WEEKDAY($L$3:$L$42,2)=COLUMN()-53)*(IF(LEFT($N$3:$V$42,LEN($AW30))=$AW30,LEFT(RIGHT($N$3:$V$42,5),2)+RIGHT(RIGHT($N$3:$V$42,5),2)/60,0)))-INT(SUMPRODUCT((WEEKDAY($L$3:$L$42,2)=COLUMN()-53)*(IF(LEFT($N$3:$V$42,LEN($AW30))=$AW30,LEFT(RIGHT($N$3:$V$42,5),2)+RIGHT(RIGHT($N$3:$V$42,5),2)/60,0)))),2)*0.6&amp;"0000",3,2)&amp;" ("&amp;SUMPRODUCT((WEEKDAY($L$3:$L$42,2)=COLUMN()-53)*(LEFT($N$3:$V$42,LEN($AW30))=$AW30))&amp;")")</f>
        <v/>
      </c>
      <c r="M30" s="2" t="str">
        <f t="array" ref="M30">IF($AW30="","",INT(SUMPRODUCT((WEEKDAY($L$3:$L$42,2)=COLUMN()-53)*(IF(LEFT($N$3:$V$42,LEN($AW30))=$AW30,LEFT(RIGHT($N$3:$V$42,5),2)+RIGHT(RIGHT($N$3:$V$42,5),2)/60,0))))&amp;":"&amp;MID(ROUNDUP(SUMPRODUCT((WEEKDAY($L$3:$L$42,2)=COLUMN()-53)*(IF(LEFT($N$3:$V$42,LEN($AW30))=$AW30,LEFT(RIGHT($N$3:$V$42,5),2)+RIGHT(RIGHT($N$3:$V$42,5),2)/60,0)))-INT(SUMPRODUCT((WEEKDAY($L$3:$L$42,2)=COLUMN()-53)*(IF(LEFT($N$3:$V$42,LEN($AW30))=$AW30,LEFT(RIGHT($N$3:$V$42,5),2)+RIGHT(RIGHT($N$3:$V$42,5),2)/60,0)))),2)*0.6&amp;"0000",3,2)&amp;" ("&amp;SUMPRODUCT((WEEKDAY($L$3:$L$42,2)=COLUMN()-53)*(LEFT($N$3:$V$42,LEN($AW30))=$AW30))&amp;")")</f>
        <v/>
      </c>
      <c r="N30" s="2" t="str">
        <f t="array" ref="N30">IF($AW30="","",INT(SUMPRODUCT((WEEKDAY($L$3:$L$42,2)=COLUMN()-53)*(IF(LEFT($N$3:$V$42,LEN($AW30))=$AW30,LEFT(RIGHT($N$3:$V$42,5),2)+RIGHT(RIGHT($N$3:$V$42,5),2)/60,0))))&amp;":"&amp;MID(ROUNDUP(SUMPRODUCT((WEEKDAY($L$3:$L$42,2)=COLUMN()-53)*(IF(LEFT($N$3:$V$42,LEN($AW30))=$AW30,LEFT(RIGHT($N$3:$V$42,5),2)+RIGHT(RIGHT($N$3:$V$42,5),2)/60,0)))-INT(SUMPRODUCT((WEEKDAY($L$3:$L$42,2)=COLUMN()-53)*(IF(LEFT($N$3:$V$42,LEN($AW30))=$AW30,LEFT(RIGHT($N$3:$V$42,5),2)+RIGHT(RIGHT($N$3:$V$42,5),2)/60,0)))),2)*0.6&amp;"0000",3,2)&amp;" ("&amp;SUMPRODUCT((WEEKDAY($L$3:$L$42,2)=COLUMN()-53)*(LEFT($N$3:$V$42,LEN($AW30))=$AW30))&amp;")")</f>
        <v/>
      </c>
      <c r="O30" s="2" t="str">
        <f t="array" ref="O30">IF($AW30="","",INT(SUMPRODUCT((WEEKDAY($L$3:$L$42,2)=COLUMN()-53)*(IF(LEFT($N$3:$V$42,LEN($AW30))=$AW30,LEFT(RIGHT($N$3:$V$42,5),2)+RIGHT(RIGHT($N$3:$V$42,5),2)/60,0))))&amp;":"&amp;MID(ROUNDUP(SUMPRODUCT((WEEKDAY($L$3:$L$42,2)=COLUMN()-53)*(IF(LEFT($N$3:$V$42,LEN($AW30))=$AW30,LEFT(RIGHT($N$3:$V$42,5),2)+RIGHT(RIGHT($N$3:$V$42,5),2)/60,0)))-INT(SUMPRODUCT((WEEKDAY($L$3:$L$42,2)=COLUMN()-53)*(IF(LEFT($N$3:$V$42,LEN($AW30))=$AW30,LEFT(RIGHT($N$3:$V$42,5),2)+RIGHT(RIGHT($N$3:$V$42,5),2)/60,0)))),2)*0.6&amp;"0000",3,2)&amp;" ("&amp;SUMPRODUCT((WEEKDAY($L$3:$L$42,2)=COLUMN()-53)*(LEFT($N$3:$V$42,LEN($AW30))=$AW30))&amp;")")</f>
        <v/>
      </c>
    </row>
    <row r="31" spans="4:15" x14ac:dyDescent="0.25">
      <c r="K31" s="3"/>
      <c r="L31" s="3"/>
      <c r="M31" s="3"/>
      <c r="N31" s="3"/>
      <c r="O31" s="3"/>
    </row>
    <row r="32" spans="4:15" x14ac:dyDescent="0.25">
      <c r="D32" s="9">
        <v>45894</v>
      </c>
      <c r="E32" s="9">
        <v>45895</v>
      </c>
      <c r="F32" s="9">
        <v>45896</v>
      </c>
      <c r="G32" s="9">
        <v>45897</v>
      </c>
      <c r="H32" s="9">
        <v>45898</v>
      </c>
      <c r="K32" s="4" t="e">
        <f>#REF!</f>
        <v>#REF!</v>
      </c>
      <c r="L32" s="4" t="e">
        <f>#REF!</f>
        <v>#REF!</v>
      </c>
      <c r="M32" s="4" t="e">
        <f>#REF!</f>
        <v>#REF!</v>
      </c>
      <c r="N32" s="4" t="e">
        <f>#REF!</f>
        <v>#REF!</v>
      </c>
      <c r="O32" s="4" t="e">
        <f>#REF!</f>
        <v>#REF!</v>
      </c>
    </row>
    <row r="33" spans="4:15" ht="21" x14ac:dyDescent="0.25">
      <c r="D33" s="9">
        <v>0.95833333333333337</v>
      </c>
      <c r="E33" s="9">
        <v>0.94791666666666663</v>
      </c>
      <c r="F33" s="9">
        <v>0.98958333333333337</v>
      </c>
      <c r="G33" s="9">
        <v>1</v>
      </c>
      <c r="H33" s="9">
        <v>1.1458333333333333</v>
      </c>
      <c r="K33" s="10" t="str" cm="1">
        <f t="array" ref="K33">TEXT(SUMPRODUCT(IFERROR((LEFT(K$3:K$30,5)*1),0)),"[hh]:mm")</f>
        <v>00:00</v>
      </c>
      <c r="L33" s="10" t="str" cm="1">
        <f t="array" ref="L33">TEXT(SUMPRODUCT(IFERROR((LEFT(L$3:L$30,5)*1),0)),"[hh]:mm")</f>
        <v>00:00</v>
      </c>
      <c r="M33" s="10" t="str" cm="1">
        <f t="array" ref="M33">TEXT(SUMPRODUCT(IFERROR((LEFT(M$3:M$30,5)*1),0)),"[hh]:mm")</f>
        <v>00:00</v>
      </c>
      <c r="N33" s="10" t="str" cm="1">
        <f t="array" ref="N33">TEXT(SUMPRODUCT(IFERROR((LEFT(N$3:N$30,5)*1),0)),"[hh]:mm")</f>
        <v>00:00</v>
      </c>
      <c r="O33" s="10" t="str" cm="1">
        <f t="array" ref="O33">TEXT(SUMPRODUCT(IFERROR((LEFT(O$3:O$30,5)*1),0)),"[hh]:mm")</f>
        <v>00:00</v>
      </c>
    </row>
    <row r="34" spans="4:15" x14ac:dyDescent="0.25">
      <c r="D34" s="9">
        <v>0</v>
      </c>
      <c r="E34" s="9">
        <v>0.375</v>
      </c>
      <c r="F34" s="9">
        <v>0</v>
      </c>
      <c r="G34" s="9">
        <v>0</v>
      </c>
      <c r="H34" s="9">
        <v>0</v>
      </c>
      <c r="K34" s="2" t="str" cm="1">
        <f t="array" ref="K34">IF($AZ34="","",SUMPRODUCT((WEEKDAY($L$3:$L$42,2)=COLUMNS(K:$BB))*IF(LEFT($N$3:$Z$42,LEN($AZ34))=$AZ34,RIGHT($N$3:$Z$42,5),0)))</f>
        <v/>
      </c>
      <c r="L34" s="2" t="str" cm="1">
        <f t="array" ref="L34">IF($AZ34="","",SUMPRODUCT((WEEKDAY($L$3:$L$42,2)=COLUMNS(L:$BB))*IF(LEFT($N$3:$Z$42,LEN($AZ34))=$AZ34,RIGHT($N$3:$Z$42,5),0)))</f>
        <v/>
      </c>
      <c r="M34" s="2" t="str" cm="1">
        <f t="array" ref="M34">IF($AZ34="","",SUMPRODUCT((WEEKDAY($L$3:$L$42,2)=COLUMNS(M:$BB))*IF(LEFT($N$3:$Z$42,LEN($AZ34))=$AZ34,RIGHT($N$3:$Z$42,5),0)))</f>
        <v/>
      </c>
      <c r="N34" s="2" t="str" cm="1">
        <f t="array" ref="N34">IF($AZ34="","",SUMPRODUCT((WEEKDAY($L$3:$L$42,2)=COLUMNS(N:$BB))*IF(LEFT($N$3:$Z$42,LEN($AZ34))=$AZ34,RIGHT($N$3:$Z$42,5),0)))</f>
        <v/>
      </c>
      <c r="O34" s="2" t="str" cm="1">
        <f t="array" ref="O34">IF($AZ34="","",SUMPRODUCT((WEEKDAY($L$3:$L$42,2)=COLUMNS(O:$BB))*IF(LEFT($N$3:$Z$42,LEN($AZ34))=$AZ34,RIGHT($N$3:$Z$42,5),0)))</f>
        <v/>
      </c>
    </row>
    <row r="35" spans="4:15" x14ac:dyDescent="0.25">
      <c r="D35" s="9">
        <v>0</v>
      </c>
      <c r="E35" s="9">
        <v>0</v>
      </c>
      <c r="F35" s="9">
        <v>0</v>
      </c>
      <c r="G35" s="9">
        <v>0</v>
      </c>
      <c r="H35" s="9">
        <v>0</v>
      </c>
      <c r="K35" s="2" t="str" cm="1">
        <f t="array" ref="K35">IF($AZ35="","",SUMPRODUCT((WEEKDAY($L$3:$L$42,2)=COLUMNS(K:$BB))*IF(LEFT($N$3:$Z$42,LEN($AZ35))=$AZ35,RIGHT($N$3:$Z$42,5),0)))</f>
        <v/>
      </c>
      <c r="L35" s="2" t="str" cm="1">
        <f t="array" ref="L35">IF($AZ35="","",SUMPRODUCT((WEEKDAY($L$3:$L$42,2)=COLUMNS(L:$BB))*IF(LEFT($N$3:$Z$42,LEN($AZ35))=$AZ35,RIGHT($N$3:$Z$42,5),0)))</f>
        <v/>
      </c>
      <c r="M35" s="2" t="str" cm="1">
        <f t="array" ref="M35">IF($AZ35="","",SUMPRODUCT((WEEKDAY($L$3:$L$42,2)=COLUMNS(M:$BB))*IF(LEFT($N$3:$Z$42,LEN($AZ35))=$AZ35,RIGHT($N$3:$Z$42,5),0)))</f>
        <v/>
      </c>
      <c r="N35" s="2" t="str" cm="1">
        <f t="array" ref="N35">IF($AZ35="","",SUMPRODUCT((WEEKDAY($L$3:$L$42,2)=COLUMNS(N:$BB))*IF(LEFT($N$3:$Z$42,LEN($AZ35))=$AZ35,RIGHT($N$3:$Z$42,5),0)))</f>
        <v/>
      </c>
      <c r="O35" s="2" t="str" cm="1">
        <f t="array" ref="O35">IF($AZ35="","",SUMPRODUCT((WEEKDAY($L$3:$L$42,2)=COLUMNS(O:$BB))*IF(LEFT($N$3:$Z$42,LEN($AZ35))=$AZ35,RIGHT($N$3:$Z$42,5),0)))</f>
        <v/>
      </c>
    </row>
    <row r="36" spans="4:15" x14ac:dyDescent="0.25">
      <c r="D36" s="9">
        <v>0.14583333333333334</v>
      </c>
      <c r="E36" s="9">
        <v>0</v>
      </c>
      <c r="F36" s="9">
        <v>0.14583333333333334</v>
      </c>
      <c r="G36" s="9">
        <v>0.16666666666666666</v>
      </c>
      <c r="H36" s="9">
        <v>0</v>
      </c>
      <c r="K36" s="2" t="str" cm="1">
        <f t="array" ref="K36">IF($AZ36="","",SUMPRODUCT((WEEKDAY($L$3:$L$42,2)=COLUMNS(K:$BB))*IF(LEFT($N$3:$Z$42,LEN($AZ36))=$AZ36,RIGHT($N$3:$Z$42,5),0)))</f>
        <v/>
      </c>
      <c r="L36" s="2" t="str" cm="1">
        <f t="array" ref="L36">IF($AZ36="","",SUMPRODUCT((WEEKDAY($L$3:$L$42,2)=COLUMNS(L:$BB))*IF(LEFT($N$3:$Z$42,LEN($AZ36))=$AZ36,RIGHT($N$3:$Z$42,5),0)))</f>
        <v/>
      </c>
      <c r="M36" s="2" t="str" cm="1">
        <f t="array" ref="M36">IF($AZ36="","",SUMPRODUCT((WEEKDAY($L$3:$L$42,2)=COLUMNS(M:$BB))*IF(LEFT($N$3:$Z$42,LEN($AZ36))=$AZ36,RIGHT($N$3:$Z$42,5),0)))</f>
        <v/>
      </c>
      <c r="N36" s="2" t="str" cm="1">
        <f t="array" ref="N36">IF($AZ36="","",SUMPRODUCT((WEEKDAY($L$3:$L$42,2)=COLUMNS(N:$BB))*IF(LEFT($N$3:$Z$42,LEN($AZ36))=$AZ36,RIGHT($N$3:$Z$42,5),0)))</f>
        <v/>
      </c>
      <c r="O36" s="2" t="str" cm="1">
        <f t="array" ref="O36">IF($AZ36="","",SUMPRODUCT((WEEKDAY($L$3:$L$42,2)=COLUMNS(O:$BB))*IF(LEFT($N$3:$Z$42,LEN($AZ36))=$AZ36,RIGHT($N$3:$Z$42,5),0)))</f>
        <v/>
      </c>
    </row>
    <row r="37" spans="4:15" x14ac:dyDescent="0.25">
      <c r="D37" s="16">
        <f>SUM(D$33:D$36)</f>
        <v>1.1041666666666667</v>
      </c>
      <c r="E37" s="16">
        <f t="shared" ref="E37:H37" si="0">SUM(E$33:E$36)</f>
        <v>1.3229166666666665</v>
      </c>
      <c r="F37" s="16">
        <f t="shared" si="0"/>
        <v>1.1354166666666667</v>
      </c>
      <c r="G37" s="16">
        <f t="shared" si="0"/>
        <v>1.1666666666666667</v>
      </c>
      <c r="H37" s="16">
        <f t="shared" si="0"/>
        <v>1.1458333333333333</v>
      </c>
      <c r="K37" s="16" t="str" cm="1">
        <f t="array" ref="K37">TEXT(SUMPRODUCT(IFERROR((LEFT(K$33:K$36,5)*1),0)),"[hh]:mm")</f>
        <v>00:00</v>
      </c>
      <c r="L37" s="16" t="str" cm="1">
        <f t="array" ref="L37">TEXT(SUMPRODUCT(IFERROR((LEFT(L$33:L$36,5)*1),0)),"[hh]:mm")</f>
        <v>00:00</v>
      </c>
      <c r="M37" s="16" t="str" cm="1">
        <f t="array" ref="M37">TEXT(SUMPRODUCT(IFERROR((LEFT(M$33:M$36,5)*1),0)),"[hh]:mm")</f>
        <v>00:00</v>
      </c>
      <c r="N37" s="16" t="str" cm="1">
        <f t="array" ref="N37">TEXT(SUMPRODUCT(IFERROR((LEFT(N$33:N$36,5)*1),0)),"[hh]:mm")</f>
        <v>00:00</v>
      </c>
      <c r="O37" s="16" t="str" cm="1">
        <f t="array" ref="O37">TEXT(SUMPRODUCT(IFERROR((LEFT(O$33:O$36,5)*1),0)),"[hh]:mm")</f>
        <v>00:00</v>
      </c>
    </row>
    <row r="38" spans="4:15" x14ac:dyDescent="0.25">
      <c r="D38" s="17">
        <v>1.479166666666667</v>
      </c>
      <c r="E38" s="17">
        <v>1.479166666666667</v>
      </c>
      <c r="F38" s="17">
        <v>1.2708333333333333</v>
      </c>
      <c r="G38" s="17">
        <v>1.479166666666667</v>
      </c>
      <c r="H38" s="17">
        <v>1.479166666666667</v>
      </c>
      <c r="K38" s="5" t="e">
        <f>#REF!+#REF!+#REF!+#REF!+#REF!+#REF!</f>
        <v>#REF!</v>
      </c>
      <c r="L38" s="5" t="e">
        <f>#REF!+#REF!+#REF!+#REF!+#REF!+#REF!</f>
        <v>#REF!</v>
      </c>
      <c r="M38" s="5" t="e">
        <f>#REF!+#REF!+#REF!+#REF!+#REF!+#REF!</f>
        <v>#REF!</v>
      </c>
      <c r="N38" s="5" t="e">
        <f>#REF!+#REF!+#REF!+#REF!+#REF!+#REF!</f>
        <v>#REF!</v>
      </c>
      <c r="O38" s="5" t="e">
        <f>#REF!+#REF!+#REF!+#REF!+#REF!+#REF!</f>
        <v>#REF!</v>
      </c>
    </row>
    <row r="39" spans="4:15" ht="18.75" x14ac:dyDescent="0.25">
      <c r="K39" s="6"/>
      <c r="L39" s="6"/>
      <c r="M39" s="6"/>
      <c r="N39" s="6"/>
      <c r="O39" s="6"/>
    </row>
    <row r="40" spans="4:15" x14ac:dyDescent="0.25">
      <c r="K40" s="3"/>
      <c r="L40" s="3"/>
      <c r="M40" s="3"/>
      <c r="N40" s="3"/>
      <c r="O40" s="3"/>
    </row>
    <row r="43" spans="4:15" x14ac:dyDescent="0.25">
      <c r="K43" s="8"/>
      <c r="L43" s="8"/>
      <c r="M43" s="8"/>
      <c r="N43" s="8"/>
      <c r="O43" s="8"/>
    </row>
    <row r="44" spans="4:15" x14ac:dyDescent="0.25">
      <c r="K44" s="3"/>
      <c r="L44" s="3"/>
      <c r="M44" s="3"/>
      <c r="N44" s="3"/>
      <c r="O44" s="3"/>
    </row>
    <row r="45" spans="4:15" x14ac:dyDescent="0.25">
      <c r="K45" s="3"/>
      <c r="L45" s="3"/>
      <c r="M45" s="3"/>
      <c r="N45" s="3"/>
      <c r="O45" s="3"/>
    </row>
    <row r="46" spans="4:15" x14ac:dyDescent="0.25">
      <c r="K46" s="8"/>
      <c r="L46" s="8"/>
      <c r="M46" s="8"/>
      <c r="N46" s="8"/>
      <c r="O46" s="8"/>
    </row>
    <row r="47" spans="4:15" x14ac:dyDescent="0.25">
      <c r="K47" s="3"/>
      <c r="L47" s="3"/>
      <c r="M47" s="3"/>
      <c r="N47" s="3"/>
      <c r="O47" s="3"/>
    </row>
    <row r="48" spans="4:15" x14ac:dyDescent="0.25">
      <c r="K48" s="3"/>
      <c r="L48" s="3"/>
      <c r="M48" s="3"/>
      <c r="N48" s="3"/>
      <c r="O48" s="3"/>
    </row>
    <row r="49" spans="11:15" x14ac:dyDescent="0.25">
      <c r="K49" s="3"/>
      <c r="L49" s="3"/>
      <c r="M49" s="3"/>
      <c r="N49" s="3"/>
      <c r="O49" s="3"/>
    </row>
    <row r="50" spans="11:15" x14ac:dyDescent="0.25">
      <c r="K50" s="3"/>
      <c r="L50" s="3"/>
      <c r="M50" s="3"/>
      <c r="N50" s="3"/>
      <c r="O50" s="3"/>
    </row>
    <row r="51" spans="11:15" x14ac:dyDescent="0.25">
      <c r="K51" s="3"/>
      <c r="L51" s="3"/>
      <c r="M51" s="3"/>
      <c r="N51" s="3"/>
      <c r="O51" s="3"/>
    </row>
    <row r="52" spans="11:15" x14ac:dyDescent="0.25">
      <c r="K52" s="3"/>
      <c r="L52" s="3"/>
      <c r="M52" s="3"/>
      <c r="N52" s="3"/>
      <c r="O52" s="3"/>
    </row>
    <row r="53" spans="11:15" x14ac:dyDescent="0.25">
      <c r="K53" s="11"/>
      <c r="L53" s="11"/>
      <c r="M53" s="11"/>
      <c r="N53" s="11"/>
      <c r="O53" s="11"/>
    </row>
    <row r="54" spans="11:15" x14ac:dyDescent="0.25">
      <c r="K54" s="12"/>
      <c r="L54" s="13"/>
      <c r="M54" s="14"/>
      <c r="N54" s="15"/>
      <c r="O54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francis henniaux</cp:lastModifiedBy>
  <dcterms:created xsi:type="dcterms:W3CDTF">2025-08-17T07:57:40Z</dcterms:created>
  <dcterms:modified xsi:type="dcterms:W3CDTF">2025-08-17T08:59:04Z</dcterms:modified>
</cp:coreProperties>
</file>