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DUFLOT\"/>
    </mc:Choice>
  </mc:AlternateContent>
  <xr:revisionPtr revIDLastSave="0" documentId="13_ncr:1_{A62F88A1-0355-4B28-85E3-385A27C207CC}" xr6:coauthVersionLast="47" xr6:coauthVersionMax="47" xr10:uidLastSave="{00000000-0000-0000-0000-000000000000}"/>
  <bookViews>
    <workbookView xWindow="-120" yWindow="-120" windowWidth="29040" windowHeight="15720" activeTab="2" xr2:uid="{87F4EDE3-FF11-4ABD-8A92-2731562091FA}"/>
  </bookViews>
  <sheets>
    <sheet name="Saisie données emprunt" sheetId="10" r:id="rId1"/>
    <sheet name="Formulaire Emprunt" sheetId="9" r:id="rId2"/>
    <sheet name="Saisie données prêt" sheetId="4" r:id="rId3"/>
    <sheet name="Formulaire Prêt" sheetId="5" r:id="rId4"/>
    <sheet name="Prêteur_Emprunteur" sheetId="1" r:id="rId5"/>
    <sheet name="Demandeur" sheetId="7" r:id="rId6"/>
    <sheet name="Tarif et Liste" sheetId="8" r:id="rId7"/>
  </sheets>
  <externalReferences>
    <externalReference r:id="rId8"/>
    <externalReference r:id="rId9"/>
  </externalReferences>
  <definedNames>
    <definedName name="_xlnm._FilterDatabase" localSheetId="5" hidden="1">Demandeur!$A$1:$J$1</definedName>
    <definedName name="_xlnm._FilterDatabase" localSheetId="1" hidden="1">'Formulaire Emprunt'!$A$1:$T$2</definedName>
    <definedName name="f_nom" localSheetId="5">OFFSET(Demandeur!p_usager,0,0,COUNTA(L_Nom),1)</definedName>
    <definedName name="f_nom" localSheetId="1">OFFSET('Formulaire Emprunt'!p_usager,0,0,COUNTA(L_Nom),1)</definedName>
    <definedName name="f_nom" localSheetId="0">OFFSET('Saisie données emprunt'!p_usager,0,0,COUNTA(L_Nom),1)</definedName>
    <definedName name="f_nom" localSheetId="6">OFFSET('Tarif et Liste'!p_usager,0,0,COUNTA(L_Nom),1)</definedName>
    <definedName name="f_nom">OFFSET(p_usager,0,0,COUNTA(L_Nom),1)</definedName>
    <definedName name="f_rcr" localSheetId="5">OFFSET(Demandeur!p_rcr,0,0,COUNTA(Demandeur!L_RCR_Bu_prêteuse),1)</definedName>
    <definedName name="f_rcr" localSheetId="1">OFFSET('Formulaire Emprunt'!p_rcr,0,0,COUNTA('Formulaire Emprunt'!L_RCR_Bu_prêteuse),1)</definedName>
    <definedName name="f_rcr" localSheetId="0">OFFSET('Saisie données emprunt'!p_rcr,0,0,COUNTA('Saisie données emprunt'!L_RCR_Bu_prêteuse),1)</definedName>
    <definedName name="f_rcr" localSheetId="6">OFFSET('Tarif et Liste'!p_rcr,0,0,COUNTA('Tarif et Liste'!L_RCR_Bu_prêteuse),1)</definedName>
    <definedName name="f_rcr">OFFSET(p_rcr,0,0,COUNTA(L_RCR_Bu_prêteuse),1)</definedName>
    <definedName name="l_CodeFournisseur">[1]!T_CodeFournisseur[Code/fournisseur]</definedName>
    <definedName name="L_Nom">[1]!T_Demandeur[Nom]</definedName>
    <definedName name="l_noms_labo">[1]!t_noms_labo[Nom du laboratoire]</definedName>
    <definedName name="L_RCR_Bu_prêteuse" localSheetId="5">[2]Prêteur_Emprunteur!$A:$A</definedName>
    <definedName name="L_RCR_Bu_prêteuse" localSheetId="1">[2]Prêteur_Emprunteur!$A:$A</definedName>
    <definedName name="L_RCR_Bu_prêteuse" localSheetId="0">[2]Prêteur_Emprunteur!$A:$A</definedName>
    <definedName name="L_RCR_Bu_prêteuse" localSheetId="6">[2]Prêteur_Emprunteur!$A:$A</definedName>
    <definedName name="L_RCR_Bu_prêteuse">[1]Prêteur_Emprunteur!$A:$A</definedName>
    <definedName name="l_Statut_type_fourniture">[1]!T_Statut_type_fourniture[Statut et type de fourniture/Demandeur]</definedName>
    <definedName name="l_TarifBu" localSheetId="5">T_TarifBu[#Data]</definedName>
    <definedName name="l_TarifBu" localSheetId="1">T_TarifBu[#Data]</definedName>
    <definedName name="l_TarifBu" localSheetId="0">T_TarifBu[#Data]</definedName>
    <definedName name="l_TarifBu" localSheetId="6">T_CodeFournisseur[]</definedName>
    <definedName name="l_TarifBu">[1]!T_TarifBu[#Data]</definedName>
    <definedName name="l_Typedocument">[1]!T_Typedocument[Type de document]</definedName>
    <definedName name="l_typefourniture">[1]!T_typefourniture[Type de fourniture]</definedName>
    <definedName name="l_usager" localSheetId="5">Demandeur!$A:$A</definedName>
    <definedName name="l_usager" localSheetId="1">Demandeur!$A:$A</definedName>
    <definedName name="l_usager" localSheetId="0">Demandeur!$A:$A</definedName>
    <definedName name="l_usager" localSheetId="6">Demandeur!$A:$A</definedName>
    <definedName name="l_usager">[1]Demandeur!$A:$A</definedName>
    <definedName name="p_rcr" localSheetId="5">[2]Prêteur_Emprunteur!$A$2</definedName>
    <definedName name="p_rcr" localSheetId="1">[2]Prêteur_Emprunteur!$A$2</definedName>
    <definedName name="p_rcr" localSheetId="0">[2]Prêteur_Emprunteur!$A$2</definedName>
    <definedName name="p_rcr" localSheetId="6">[2]Prêteur_Emprunteur!$A$2</definedName>
    <definedName name="p_rcr">[1]Prêteur_Emprunteur!$A$2</definedName>
    <definedName name="p_usager" localSheetId="5">Demandeur!$A$2</definedName>
    <definedName name="p_usager" localSheetId="1">Demandeur!$A$2</definedName>
    <definedName name="p_usager" localSheetId="0">Demandeur!$A$2</definedName>
    <definedName name="p_usager" localSheetId="6">Demandeur!$A$2</definedName>
    <definedName name="p_usager">[1]Demandeur!$A$2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4" l="1"/>
  <c r="C13" i="4"/>
  <c r="C12" i="4" a="1"/>
  <c r="C12" i="4" s="1"/>
  <c r="C9" i="4"/>
  <c r="C8" i="4"/>
  <c r="C7" i="4"/>
  <c r="C6" i="4"/>
  <c r="C5" i="4"/>
  <c r="C4" i="4"/>
  <c r="C2" i="4"/>
  <c r="C20" i="10"/>
  <c r="C14" i="10"/>
  <c r="C13" i="10"/>
  <c r="C11" i="10"/>
  <c r="C5" i="10"/>
  <c r="C4" i="10"/>
  <c r="C2" i="10"/>
  <c r="K2" i="7" l="1" a="1"/>
  <c r="K2" i="7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<sst xmlns="http://schemas.openxmlformats.org/spreadsheetml/2006/main" count="153" uniqueCount="87">
  <si>
    <t>Date de création</t>
  </si>
  <si>
    <t>Coût</t>
  </si>
  <si>
    <t>Organisme</t>
  </si>
  <si>
    <t>Type de consultation</t>
  </si>
  <si>
    <t>Type de document</t>
  </si>
  <si>
    <t>Relance</t>
  </si>
  <si>
    <t>Observation</t>
  </si>
  <si>
    <t>Etat du document</t>
  </si>
  <si>
    <t>Retourné le</t>
  </si>
  <si>
    <t>Retour le :</t>
  </si>
  <si>
    <t>Envoyé le</t>
  </si>
  <si>
    <t>Désignation</t>
  </si>
  <si>
    <t>Votre référence lecteur</t>
  </si>
  <si>
    <t>Numéro Peb</t>
  </si>
  <si>
    <t xml:space="preserve">Si paiement IFLA </t>
  </si>
  <si>
    <t>Type Fourniture</t>
  </si>
  <si>
    <t>Intitulé abrégé</t>
  </si>
  <si>
    <t>Paiement IFLA</t>
  </si>
  <si>
    <t>Réciprocité/ P</t>
  </si>
  <si>
    <t>Réciprocité/ O</t>
  </si>
  <si>
    <t>Code Tarif</t>
  </si>
  <si>
    <t>RCR</t>
  </si>
  <si>
    <t>Prêt</t>
  </si>
  <si>
    <t xml:space="preserve"> Prêt</t>
  </si>
  <si>
    <t>RCR_Bu prêteuse</t>
  </si>
  <si>
    <t>Réciprocité/O</t>
  </si>
  <si>
    <t>Réciprocité/P</t>
  </si>
  <si>
    <t>DISCIPLINE</t>
  </si>
  <si>
    <t>ADRESSE</t>
  </si>
  <si>
    <t>ADRESSE 2</t>
  </si>
  <si>
    <t>CODE POSTAL</t>
  </si>
  <si>
    <t>VILLE</t>
  </si>
  <si>
    <t>TELEPHONE</t>
  </si>
  <si>
    <t>E-MAIL</t>
  </si>
  <si>
    <t>Mémo</t>
  </si>
  <si>
    <t>Code Tarif/fournisseur</t>
  </si>
  <si>
    <t>Original</t>
  </si>
  <si>
    <t>Reprographie</t>
  </si>
  <si>
    <t>Nombre IFLA</t>
  </si>
  <si>
    <t>Coût IFLA Entier</t>
  </si>
  <si>
    <t>BU</t>
  </si>
  <si>
    <t>Europe</t>
  </si>
  <si>
    <t>Hors Europe</t>
  </si>
  <si>
    <t>Hors Reseau</t>
  </si>
  <si>
    <t>Tarif BU</t>
  </si>
  <si>
    <t>Ifla</t>
  </si>
  <si>
    <t>Type de fourniture</t>
  </si>
  <si>
    <t>Facture groupée</t>
  </si>
  <si>
    <t>Pris en charge</t>
  </si>
  <si>
    <t>Téléphone</t>
  </si>
  <si>
    <t>Contact</t>
  </si>
  <si>
    <t>Civilité</t>
  </si>
  <si>
    <t>Identifiant</t>
  </si>
  <si>
    <t>Type d'usager</t>
  </si>
  <si>
    <t>Mail</t>
  </si>
  <si>
    <t>Laboratoire</t>
  </si>
  <si>
    <t>Nom</t>
  </si>
  <si>
    <t>Personnel</t>
  </si>
  <si>
    <t>Metiers de l'immobilier et de l'Urbanisme</t>
  </si>
  <si>
    <t>Lecteur Extérieur</t>
  </si>
  <si>
    <t>LADIE</t>
  </si>
  <si>
    <t>Prêt Hors Europe</t>
  </si>
  <si>
    <t>GREDEG-CREDECO</t>
  </si>
  <si>
    <t>Prêt Europe</t>
  </si>
  <si>
    <t>Etudiant</t>
  </si>
  <si>
    <t>Code/fournisseur</t>
  </si>
  <si>
    <t>Thèse/mémoire</t>
  </si>
  <si>
    <t>ERMES</t>
  </si>
  <si>
    <t>Thèse electronique</t>
  </si>
  <si>
    <t>Prêt Lecteur</t>
  </si>
  <si>
    <t>CERDP</t>
  </si>
  <si>
    <t>Périodique</t>
  </si>
  <si>
    <t>Lecteur extérieur</t>
  </si>
  <si>
    <t>CERDACFF</t>
  </si>
  <si>
    <t>Monographie</t>
  </si>
  <si>
    <t>Prêt Labo</t>
  </si>
  <si>
    <t>Nom du laboratoire</t>
  </si>
  <si>
    <t>Statut et type de fourniture/Demandeur</t>
  </si>
  <si>
    <t>Retouné le</t>
  </si>
  <si>
    <t xml:space="preserve">Retour le </t>
  </si>
  <si>
    <t>Date du prêt</t>
  </si>
  <si>
    <t>Réciprocité</t>
  </si>
  <si>
    <t>Type de fourniture par statut</t>
  </si>
  <si>
    <t>Isbn-Issn ou n°Sudoc</t>
  </si>
  <si>
    <t>Référence du document</t>
  </si>
  <si>
    <t>N°Supeb</t>
  </si>
  <si>
    <t>N°Emprunt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</si>
</sst>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E000"/>
    <numFmt numFmtId="165" formatCode="\P000"/>
  </numFmts>
  <fonts count="6" x14ac:knownFonts="1"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</font>
    <font>
      <b/>
      <sz val="12"/>
      <name val="Calibri"/>
      <family val="2"/>
    </font>
    <font>
      <sz val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5" borderId="1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6" borderId="2" xfId="0" applyFont="1" applyFill="1" applyBorder="1"/>
    <xf numFmtId="0" fontId="3" fillId="6" borderId="3" xfId="0" applyFont="1" applyFill="1" applyBorder="1"/>
    <xf numFmtId="0" fontId="3" fillId="6" borderId="4" xfId="0" applyFont="1" applyFill="1" applyBorder="1"/>
    <xf numFmtId="0" fontId="3" fillId="7" borderId="2" xfId="0" applyFont="1" applyFill="1" applyBorder="1"/>
    <xf numFmtId="0" fontId="3" fillId="7" borderId="3" xfId="0" applyFont="1" applyFill="1" applyBorder="1"/>
    <xf numFmtId="0" fontId="3" fillId="7" borderId="4" xfId="0" applyFont="1" applyFill="1" applyBorder="1"/>
    <xf numFmtId="0" fontId="0" fillId="0" borderId="10" xfId="0" applyBorder="1"/>
    <xf numFmtId="0" fontId="3" fillId="9" borderId="1" xfId="0" applyFont="1" applyFill="1" applyBorder="1"/>
    <xf numFmtId="0" fontId="0" fillId="0" borderId="0" xfId="0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4" fillId="9" borderId="11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/>
    </xf>
    <xf numFmtId="165" fontId="3" fillId="7" borderId="1" xfId="0" applyNumberFormat="1" applyFont="1" applyFill="1" applyBorder="1"/>
    <xf numFmtId="0" fontId="3" fillId="7" borderId="1" xfId="0" applyFont="1" applyFill="1" applyBorder="1"/>
    <xf numFmtId="0" fontId="3" fillId="6" borderId="1" xfId="0" applyFont="1" applyFill="1" applyBorder="1"/>
    <xf numFmtId="164" fontId="3" fillId="6" borderId="1" xfId="0" applyNumberFormat="1" applyFont="1" applyFill="1" applyBorder="1"/>
    <xf numFmtId="0" fontId="3" fillId="8" borderId="1" xfId="0" applyFont="1" applyFill="1" applyBorder="1"/>
    <xf numFmtId="0" fontId="5" fillId="0" borderId="0" xfId="0" applyFont="1"/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</cellXfs>
  <cellStyles count="5">
    <cellStyle name="20 % - Accent1 2" xfId="2" xr:uid="{DE445379-252E-4CE7-9D91-D2514CC02187}"/>
    <cellStyle name="60 % - Accent6 2" xfId="3" xr:uid="{905A2509-14EC-46CF-9490-DC93576687CB}"/>
    <cellStyle name="Accent5 2" xfId="4" xr:uid="{D8045247-03B1-4DD2-A7CC-836A4099FE31}"/>
    <cellStyle name="Normal" xfId="0" builtinId="0"/>
    <cellStyle name="Normal 2" xfId="1" xr:uid="{1D4C0D81-8AAB-4A8D-B1C7-603295229221}"/>
  </cellStyles>
  <dxfs count="66">
    <dxf>
      <fill>
        <patternFill patternType="solid">
          <fgColor indexed="64"/>
          <bgColor theme="0" tint="-4.9989318521683403E-2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>
          <fgColor indexed="64"/>
          <bgColor theme="8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fill>
        <patternFill patternType="solid">
          <fgColor indexed="64"/>
          <bgColor theme="7" tint="0.79998168889431442"/>
        </patternFill>
      </fill>
    </dxf>
    <dxf>
      <font>
        <b/>
      </font>
      <fill>
        <patternFill patternType="solid">
          <fgColor indexed="64"/>
          <bgColor theme="7" tint="0.79998168889431442"/>
        </patternFill>
      </fill>
    </dxf>
    <dxf>
      <font>
        <b/>
      </font>
      <fill>
        <patternFill patternType="solid">
          <fgColor indexed="64"/>
          <bgColor theme="7" tint="0.79998168889431442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solid">
          <fgColor indexed="64"/>
          <bgColor theme="7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7345680" y="462915"/>
    <xdr:ext cx="2160270" cy="851535"/>
    <xdr:sp macro="[0]!EnregistrerEmprunt" textlink="">
      <xdr:nvSpPr>
        <xdr:cNvPr id="2" name="ZoneTexte 1">
          <a:extLst>
            <a:ext uri="{FF2B5EF4-FFF2-40B4-BE49-F238E27FC236}">
              <a16:creationId xmlns:a16="http://schemas.microsoft.com/office/drawing/2014/main" id="{F390DF8C-792E-4937-B6EF-E6383A891AF6}"/>
            </a:ext>
          </a:extLst>
        </xdr:cNvPr>
        <xdr:cNvSpPr txBox="1"/>
      </xdr:nvSpPr>
      <xdr:spPr>
        <a:xfrm>
          <a:off x="7345680" y="462915"/>
          <a:ext cx="2160270" cy="85153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emprunt"</a:t>
          </a:r>
        </a:p>
      </xdr:txBody>
    </xdr:sp>
    <xdr:clientData fPrint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FDFF38-CAEA-49D3-B742-571E06BFD6AD}"/>
            </a:ext>
          </a:extLst>
        </xdr:cNvPr>
        <xdr:cNvSpPr txBox="1"/>
      </xdr:nvSpPr>
      <xdr:spPr>
        <a:xfrm>
          <a:off x="1347216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A574A86-ABD0-46B1-AA59-40CCC4487BDE}"/>
            </a:ext>
          </a:extLst>
        </xdr:cNvPr>
        <xdr:cNvSpPr txBox="1"/>
      </xdr:nvSpPr>
      <xdr:spPr>
        <a:xfrm>
          <a:off x="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677E669-02BD-436E-B61F-CBC3AF44F393}"/>
            </a:ext>
          </a:extLst>
        </xdr:cNvPr>
        <xdr:cNvSpPr txBox="1"/>
      </xdr:nvSpPr>
      <xdr:spPr>
        <a:xfrm>
          <a:off x="1036320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18B389-DD5E-4A8F-A1FE-361D953E0F67}"/>
            </a:ext>
          </a:extLst>
        </xdr:cNvPr>
        <xdr:cNvSpPr txBox="1"/>
      </xdr:nvSpPr>
      <xdr:spPr>
        <a:xfrm>
          <a:off x="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470C95E7-FD3D-485D-A2EC-E10721C60CD9}"/>
            </a:ext>
          </a:extLst>
        </xdr:cNvPr>
        <xdr:cNvSpPr txBox="1"/>
      </xdr:nvSpPr>
      <xdr:spPr>
        <a:xfrm>
          <a:off x="1036320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5D01956-0E3E-4B59-9ED5-49E783819BBF}"/>
            </a:ext>
          </a:extLst>
        </xdr:cNvPr>
        <xdr:cNvSpPr txBox="1"/>
      </xdr:nvSpPr>
      <xdr:spPr>
        <a:xfrm>
          <a:off x="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323A3C88-09B4-402E-A4FB-0AB458BBD4FC}"/>
            </a:ext>
          </a:extLst>
        </xdr:cNvPr>
        <xdr:cNvSpPr txBox="1"/>
      </xdr:nvSpPr>
      <xdr:spPr>
        <a:xfrm>
          <a:off x="1036320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41C18EB4-867A-4E40-B040-EFA1965ABA3A}"/>
            </a:ext>
          </a:extLst>
        </xdr:cNvPr>
        <xdr:cNvSpPr txBox="1"/>
      </xdr:nvSpPr>
      <xdr:spPr>
        <a:xfrm>
          <a:off x="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13</xdr:col>
      <xdr:colOff>0</xdr:colOff>
      <xdr:row>2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F83E1898-B390-4762-AE61-0EFE9F6EBECD}"/>
            </a:ext>
          </a:extLst>
        </xdr:cNvPr>
        <xdr:cNvSpPr txBox="1"/>
      </xdr:nvSpPr>
      <xdr:spPr>
        <a:xfrm>
          <a:off x="1347216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20E8E69-B37B-4CF2-B86E-7B7E6E630585}"/>
            </a:ext>
          </a:extLst>
        </xdr:cNvPr>
        <xdr:cNvSpPr txBox="1"/>
      </xdr:nvSpPr>
      <xdr:spPr>
        <a:xfrm>
          <a:off x="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E3AF73C3-58CF-42FF-B73A-B7B2014CA131}"/>
            </a:ext>
          </a:extLst>
        </xdr:cNvPr>
        <xdr:cNvSpPr txBox="1"/>
      </xdr:nvSpPr>
      <xdr:spPr>
        <a:xfrm>
          <a:off x="1036320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F6026E81-1E59-4199-B9D3-1BBBDAEA2AF5}"/>
            </a:ext>
          </a:extLst>
        </xdr:cNvPr>
        <xdr:cNvSpPr txBox="1"/>
      </xdr:nvSpPr>
      <xdr:spPr>
        <a:xfrm>
          <a:off x="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2A60402-9036-4DFF-9482-F3BAF4210D28}"/>
            </a:ext>
          </a:extLst>
        </xdr:cNvPr>
        <xdr:cNvSpPr txBox="1"/>
      </xdr:nvSpPr>
      <xdr:spPr>
        <a:xfrm>
          <a:off x="1036320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11E55E1B-650F-4817-B72C-4E1256CFFAC1}"/>
            </a:ext>
          </a:extLst>
        </xdr:cNvPr>
        <xdr:cNvSpPr txBox="1"/>
      </xdr:nvSpPr>
      <xdr:spPr>
        <a:xfrm>
          <a:off x="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2</xdr:row>
      <xdr:rowOff>0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19BC64DD-280B-4CC2-ACDE-4A3FE19BA49E}"/>
            </a:ext>
          </a:extLst>
        </xdr:cNvPr>
        <xdr:cNvSpPr txBox="1"/>
      </xdr:nvSpPr>
      <xdr:spPr>
        <a:xfrm>
          <a:off x="1036320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D131A21D-832D-4654-8DD3-0336205D0FDE}"/>
            </a:ext>
          </a:extLst>
        </xdr:cNvPr>
        <xdr:cNvSpPr txBox="1"/>
      </xdr:nvSpPr>
      <xdr:spPr>
        <a:xfrm>
          <a:off x="0" y="5943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8514548" y="303195"/>
    <xdr:ext cx="1939290" cy="861907"/>
    <xdr:sp macro="[0]!EnregistrerPrêt" textlink="">
      <xdr:nvSpPr>
        <xdr:cNvPr id="2" name="ZoneTexte 1">
          <a:extLst>
            <a:ext uri="{FF2B5EF4-FFF2-40B4-BE49-F238E27FC236}">
              <a16:creationId xmlns:a16="http://schemas.microsoft.com/office/drawing/2014/main" id="{110C6D43-C807-4945-9184-CA1E7EEF00AA}"/>
            </a:ext>
          </a:extLst>
        </xdr:cNvPr>
        <xdr:cNvSpPr txBox="1"/>
      </xdr:nvSpPr>
      <xdr:spPr>
        <a:xfrm>
          <a:off x="8514548" y="303195"/>
          <a:ext cx="1939290" cy="861907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prêt"</a:t>
          </a:r>
        </a:p>
      </xdr:txBody>
    </xdr:sp>
    <xdr:clientData fPrintsWithSheet="0"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flot\Desktop\Dossier%20PEB_Droit\Gestion_Peb_%202025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flot\Downloads\duflot-numero-automatique-a-partir-d-un-formulaire-de-saisie-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"/>
      <sheetName val="Saisie données emprunt"/>
      <sheetName val="Formulaire Emprunt"/>
      <sheetName val="Envoi mails"/>
      <sheetName val="Publipostage Fiche Emprunt"/>
      <sheetName val="Publipostage Fiche copie"/>
      <sheetName val="Emprunt par Usager"/>
      <sheetName val="Courriel Relance Emprunt"/>
      <sheetName val=" Saisie données prêt"/>
      <sheetName val="Formulaire Prêt"/>
      <sheetName val="Publipostage Fiche Prêt"/>
      <sheetName val="Prêt par BU"/>
      <sheetName val="Tarif et Liste"/>
      <sheetName val="Labos"/>
      <sheetName val="Demandeur"/>
      <sheetName val="Prêteur_Emprunteur"/>
      <sheetName val="Relevé_DAG_Labo"/>
      <sheetName val="Statistiques ESGBU"/>
      <sheetName val="Relevé_DAG_Bu_Prêteuse"/>
      <sheetName val="Gestion_Peb_ 2025 - Copie"/>
      <sheetName val="Saisie emprunt"/>
      <sheetName val=" Courriel Relance Empru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>
        <row r="1">
          <cell r="A1" t="str">
            <v>Nom</v>
          </cell>
        </row>
        <row r="2">
          <cell r="A2" t="str">
            <v>ADEIMI Jessica</v>
          </cell>
        </row>
        <row r="3">
          <cell r="A3" t="str">
            <v>AGHRIBI SORAYA</v>
          </cell>
        </row>
        <row r="4">
          <cell r="A4" t="str">
            <v>AJMIA Yasmina</v>
          </cell>
        </row>
        <row r="5">
          <cell r="A5" t="str">
            <v>AKAKPO Martial</v>
          </cell>
        </row>
        <row r="6">
          <cell r="A6" t="str">
            <v>AKPONIKPE Olongnide</v>
          </cell>
        </row>
        <row r="7">
          <cell r="A7" t="str">
            <v>ALASHKAR MARIA</v>
          </cell>
        </row>
        <row r="8">
          <cell r="A8" t="str">
            <v>ALAWAD, Hussain</v>
          </cell>
        </row>
        <row r="9">
          <cell r="A9" t="str">
            <v>ALBERTINI</v>
          </cell>
        </row>
        <row r="10">
          <cell r="A10" t="str">
            <v>ALEXANDRE GUILLAUME TOLLINCHI</v>
          </cell>
        </row>
        <row r="11">
          <cell r="A11" t="str">
            <v>ALIBALI Semirada</v>
          </cell>
        </row>
        <row r="12">
          <cell r="A12" t="str">
            <v>ALINQUANT, Estelle</v>
          </cell>
        </row>
        <row r="13">
          <cell r="A13" t="str">
            <v>ALISSA ANTOINE</v>
          </cell>
        </row>
        <row r="14">
          <cell r="A14" t="str">
            <v>ALLESSANDRO  GALIA</v>
          </cell>
        </row>
        <row r="15">
          <cell r="A15" t="str">
            <v>ALTHAFIRI, Meshal</v>
          </cell>
        </row>
        <row r="16">
          <cell r="A16" t="str">
            <v>AMADOU TIDJANI, Ismael</v>
          </cell>
        </row>
        <row r="17">
          <cell r="A17" t="str">
            <v>AMELLAL ASCALIS</v>
          </cell>
        </row>
        <row r="18">
          <cell r="A18" t="str">
            <v>AMELLE GUESMI</v>
          </cell>
        </row>
        <row r="19">
          <cell r="A19" t="str">
            <v>AMMAR GUESMI</v>
          </cell>
        </row>
        <row r="20">
          <cell r="A20" t="str">
            <v>ANDRE Anne-Laurice</v>
          </cell>
        </row>
        <row r="21">
          <cell r="A21" t="str">
            <v>ANNE TRESCASES</v>
          </cell>
        </row>
        <row r="22">
          <cell r="A22" t="str">
            <v>ANTRI-BOUZAR Chahnez</v>
          </cell>
        </row>
        <row r="23">
          <cell r="A23" t="str">
            <v>ANVO, Wandan</v>
          </cell>
        </row>
        <row r="24">
          <cell r="A24" t="str">
            <v>ARNOLD MELODIE</v>
          </cell>
        </row>
        <row r="25">
          <cell r="A25" t="str">
            <v>AUQUE Francoise</v>
          </cell>
        </row>
        <row r="26">
          <cell r="A26" t="str">
            <v>AWESSO Dessa-nin</v>
          </cell>
        </row>
        <row r="27">
          <cell r="A27" t="str">
            <v>AYACHI Hailene</v>
          </cell>
        </row>
        <row r="28">
          <cell r="A28" t="str">
            <v>AYLIES, INES</v>
          </cell>
        </row>
        <row r="29">
          <cell r="A29" t="str">
            <v>AYLLON, Ines</v>
          </cell>
        </row>
        <row r="30">
          <cell r="A30" t="str">
            <v>BABER, WILLIAM</v>
          </cell>
        </row>
        <row r="31">
          <cell r="A31" t="str">
            <v>BAH Saliou</v>
          </cell>
        </row>
        <row r="32">
          <cell r="A32" t="str">
            <v>BAMBA Karamoko</v>
          </cell>
        </row>
        <row r="33">
          <cell r="A33" t="str">
            <v>BARANES, YANKEL</v>
          </cell>
        </row>
        <row r="34">
          <cell r="A34" t="str">
            <v>BARDY, Jennifer</v>
          </cell>
        </row>
        <row r="35">
          <cell r="A35" t="str">
            <v>BARGEL, Lucie</v>
          </cell>
        </row>
        <row r="36">
          <cell r="A36" t="str">
            <v>BARRAL Janet</v>
          </cell>
        </row>
        <row r="37">
          <cell r="A37" t="str">
            <v>BAYGILDINA Yulia</v>
          </cell>
        </row>
        <row r="38">
          <cell r="A38" t="str">
            <v>BEL RAMON, Roxanne</v>
          </cell>
        </row>
        <row r="39">
          <cell r="A39" t="str">
            <v>BELAMBRI, Kenza</v>
          </cell>
        </row>
        <row r="40">
          <cell r="A40" t="str">
            <v>BELLABARBA, Romane</v>
          </cell>
        </row>
        <row r="41">
          <cell r="A41" t="str">
            <v>BELLAGAMBA, Ugo</v>
          </cell>
        </row>
        <row r="42">
          <cell r="A42" t="str">
            <v>BEN AHMED, DONIA</v>
          </cell>
        </row>
        <row r="43">
          <cell r="A43" t="str">
            <v>BEN HASSEN SARRAH</v>
          </cell>
        </row>
        <row r="44">
          <cell r="A44" t="str">
            <v>BENKEMOUN BARBIER, Elise</v>
          </cell>
        </row>
        <row r="45">
          <cell r="A45" t="str">
            <v>BERGER  MARIE-SOPHIE</v>
          </cell>
        </row>
        <row r="46">
          <cell r="A46" t="str">
            <v>BERNARD VALENTIN</v>
          </cell>
        </row>
        <row r="47">
          <cell r="A47" t="str">
            <v>BIENVENU Loic</v>
          </cell>
        </row>
        <row r="48">
          <cell r="A48" t="str">
            <v>BINET ANDREA</v>
          </cell>
        </row>
        <row r="49">
          <cell r="A49" t="str">
            <v>BITSAMANA Hilarion</v>
          </cell>
        </row>
        <row r="50">
          <cell r="A50" t="str">
            <v>Blot, Antoine</v>
          </cell>
        </row>
        <row r="51">
          <cell r="A51" t="str">
            <v>BOISSON, Aurelie</v>
          </cell>
        </row>
        <row r="52">
          <cell r="A52" t="str">
            <v>BORDERON Severine</v>
          </cell>
        </row>
        <row r="53">
          <cell r="A53" t="str">
            <v>BORGHINI, Audrey</v>
          </cell>
        </row>
        <row r="54">
          <cell r="A54" t="str">
            <v>Bottin Jean-Baptiste</v>
          </cell>
        </row>
        <row r="55">
          <cell r="A55" t="str">
            <v>BOTTIN Louise</v>
          </cell>
        </row>
        <row r="56">
          <cell r="A56" t="str">
            <v>BOUKRA Mohamed Zineddine</v>
          </cell>
        </row>
        <row r="57">
          <cell r="A57" t="str">
            <v>BOUNIS, Gael</v>
          </cell>
        </row>
        <row r="58">
          <cell r="A58" t="str">
            <v>BOURU Emmanuelle</v>
          </cell>
        </row>
        <row r="59">
          <cell r="A59" t="str">
            <v>BOURU Michaël</v>
          </cell>
        </row>
        <row r="60">
          <cell r="A60" t="str">
            <v>BRAHIM BALKIS</v>
          </cell>
        </row>
        <row r="61">
          <cell r="A61" t="str">
            <v>BRENNER-LESUEUR, Marie-Julie</v>
          </cell>
        </row>
        <row r="62">
          <cell r="A62" t="str">
            <v>BRITO, Nicolas</v>
          </cell>
        </row>
        <row r="63">
          <cell r="A63" t="str">
            <v>BROWN Christine</v>
          </cell>
        </row>
        <row r="64">
          <cell r="A64" t="str">
            <v>BRUN, FRANCOISE</v>
          </cell>
        </row>
        <row r="65">
          <cell r="A65" t="str">
            <v>BUTTICE  Camille</v>
          </cell>
        </row>
        <row r="66">
          <cell r="A66" t="str">
            <v>CABUS Marion</v>
          </cell>
        </row>
        <row r="67">
          <cell r="A67" t="str">
            <v>CALLEMEIN  GWENAELLE (perso)</v>
          </cell>
        </row>
        <row r="68">
          <cell r="A68" t="str">
            <v>CALLEMEIN, Gwenaelle</v>
          </cell>
        </row>
        <row r="69">
          <cell r="A69" t="str">
            <v>CAMARA Sekou</v>
          </cell>
        </row>
        <row r="70">
          <cell r="A70" t="str">
            <v>CAMBALOVA Beata épouse CHANUT</v>
          </cell>
        </row>
        <row r="71">
          <cell r="A71" t="str">
            <v>CAMPEGGIANI, ALESSANDRO</v>
          </cell>
        </row>
        <row r="72">
          <cell r="A72" t="str">
            <v>CAMPORA, Valentin</v>
          </cell>
        </row>
        <row r="73">
          <cell r="A73" t="str">
            <v>CAROLINE LEQUESNE ROTH</v>
          </cell>
        </row>
        <row r="74">
          <cell r="A74" t="str">
            <v>CASTEJON Maxime</v>
          </cell>
        </row>
        <row r="75">
          <cell r="A75" t="str">
            <v>CHAABENE Mariem</v>
          </cell>
        </row>
        <row r="76">
          <cell r="A76" t="str">
            <v>CHABBI Iskander</v>
          </cell>
        </row>
        <row r="77">
          <cell r="A77" t="str">
            <v>CHAIBOU ALI</v>
          </cell>
        </row>
        <row r="78">
          <cell r="A78" t="str">
            <v>CHARANEK ARWA</v>
          </cell>
        </row>
        <row r="79">
          <cell r="A79" t="str">
            <v>CHARBIT Levana</v>
          </cell>
        </row>
        <row r="80">
          <cell r="A80" t="str">
            <v>CHARBIT, Levana</v>
          </cell>
        </row>
        <row r="81">
          <cell r="A81" t="str">
            <v>CHARPENET, Julie</v>
          </cell>
        </row>
        <row r="82">
          <cell r="A82" t="str">
            <v>CHATTI  Chaima</v>
          </cell>
        </row>
        <row r="83">
          <cell r="A83" t="str">
            <v>CHERUBIN, Audrey</v>
          </cell>
        </row>
        <row r="84">
          <cell r="A84" t="str">
            <v>CHOCHON Lea</v>
          </cell>
        </row>
        <row r="85">
          <cell r="A85" t="str">
            <v>CHOUGARA Islam</v>
          </cell>
        </row>
        <row r="86">
          <cell r="A86" t="str">
            <v>CHRIF</v>
          </cell>
        </row>
        <row r="87">
          <cell r="A87" t="str">
            <v>CHRISTANCHO ROCHA</v>
          </cell>
        </row>
        <row r="88">
          <cell r="A88" t="str">
            <v>CIVILETTI MELANIE</v>
          </cell>
        </row>
        <row r="89">
          <cell r="A89" t="str">
            <v>COLOMBI, Justine</v>
          </cell>
        </row>
        <row r="90">
          <cell r="A90" t="str">
            <v>CONNOLLY  ALISON</v>
          </cell>
        </row>
        <row r="91">
          <cell r="A91" t="str">
            <v>CONSTANT FRÉDÉRIC</v>
          </cell>
        </row>
        <row r="92">
          <cell r="A92" t="str">
            <v>CONTARGYRIS, Jean-Baptiste</v>
          </cell>
        </row>
        <row r="93">
          <cell r="A93" t="str">
            <v>CRISTANCHO ROCHA (PERSO)</v>
          </cell>
        </row>
        <row r="94">
          <cell r="A94" t="str">
            <v>CROIZET FONTANE, Romane</v>
          </cell>
        </row>
        <row r="95">
          <cell r="A95" t="str">
            <v>DANNA Charlotte</v>
          </cell>
        </row>
        <row r="96">
          <cell r="A96" t="str">
            <v>DE SURREL DE SAINT JULIEN Nathalie</v>
          </cell>
        </row>
        <row r="97">
          <cell r="A97" t="str">
            <v>DECOOL Romain</v>
          </cell>
        </row>
        <row r="98">
          <cell r="A98" t="str">
            <v>DECOURT-HOLLENDER, Benedicte</v>
          </cell>
        </row>
        <row r="99">
          <cell r="A99" t="str">
            <v>DEGRACE Ketty</v>
          </cell>
        </row>
        <row r="100">
          <cell r="A100" t="str">
            <v>DEHARBE, Karine</v>
          </cell>
        </row>
        <row r="101">
          <cell r="A101" t="str">
            <v>DELLATORRE Jean-Marc</v>
          </cell>
        </row>
        <row r="102">
          <cell r="A102" t="str">
            <v>DENOYELLE  LINDA</v>
          </cell>
        </row>
        <row r="103">
          <cell r="A103" t="str">
            <v>DI GIOIA, MARIE</v>
          </cell>
        </row>
        <row r="104">
          <cell r="A104" t="str">
            <v>DIAGNE El Hadji Ousmane</v>
          </cell>
        </row>
        <row r="105">
          <cell r="A105" t="str">
            <v>DIALLO MAMADOU</v>
          </cell>
        </row>
        <row r="106">
          <cell r="A106" t="str">
            <v>DIDIER Elodie</v>
          </cell>
        </row>
        <row r="107">
          <cell r="A107" t="str">
            <v>DJAMALDINOVA, Zalina</v>
          </cell>
        </row>
        <row r="108">
          <cell r="A108" t="str">
            <v>DJAZIRI</v>
          </cell>
        </row>
        <row r="109">
          <cell r="A109" t="str">
            <v>DJAZIRI (EXT)</v>
          </cell>
        </row>
        <row r="110">
          <cell r="A110" t="str">
            <v>DJAZIRI SCHEYMA (lectrice ext)</v>
          </cell>
        </row>
        <row r="111">
          <cell r="A111" t="str">
            <v>DJAZIRI, SCHEYMA</v>
          </cell>
        </row>
        <row r="112">
          <cell r="A112" t="str">
            <v>DJOGNIBO Louis Michael</v>
          </cell>
        </row>
        <row r="113">
          <cell r="A113" t="str">
            <v>DJOUMBOU MBECKA BRAY</v>
          </cell>
        </row>
        <row r="114">
          <cell r="A114" t="str">
            <v>DOMINIQUE VIDAL</v>
          </cell>
        </row>
        <row r="115">
          <cell r="A115" t="str">
            <v>DORVILLE, Raphaël</v>
          </cell>
        </row>
        <row r="116">
          <cell r="A116" t="str">
            <v>Dossetto-Malaspina, Capucine</v>
          </cell>
        </row>
        <row r="117">
          <cell r="A117" t="str">
            <v>DOSSIOS Loïs</v>
          </cell>
        </row>
        <row r="118">
          <cell r="A118" t="str">
            <v>DOUCY, Elliot</v>
          </cell>
        </row>
        <row r="119">
          <cell r="A119" t="str">
            <v>DOUIDER  Samy</v>
          </cell>
        </row>
        <row r="120">
          <cell r="A120" t="str">
            <v>DUBOIS Madison</v>
          </cell>
        </row>
        <row r="121">
          <cell r="A121" t="str">
            <v>DUDEK CARL</v>
          </cell>
        </row>
        <row r="122">
          <cell r="A122" t="str">
            <v>DUHAMEL Jean Luc</v>
          </cell>
        </row>
        <row r="123">
          <cell r="A123" t="str">
            <v>DUMONT Kevin</v>
          </cell>
        </row>
        <row r="124">
          <cell r="A124" t="str">
            <v>DUVAL SARA</v>
          </cell>
        </row>
        <row r="125">
          <cell r="A125" t="str">
            <v>Echihani Rhita</v>
          </cell>
        </row>
        <row r="126">
          <cell r="A126" t="str">
            <v>EKRA  KANGA (perso)</v>
          </cell>
        </row>
        <row r="127">
          <cell r="A127" t="str">
            <v>EKRA KANGA</v>
          </cell>
        </row>
        <row r="128">
          <cell r="A128" t="str">
            <v>EL AMRI Najwa</v>
          </cell>
        </row>
        <row r="129">
          <cell r="A129" t="str">
            <v>EL KACHAI Manel</v>
          </cell>
        </row>
        <row r="130">
          <cell r="A130" t="str">
            <v>ERHART, Camille</v>
          </cell>
        </row>
        <row r="131">
          <cell r="A131" t="str">
            <v>EVA MOUIAL</v>
          </cell>
        </row>
        <row r="132">
          <cell r="A132" t="str">
            <v>FABRE Emmanuel</v>
          </cell>
        </row>
        <row r="133">
          <cell r="A133" t="str">
            <v>FABRICE SIIRIAINEN</v>
          </cell>
        </row>
        <row r="134">
          <cell r="A134" t="str">
            <v>FAJON, Yan-Erick</v>
          </cell>
        </row>
        <row r="135">
          <cell r="A135" t="str">
            <v>FANNA, Sana</v>
          </cell>
        </row>
        <row r="136">
          <cell r="A136" t="str">
            <v>FAUGERE Odelia</v>
          </cell>
        </row>
        <row r="137">
          <cell r="A137" t="str">
            <v>FAURE, Roxane</v>
          </cell>
        </row>
        <row r="138">
          <cell r="A138" t="str">
            <v>FERRAND  JULIE</v>
          </cell>
        </row>
        <row r="139">
          <cell r="A139" t="str">
            <v>FERRARI, Benjamin</v>
          </cell>
        </row>
        <row r="140">
          <cell r="A140" t="str">
            <v>FEVRE Melodie</v>
          </cell>
        </row>
        <row r="141">
          <cell r="A141" t="str">
            <v>FLEURY, Margaux</v>
          </cell>
        </row>
        <row r="142">
          <cell r="A142" t="str">
            <v>FLORENCE NICOUD</v>
          </cell>
        </row>
        <row r="143">
          <cell r="A143" t="str">
            <v>FLORENT MONTOYA</v>
          </cell>
        </row>
        <row r="144">
          <cell r="A144" t="str">
            <v>FORGET CHARLENE</v>
          </cell>
        </row>
        <row r="145">
          <cell r="A145" t="str">
            <v>FRANCOIS, Lionel</v>
          </cell>
        </row>
        <row r="146">
          <cell r="A146" t="str">
            <v>FREDERIC MARTY</v>
          </cell>
        </row>
        <row r="147">
          <cell r="A147" t="str">
            <v>FROMENT, Gwennaelle</v>
          </cell>
        </row>
        <row r="148">
          <cell r="A148" t="str">
            <v>FUNGA LUFE MOTEMA, ALEXANDRE-CHANCEL</v>
          </cell>
        </row>
        <row r="149">
          <cell r="A149" t="str">
            <v>FUSTER Gregory</v>
          </cell>
        </row>
        <row r="150">
          <cell r="A150" t="str">
            <v>GARACIAN EVY</v>
          </cell>
        </row>
        <row r="151">
          <cell r="A151" t="str">
            <v>GAROFALO Didier</v>
          </cell>
        </row>
        <row r="152">
          <cell r="A152" t="str">
            <v>GAUTHIER Nicolas</v>
          </cell>
        </row>
        <row r="153">
          <cell r="A153" t="str">
            <v>GERARD MONDELLO</v>
          </cell>
        </row>
        <row r="154">
          <cell r="A154" t="str">
            <v>GHEZLAOUI, Mohammed</v>
          </cell>
        </row>
        <row r="155">
          <cell r="A155" t="str">
            <v>GILLES MARTIN</v>
          </cell>
        </row>
        <row r="156">
          <cell r="A156" t="str">
            <v>GIOANNI Loris</v>
          </cell>
        </row>
        <row r="157">
          <cell r="A157" t="str">
            <v>GIORDANO Olivia</v>
          </cell>
        </row>
        <row r="158">
          <cell r="A158" t="str">
            <v>GIORGINI, Giulio Cesare</v>
          </cell>
        </row>
        <row r="159">
          <cell r="A159" t="str">
            <v>GIRARD-BOEX François</v>
          </cell>
        </row>
        <row r="160">
          <cell r="A160" t="str">
            <v>GIRAUD, Laura</v>
          </cell>
        </row>
        <row r="161">
          <cell r="A161" t="str">
            <v>GIUGLARIS, Aude</v>
          </cell>
        </row>
        <row r="162">
          <cell r="A162" t="str">
            <v>GNENIN, Akissi Laetitia Emmanuelle</v>
          </cell>
        </row>
        <row r="163">
          <cell r="A163" t="str">
            <v>GODONOU  Axelle</v>
          </cell>
        </row>
        <row r="164">
          <cell r="A164" t="str">
            <v>GONIN, Guillaume</v>
          </cell>
        </row>
        <row r="165">
          <cell r="A165" t="str">
            <v>GORACCI, Serge</v>
          </cell>
        </row>
        <row r="166">
          <cell r="A166" t="str">
            <v>GOUJON-BETHAN, Thibault</v>
          </cell>
        </row>
        <row r="167">
          <cell r="A167" t="str">
            <v>GRANGER MarcAntoine</v>
          </cell>
        </row>
        <row r="168">
          <cell r="A168" t="str">
            <v>GRIGUAA Housam</v>
          </cell>
        </row>
        <row r="169">
          <cell r="A169" t="str">
            <v>GUIGLION François</v>
          </cell>
        </row>
        <row r="170">
          <cell r="A170" t="str">
            <v>GUILHEM Allison</v>
          </cell>
        </row>
        <row r="171">
          <cell r="A171" t="str">
            <v>GUILLARD, Manon</v>
          </cell>
        </row>
        <row r="172">
          <cell r="A172" t="str">
            <v>GUITI SORAYA</v>
          </cell>
        </row>
        <row r="173">
          <cell r="A173" t="str">
            <v>GUY  Ophelie</v>
          </cell>
        </row>
        <row r="174">
          <cell r="A174" t="str">
            <v>HAKOBYAN, MERI</v>
          </cell>
        </row>
        <row r="175">
          <cell r="A175" t="str">
            <v>HARTANI Nahla</v>
          </cell>
        </row>
        <row r="176">
          <cell r="A176" t="str">
            <v>HASSOUMI Abdoul Karim</v>
          </cell>
        </row>
        <row r="177">
          <cell r="A177" t="str">
            <v>HIZMAJ Enisa</v>
          </cell>
        </row>
        <row r="178">
          <cell r="A178" t="str">
            <v>HOENIG, William</v>
          </cell>
        </row>
        <row r="179">
          <cell r="A179" t="str">
            <v>HUGUET Stephane</v>
          </cell>
        </row>
        <row r="180">
          <cell r="A180" t="str">
            <v>IBOU SAGNA</v>
          </cell>
        </row>
        <row r="181">
          <cell r="A181" t="str">
            <v>ILCHEV Konstantin</v>
          </cell>
        </row>
        <row r="182">
          <cell r="A182" t="str">
            <v>ILCHEVA Ana Maria</v>
          </cell>
        </row>
        <row r="183">
          <cell r="A183" t="str">
            <v>IRINA PARACHKEVOVA</v>
          </cell>
        </row>
        <row r="184">
          <cell r="A184" t="str">
            <v>ISABELLE DOUSSAN</v>
          </cell>
        </row>
        <row r="185">
          <cell r="A185" t="str">
            <v>ISMAIL , Tarek</v>
          </cell>
        </row>
        <row r="186">
          <cell r="A186" t="str">
            <v>IVARS, Jordan</v>
          </cell>
        </row>
        <row r="187">
          <cell r="A187" t="str">
            <v>JACOMINO Faustine</v>
          </cell>
        </row>
        <row r="188">
          <cell r="A188" t="str">
            <v>JEAN BAPTISTE RACINE</v>
          </cell>
        </row>
        <row r="189">
          <cell r="A189" t="str">
            <v>JEAN JACQUES SUEUR</v>
          </cell>
        </row>
        <row r="190">
          <cell r="A190" t="str">
            <v>JOEL RIDEAU</v>
          </cell>
        </row>
        <row r="191">
          <cell r="A191" t="str">
            <v>JORDAN IVARS</v>
          </cell>
        </row>
        <row r="192">
          <cell r="A192" t="str">
            <v>JOSEPH  BILLYMARC</v>
          </cell>
        </row>
        <row r="193">
          <cell r="A193" t="str">
            <v>KAIS, Abdelhamid</v>
          </cell>
        </row>
        <row r="194">
          <cell r="A194" t="str">
            <v>KAMGAING  PIERRE CLAVER</v>
          </cell>
        </row>
        <row r="195">
          <cell r="A195" t="str">
            <v>KARAOUI SARAH</v>
          </cell>
        </row>
        <row r="196">
          <cell r="A196" t="str">
            <v>KARZAZI Abdellatif</v>
          </cell>
        </row>
        <row r="197">
          <cell r="A197" t="str">
            <v>KASTRATI Sicilia</v>
          </cell>
        </row>
        <row r="198">
          <cell r="A198" t="str">
            <v>KATJA SONTAG</v>
          </cell>
        </row>
        <row r="199">
          <cell r="A199" t="str">
            <v>KAV Banu</v>
          </cell>
        </row>
        <row r="200">
          <cell r="A200" t="str">
            <v>KEISERMANN, Sacha</v>
          </cell>
        </row>
        <row r="201">
          <cell r="A201" t="str">
            <v>khedidja</v>
          </cell>
        </row>
        <row r="202">
          <cell r="A202" t="str">
            <v>KOFFI AKISSI SANDRINE</v>
          </cell>
        </row>
        <row r="203">
          <cell r="A203" t="str">
            <v>KONATE IDAL</v>
          </cell>
        </row>
        <row r="204">
          <cell r="A204" t="str">
            <v>KONE MARCEL (labo)</v>
          </cell>
        </row>
        <row r="205">
          <cell r="A205" t="str">
            <v>KONE MARCEL (PERSO)</v>
          </cell>
        </row>
        <row r="206">
          <cell r="A206" t="str">
            <v>KUITCHE TAKOUDOUM Florent</v>
          </cell>
        </row>
        <row r="207">
          <cell r="A207" t="str">
            <v>LAHROUNI Sanaa</v>
          </cell>
        </row>
        <row r="208">
          <cell r="A208" t="str">
            <v>LAKHDAR, Eurydice</v>
          </cell>
        </row>
        <row r="209">
          <cell r="A209" t="str">
            <v>LAPLANCHE-SERVIGNE, Soline</v>
          </cell>
        </row>
        <row r="210">
          <cell r="A210" t="str">
            <v>LARIVE KATHLEEN</v>
          </cell>
        </row>
        <row r="211">
          <cell r="A211" t="str">
            <v>LAROCHE, Inès</v>
          </cell>
        </row>
        <row r="212">
          <cell r="A212" t="str">
            <v>LATOUR, Xavier</v>
          </cell>
        </row>
        <row r="213">
          <cell r="A213" t="str">
            <v>LAURIBE, LISA</v>
          </cell>
        </row>
        <row r="214">
          <cell r="A214" t="str">
            <v>LAUT ANOUCK (PERSO)</v>
          </cell>
        </row>
        <row r="215">
          <cell r="A215" t="str">
            <v>LAUT ANOUK</v>
          </cell>
        </row>
        <row r="216">
          <cell r="A216" t="str">
            <v>LE BOURGEOIS ARMONY</v>
          </cell>
        </row>
        <row r="217">
          <cell r="A217" t="str">
            <v>LE CORRE Pierre-Michel</v>
          </cell>
        </row>
        <row r="218">
          <cell r="A218" t="str">
            <v>LE HECHO, Gabin</v>
          </cell>
        </row>
        <row r="219">
          <cell r="A219" t="str">
            <v>Léa ROCAMORA</v>
          </cell>
        </row>
        <row r="220">
          <cell r="A220" t="str">
            <v>LEGROS PIERRE</v>
          </cell>
        </row>
        <row r="221">
          <cell r="A221" t="str">
            <v>LEMY GODEFROY</v>
          </cell>
        </row>
        <row r="222">
          <cell r="A222" t="str">
            <v>LEPOUTRE, Jules</v>
          </cell>
        </row>
        <row r="223">
          <cell r="A223" t="str">
            <v>LEROY Sonia</v>
          </cell>
        </row>
        <row r="224">
          <cell r="A224" t="str">
            <v>LEROY THEO</v>
          </cell>
        </row>
        <row r="225">
          <cell r="A225" t="str">
            <v>LIROY Axel</v>
          </cell>
        </row>
        <row r="226">
          <cell r="A226" t="str">
            <v>LUBRANO DI FIGOLO Remi</v>
          </cell>
        </row>
        <row r="227">
          <cell r="A227" t="str">
            <v>LUCIANO KEVIN</v>
          </cell>
        </row>
        <row r="228">
          <cell r="A228" t="str">
            <v>M. IBOU SAGNA</v>
          </cell>
        </row>
        <row r="229">
          <cell r="A229" t="str">
            <v>MACARIO CARLA</v>
          </cell>
        </row>
        <row r="230">
          <cell r="A230" t="str">
            <v>MACCAGNAN Stephanie</v>
          </cell>
        </row>
        <row r="231">
          <cell r="A231" t="str">
            <v>MACCAGNAN, Lison</v>
          </cell>
        </row>
        <row r="232">
          <cell r="A232" t="str">
            <v>MACHADO, Kevin</v>
          </cell>
        </row>
        <row r="233">
          <cell r="A233" t="str">
            <v>MADELEINE Emily</v>
          </cell>
        </row>
        <row r="234">
          <cell r="A234" t="str">
            <v>MAGALI BOUCARON</v>
          </cell>
        </row>
        <row r="235">
          <cell r="A235" t="str">
            <v>MAGNE FOSSO Viviane Yolande</v>
          </cell>
        </row>
        <row r="236">
          <cell r="A236" t="str">
            <v>MAHJOUBI, Ouns</v>
          </cell>
        </row>
        <row r="237">
          <cell r="A237" t="str">
            <v>MAI-AHN NGO</v>
          </cell>
        </row>
        <row r="238">
          <cell r="A238" t="str">
            <v>MANE</v>
          </cell>
        </row>
        <row r="239">
          <cell r="A239" t="str">
            <v>MANE, Tidiane</v>
          </cell>
        </row>
        <row r="240">
          <cell r="A240" t="str">
            <v>MARCHANT  CHARLES</v>
          </cell>
        </row>
        <row r="241">
          <cell r="A241" t="str">
            <v>MARCOTTE, Thierry</v>
          </cell>
        </row>
        <row r="242">
          <cell r="A242" t="str">
            <v>MARINA TELLER</v>
          </cell>
        </row>
        <row r="243">
          <cell r="A243" t="str">
            <v>MARSAUD Guillaume</v>
          </cell>
        </row>
        <row r="244">
          <cell r="A244" t="str">
            <v>MARTINEZ, Nicolas</v>
          </cell>
        </row>
        <row r="245">
          <cell r="A245" t="str">
            <v>MARTINON ESTELLE</v>
          </cell>
        </row>
        <row r="246">
          <cell r="A246" t="str">
            <v>MASSET, Donia</v>
          </cell>
        </row>
        <row r="247">
          <cell r="A247" t="str">
            <v>MAUGEY, Adrien</v>
          </cell>
        </row>
        <row r="248">
          <cell r="A248" t="str">
            <v>MAUREL Emilie</v>
          </cell>
        </row>
        <row r="249">
          <cell r="A249" t="str">
            <v>MAVOUNGOU Larios Offray Crushnan</v>
          </cell>
        </row>
        <row r="250">
          <cell r="A250" t="str">
            <v>MBODJ, Hamady-Hamidou</v>
          </cell>
        </row>
        <row r="251">
          <cell r="A251" t="str">
            <v>MECHBAL, Farah</v>
          </cell>
        </row>
        <row r="252">
          <cell r="A252" t="str">
            <v>meersman</v>
          </cell>
        </row>
        <row r="253">
          <cell r="A253" t="str">
            <v>MEERSMAN (perso)</v>
          </cell>
        </row>
        <row r="254">
          <cell r="A254" t="str">
            <v>MEERSMAN Jimmy (MIU)</v>
          </cell>
        </row>
        <row r="255">
          <cell r="A255" t="str">
            <v>MEHDI MEZAGUER</v>
          </cell>
        </row>
        <row r="256">
          <cell r="A256" t="str">
            <v>MENAUD</v>
          </cell>
        </row>
        <row r="257">
          <cell r="A257" t="str">
            <v>MENAUD ALICE (Labo)</v>
          </cell>
        </row>
        <row r="258">
          <cell r="A258" t="str">
            <v>MENAUD, Alice (Perso)</v>
          </cell>
        </row>
        <row r="259">
          <cell r="A259" t="str">
            <v>MENGAT SANNA (LABO)</v>
          </cell>
        </row>
        <row r="260">
          <cell r="A260" t="str">
            <v>MIHINDOU Liberty Leslie</v>
          </cell>
        </row>
        <row r="261">
          <cell r="A261" t="str">
            <v>MINGUCCI Mickaël</v>
          </cell>
        </row>
        <row r="262">
          <cell r="A262" t="str">
            <v>MOBIO, Lysmee</v>
          </cell>
        </row>
        <row r="263">
          <cell r="A263" t="str">
            <v>MONFORT, Chiara</v>
          </cell>
        </row>
        <row r="264">
          <cell r="A264" t="str">
            <v>MONMARTY UGO</v>
          </cell>
        </row>
        <row r="265">
          <cell r="A265" t="str">
            <v>MONNERIE Nils</v>
          </cell>
        </row>
        <row r="266">
          <cell r="A266" t="str">
            <v>MONTOYA, Florent</v>
          </cell>
        </row>
        <row r="267">
          <cell r="A267" t="str">
            <v>MOREAU VICTORIA</v>
          </cell>
        </row>
        <row r="268">
          <cell r="A268" t="str">
            <v>MOTHERE LUCREZIA</v>
          </cell>
        </row>
        <row r="269">
          <cell r="A269" t="str">
            <v>MOTTET CAISSON Margot</v>
          </cell>
        </row>
        <row r="270">
          <cell r="A270" t="str">
            <v>MOTTO CELINE</v>
          </cell>
        </row>
        <row r="271">
          <cell r="A271" t="str">
            <v>MOUSAVI SEYED</v>
          </cell>
        </row>
        <row r="272">
          <cell r="A272" t="str">
            <v>MOUSSA-IBRAHIM, Adamou</v>
          </cell>
        </row>
        <row r="273">
          <cell r="A273" t="str">
            <v>NGO BINYOM Annie Claire</v>
          </cell>
        </row>
        <row r="274">
          <cell r="A274" t="str">
            <v>NGO NKOT Michèle, Lynda</v>
          </cell>
        </row>
        <row r="275">
          <cell r="A275" t="str">
            <v>NGO NOLLA Christelle</v>
          </cell>
        </row>
        <row r="276">
          <cell r="A276" t="str">
            <v>NONO TEMIEUDJOUONG YvonBarth</v>
          </cell>
        </row>
        <row r="277">
          <cell r="A277" t="str">
            <v>NORMAND Bastien</v>
          </cell>
        </row>
        <row r="278">
          <cell r="A278" t="str">
            <v>NOSI Komi</v>
          </cell>
        </row>
        <row r="279">
          <cell r="A279" t="str">
            <v>NOVINSKAYA Anna</v>
          </cell>
        </row>
        <row r="280">
          <cell r="A280" t="str">
            <v>OBAME  BASSECK (perso)</v>
          </cell>
        </row>
        <row r="281">
          <cell r="A281" t="str">
            <v>OBAME BASSECK</v>
          </cell>
        </row>
        <row r="282">
          <cell r="A282" t="str">
            <v>OFIARA Gaetan</v>
          </cell>
        </row>
        <row r="283">
          <cell r="A283" t="str">
            <v>OHRESSER, MARGAUX</v>
          </cell>
        </row>
        <row r="284">
          <cell r="A284" t="str">
            <v>OKAIS Marianne</v>
          </cell>
        </row>
        <row r="285">
          <cell r="A285" t="str">
            <v>OKHRIMENKO-ZATTONI, Oléna</v>
          </cell>
        </row>
        <row r="286">
          <cell r="A286" t="str">
            <v>OKONEK DAVID</v>
          </cell>
        </row>
        <row r="287">
          <cell r="A287" t="str">
            <v>OLAGOT JOSEPHINE</v>
          </cell>
        </row>
        <row r="288">
          <cell r="A288" t="str">
            <v>Oléna</v>
          </cell>
        </row>
        <row r="289">
          <cell r="A289" t="str">
            <v>OLENA Okhrimenko-Zattoni</v>
          </cell>
        </row>
        <row r="290">
          <cell r="A290" t="str">
            <v>ORLOV  JURI</v>
          </cell>
        </row>
        <row r="291">
          <cell r="A291" t="str">
            <v>ORTOLANI  Marc</v>
          </cell>
        </row>
        <row r="292">
          <cell r="A292" t="str">
            <v>OUATARA Songuimondenin</v>
          </cell>
        </row>
        <row r="293">
          <cell r="A293" t="str">
            <v>OURO  Yakinou</v>
          </cell>
        </row>
        <row r="294">
          <cell r="A294" t="str">
            <v>PANCHETTI Lea</v>
          </cell>
        </row>
        <row r="295">
          <cell r="A295" t="str">
            <v>PARAGOULGOV Madina</v>
          </cell>
        </row>
        <row r="296">
          <cell r="A296" t="str">
            <v>PARET GREGOIRE</v>
          </cell>
        </row>
        <row r="297">
          <cell r="A297" t="str">
            <v>PARISI, CHIARA</v>
          </cell>
        </row>
        <row r="298">
          <cell r="A298" t="str">
            <v>PASCAL  Lissage</v>
          </cell>
        </row>
        <row r="299">
          <cell r="A299" t="str">
            <v>PASCALE STEICHEN</v>
          </cell>
        </row>
        <row r="300">
          <cell r="A300" t="str">
            <v>PATRICE REIS</v>
          </cell>
        </row>
        <row r="301">
          <cell r="A301" t="str">
            <v>PEB</v>
          </cell>
        </row>
        <row r="302">
          <cell r="A302" t="str">
            <v>PELTIER, Marc</v>
          </cell>
        </row>
        <row r="303">
          <cell r="A303" t="str">
            <v>PERBAL Bernard</v>
          </cell>
        </row>
        <row r="304">
          <cell r="A304" t="str">
            <v>PERRONE CHRISTOPHE</v>
          </cell>
        </row>
        <row r="305">
          <cell r="A305" t="str">
            <v>PETITEAU  Vincent</v>
          </cell>
        </row>
        <row r="306">
          <cell r="A306" t="str">
            <v>PHiLIPPE SAUNIER</v>
          </cell>
        </row>
        <row r="307">
          <cell r="A307" t="str">
            <v>PIGEON NICOLAS</v>
          </cell>
        </row>
        <row r="308">
          <cell r="A308" t="str">
            <v>PINA, Christine</v>
          </cell>
        </row>
        <row r="309">
          <cell r="A309" t="str">
            <v>PIRROTTA MARIO</v>
          </cell>
        </row>
        <row r="310">
          <cell r="A310" t="str">
            <v>POLETTI ARTHUR</v>
          </cell>
        </row>
        <row r="311">
          <cell r="A311" t="str">
            <v>PONZO  Cloe</v>
          </cell>
        </row>
        <row r="312">
          <cell r="A312" t="str">
            <v>POTEMKINA  ASTEGGIANO</v>
          </cell>
        </row>
        <row r="313">
          <cell r="A313" t="str">
            <v>POULET FRANCOIS</v>
          </cell>
        </row>
        <row r="314">
          <cell r="A314" t="str">
            <v>PROTIN Philippe</v>
          </cell>
        </row>
        <row r="315">
          <cell r="A315" t="str">
            <v>PUIGVENTOS Remy</v>
          </cell>
        </row>
        <row r="316">
          <cell r="A316" t="str">
            <v>RACINE Jean-Baptiste</v>
          </cell>
        </row>
        <row r="317">
          <cell r="A317" t="str">
            <v>RADILOFE Randianina</v>
          </cell>
        </row>
        <row r="318">
          <cell r="A318" t="str">
            <v>RAHAL, Mohamed Redha Djamel</v>
          </cell>
        </row>
        <row r="319">
          <cell r="A319" t="str">
            <v>Raharison, Nirina</v>
          </cell>
        </row>
        <row r="320">
          <cell r="A320" t="str">
            <v>RAMOINO Luisella</v>
          </cell>
        </row>
        <row r="321">
          <cell r="A321" t="str">
            <v>RAUCH, Delphine</v>
          </cell>
        </row>
        <row r="322">
          <cell r="A322" t="str">
            <v>REIF Morgane</v>
          </cell>
        </row>
        <row r="323">
          <cell r="A323" t="str">
            <v>REJEB Safa</v>
          </cell>
        </row>
        <row r="324">
          <cell r="A324" t="str">
            <v>RICCARDI, Antoine</v>
          </cell>
        </row>
        <row r="325">
          <cell r="A325" t="str">
            <v>RIDA HOUCINE</v>
          </cell>
        </row>
        <row r="326">
          <cell r="A326" t="str">
            <v>RIQUET Hippolyte</v>
          </cell>
        </row>
        <row r="327">
          <cell r="A327" t="str">
            <v>ROCAMORA, Léa</v>
          </cell>
        </row>
        <row r="328">
          <cell r="A328" t="str">
            <v>ROFFE, Morgane</v>
          </cell>
        </row>
        <row r="329">
          <cell r="A329" t="str">
            <v>ROLY, Eva</v>
          </cell>
        </row>
        <row r="330">
          <cell r="A330" t="str">
            <v>ROOS</v>
          </cell>
        </row>
        <row r="331">
          <cell r="A331" t="str">
            <v>ROOS, Jean</v>
          </cell>
        </row>
        <row r="332">
          <cell r="A332" t="str">
            <v>ROSIER, ARTHUR</v>
          </cell>
        </row>
        <row r="333">
          <cell r="A333" t="str">
            <v>ROSSANINO-LODS, Antonin</v>
          </cell>
        </row>
        <row r="334">
          <cell r="A334" t="str">
            <v>ROUX, Christophe</v>
          </cell>
        </row>
        <row r="335">
          <cell r="A335" t="str">
            <v>RUMPALA, Yannick</v>
          </cell>
        </row>
        <row r="336">
          <cell r="A336" t="str">
            <v>RUSSO Sandra</v>
          </cell>
        </row>
        <row r="337">
          <cell r="A337" t="str">
            <v>SA VILAS BOAS, Marie-Helene</v>
          </cell>
        </row>
        <row r="338">
          <cell r="A338" t="str">
            <v>SAI  DOUNYA</v>
          </cell>
        </row>
        <row r="339">
          <cell r="A339" t="str">
            <v>SALAUN  CAMILLE</v>
          </cell>
        </row>
        <row r="340">
          <cell r="A340" t="str">
            <v>SALAVERT Patricia</v>
          </cell>
        </row>
        <row r="341">
          <cell r="A341" t="str">
            <v>SALINI, Alicia</v>
          </cell>
        </row>
        <row r="342">
          <cell r="A342" t="str">
            <v>SALMON, Florence</v>
          </cell>
        </row>
        <row r="343">
          <cell r="A343" t="str">
            <v>SALOMON ILLONA</v>
          </cell>
        </row>
        <row r="344">
          <cell r="A344" t="str">
            <v>SARAH VANUXEM</v>
          </cell>
        </row>
        <row r="345">
          <cell r="A345" t="str">
            <v>SASSI, Nawel</v>
          </cell>
        </row>
        <row r="346">
          <cell r="A346" t="str">
            <v>SAUVE Melanie</v>
          </cell>
        </row>
        <row r="347">
          <cell r="A347" t="str">
            <v>SEKLOKA, Alexia</v>
          </cell>
        </row>
        <row r="348">
          <cell r="A348" t="str">
            <v>SELLAME, Oceane</v>
          </cell>
        </row>
        <row r="349">
          <cell r="A349" t="str">
            <v>SERIADIS WANDA</v>
          </cell>
        </row>
        <row r="350">
          <cell r="A350" t="str">
            <v>SERRANO, Joye</v>
          </cell>
        </row>
        <row r="351">
          <cell r="A351" t="str">
            <v>SIOLI  MARTINO</v>
          </cell>
        </row>
        <row r="352">
          <cell r="A352" t="str">
            <v>SOUMAH Facinet</v>
          </cell>
        </row>
        <row r="353">
          <cell r="A353" t="str">
            <v>SOW Seydou</v>
          </cell>
        </row>
        <row r="354">
          <cell r="A354" t="str">
            <v>SPIGA ANNA-CARLA</v>
          </cell>
        </row>
        <row r="355">
          <cell r="A355" t="str">
            <v>STRECHIE ELENA</v>
          </cell>
        </row>
        <row r="356">
          <cell r="A356" t="str">
            <v>TANGI MARIAM</v>
          </cell>
        </row>
        <row r="357">
          <cell r="A357" t="str">
            <v>TERRADE Benjamin</v>
          </cell>
        </row>
        <row r="358">
          <cell r="A358" t="str">
            <v>THIBOUT Orianne</v>
          </cell>
        </row>
        <row r="359">
          <cell r="A359" t="str">
            <v>THIERRY MARTEU</v>
          </cell>
        </row>
        <row r="360">
          <cell r="A360" t="str">
            <v>TORRESANI Laura</v>
          </cell>
        </row>
        <row r="361">
          <cell r="A361" t="str">
            <v>TOUMBAINE, Samir</v>
          </cell>
        </row>
        <row r="362">
          <cell r="A362" t="str">
            <v>TRABUCATTI Matthieu</v>
          </cell>
        </row>
        <row r="363">
          <cell r="A363" t="str">
            <v>TRASTOUR Marie</v>
          </cell>
        </row>
        <row r="364">
          <cell r="A364" t="str">
            <v>TRIKI Aicha épouse ANTOINE</v>
          </cell>
        </row>
        <row r="365">
          <cell r="A365" t="str">
            <v>VERNIER (etudiant)</v>
          </cell>
        </row>
        <row r="366">
          <cell r="A366" t="str">
            <v>VERNIER, Olivier</v>
          </cell>
        </row>
        <row r="367">
          <cell r="A367" t="str">
            <v>VIEIRA DA COSTA CERQUEIRA, Gustavo</v>
          </cell>
        </row>
        <row r="368">
          <cell r="A368" t="str">
            <v>VIETTI RAMUS , Wilmer</v>
          </cell>
        </row>
        <row r="369">
          <cell r="A369" t="str">
            <v>VODOUNON-DJENI Rene</v>
          </cell>
        </row>
        <row r="370">
          <cell r="A370" t="str">
            <v>VOLPI Nicolas</v>
          </cell>
        </row>
        <row r="371">
          <cell r="A371" t="str">
            <v>VOYE Tiphanie</v>
          </cell>
        </row>
        <row r="372">
          <cell r="A372" t="str">
            <v>WILD Titouan</v>
          </cell>
        </row>
        <row r="373">
          <cell r="A373" t="str">
            <v>WILLIAM BABER</v>
          </cell>
        </row>
        <row r="374">
          <cell r="A374" t="str">
            <v>ZAFFAGNINI Marie</v>
          </cell>
        </row>
        <row r="375">
          <cell r="A375" t="str">
            <v>ZAIEM Amani</v>
          </cell>
        </row>
        <row r="376">
          <cell r="A376" t="str">
            <v>ZERROUG, Rania</v>
          </cell>
        </row>
        <row r="377">
          <cell r="A377" t="str">
            <v>ZINOU</v>
          </cell>
        </row>
      </sheetData>
      <sheetData sheetId="15">
        <row r="1">
          <cell r="A1" t="str">
            <v>RCR_Bu prêteuse</v>
          </cell>
        </row>
        <row r="2">
          <cell r="A2" t="str">
            <v>00163 ROME</v>
          </cell>
        </row>
        <row r="3">
          <cell r="A3" t="str">
            <v>00185 ROMA</v>
          </cell>
        </row>
        <row r="4">
          <cell r="A4" t="str">
            <v>00186 EFR</v>
          </cell>
        </row>
        <row r="5">
          <cell r="A5" t="str">
            <v>00-312 WARSZAWA</v>
          </cell>
        </row>
        <row r="6">
          <cell r="A6" t="str">
            <v>01006 VITORIA-GASTEIZ (ES)</v>
          </cell>
        </row>
        <row r="7">
          <cell r="A7" t="str">
            <v>01006 VITORIA-GASTEIZ5</v>
          </cell>
        </row>
        <row r="8">
          <cell r="A8" t="str">
            <v>01069 DRESEN</v>
          </cell>
        </row>
        <row r="9">
          <cell r="A9" t="str">
            <v>02138 CAMBRIDGE</v>
          </cell>
        </row>
        <row r="10">
          <cell r="A10" t="str">
            <v>02139-4307 CAMBRIDGE</v>
          </cell>
        </row>
        <row r="11">
          <cell r="A11" t="str">
            <v>02467 CHESTNUT HILL</v>
          </cell>
        </row>
        <row r="12">
          <cell r="A12" t="str">
            <v>03690 ALICANTE</v>
          </cell>
        </row>
        <row r="13">
          <cell r="A13" t="str">
            <v>04003 - DIGNE-LES-BAINS</v>
          </cell>
        </row>
        <row r="14">
          <cell r="A14" t="str">
            <v>04120 ALMERIA</v>
          </cell>
        </row>
        <row r="15">
          <cell r="A15" t="str">
            <v>050612101</v>
          </cell>
        </row>
        <row r="16">
          <cell r="A16" t="str">
            <v>050616201</v>
          </cell>
        </row>
        <row r="17">
          <cell r="A17" t="str">
            <v>06000 IPAG</v>
          </cell>
        </row>
        <row r="18">
          <cell r="A18" t="str">
            <v>060695201</v>
          </cell>
        </row>
        <row r="19">
          <cell r="A19" t="str">
            <v>060882101</v>
          </cell>
        </row>
        <row r="20">
          <cell r="A20" t="str">
            <v>060882102</v>
          </cell>
        </row>
        <row r="21">
          <cell r="A21" t="str">
            <v>060882103</v>
          </cell>
        </row>
        <row r="22">
          <cell r="A22" t="str">
            <v>060882104</v>
          </cell>
        </row>
        <row r="23">
          <cell r="A23" t="str">
            <v>060885103</v>
          </cell>
        </row>
        <row r="24">
          <cell r="A24" t="str">
            <v>060886101</v>
          </cell>
        </row>
        <row r="25">
          <cell r="A25" t="str">
            <v>06108 HALLE</v>
          </cell>
        </row>
        <row r="26">
          <cell r="A26" t="str">
            <v>06122</v>
          </cell>
        </row>
        <row r="27">
          <cell r="A27" t="str">
            <v>06130 GRASSE</v>
          </cell>
        </row>
        <row r="28">
          <cell r="A28" t="str">
            <v>061522302</v>
          </cell>
        </row>
        <row r="29">
          <cell r="A29" t="str">
            <v>06364  R.GARI</v>
          </cell>
        </row>
        <row r="30">
          <cell r="A30" t="str">
            <v>06364 BMVR</v>
          </cell>
        </row>
        <row r="31">
          <cell r="A31" t="str">
            <v>06400 CANNES</v>
          </cell>
        </row>
        <row r="32">
          <cell r="A32" t="str">
            <v>06410</v>
          </cell>
        </row>
        <row r="33">
          <cell r="A33" t="str">
            <v>06902 INRIA</v>
          </cell>
        </row>
        <row r="34">
          <cell r="A34" t="str">
            <v>06903 INRA PACA</v>
          </cell>
        </row>
        <row r="35">
          <cell r="A35" t="str">
            <v>06904 MINES PARISTECH</v>
          </cell>
        </row>
        <row r="36">
          <cell r="A36" t="str">
            <v>07122</v>
          </cell>
        </row>
        <row r="37">
          <cell r="A37" t="str">
            <v>071866201</v>
          </cell>
        </row>
        <row r="38">
          <cell r="A38" t="str">
            <v>08001 BARCELONA</v>
          </cell>
        </row>
        <row r="39">
          <cell r="A39" t="str">
            <v>08005 BARCELONA</v>
          </cell>
        </row>
        <row r="40">
          <cell r="A40" t="str">
            <v>08028</v>
          </cell>
        </row>
        <row r="41">
          <cell r="A41" t="str">
            <v>08193 BELLATERRA</v>
          </cell>
        </row>
        <row r="42">
          <cell r="A42" t="str">
            <v>08544-2098</v>
          </cell>
        </row>
        <row r="43">
          <cell r="A43" t="str">
            <v>08901</v>
          </cell>
        </row>
        <row r="44">
          <cell r="A44" t="str">
            <v>09123</v>
          </cell>
        </row>
        <row r="45">
          <cell r="A45" t="str">
            <v>09124 CAGLIARI</v>
          </cell>
        </row>
        <row r="46">
          <cell r="A46" t="str">
            <v>09127 CAGLIARI</v>
          </cell>
        </row>
        <row r="47">
          <cell r="A47" t="str">
            <v>09599 FREIBERG</v>
          </cell>
        </row>
        <row r="48">
          <cell r="A48" t="str">
            <v>10012</v>
          </cell>
        </row>
        <row r="49">
          <cell r="A49" t="str">
            <v>10088 TROYES</v>
          </cell>
        </row>
        <row r="50">
          <cell r="A50" t="str">
            <v>10099 BERLIN</v>
          </cell>
        </row>
        <row r="51">
          <cell r="A51" t="str">
            <v>10124 TORINO</v>
          </cell>
        </row>
        <row r="52">
          <cell r="A52" t="str">
            <v>1015 DORIGNY</v>
          </cell>
        </row>
        <row r="53">
          <cell r="A53" t="str">
            <v>10153</v>
          </cell>
        </row>
        <row r="54">
          <cell r="A54" t="str">
            <v>10153 TORINO</v>
          </cell>
        </row>
        <row r="55">
          <cell r="A55" t="str">
            <v>101-8301  TOKYO</v>
          </cell>
        </row>
        <row r="56">
          <cell r="A56" t="str">
            <v>103872102</v>
          </cell>
        </row>
        <row r="57">
          <cell r="A57" t="str">
            <v>1050 BRUXELLES</v>
          </cell>
        </row>
        <row r="58">
          <cell r="A58" t="str">
            <v>1075 TUNIS</v>
          </cell>
        </row>
        <row r="59">
          <cell r="A59" t="str">
            <v>10772 BERLIN</v>
          </cell>
        </row>
        <row r="60">
          <cell r="A60" t="str">
            <v>10785 BERLIN</v>
          </cell>
        </row>
        <row r="61">
          <cell r="A61" t="str">
            <v>11000 PRAGUE</v>
          </cell>
        </row>
        <row r="62">
          <cell r="A62" t="str">
            <v>11100 AOSTE</v>
          </cell>
        </row>
        <row r="63">
          <cell r="A63" t="str">
            <v>1111111</v>
          </cell>
        </row>
        <row r="64">
          <cell r="A64" t="str">
            <v>11635 ATHENES</v>
          </cell>
        </row>
        <row r="65">
          <cell r="A65" t="str">
            <v>11890</v>
          </cell>
        </row>
        <row r="66">
          <cell r="A66" t="str">
            <v>1205 GENEVE</v>
          </cell>
        </row>
        <row r="67">
          <cell r="A67" t="str">
            <v>1211 GENEVE 4</v>
          </cell>
        </row>
        <row r="68">
          <cell r="A68" t="str">
            <v>1219 K COPENHAGEN</v>
          </cell>
        </row>
        <row r="69">
          <cell r="A69" t="str">
            <v>13001 MARSEILLE</v>
          </cell>
        </row>
        <row r="70">
          <cell r="A70" t="str">
            <v>130012101</v>
          </cell>
        </row>
        <row r="71">
          <cell r="A71" t="str">
            <v>130012102</v>
          </cell>
        </row>
        <row r="72">
          <cell r="A72" t="str">
            <v>130012104</v>
          </cell>
        </row>
        <row r="73">
          <cell r="A73" t="str">
            <v>130012206</v>
          </cell>
        </row>
        <row r="74">
          <cell r="A74" t="str">
            <v>130012302</v>
          </cell>
        </row>
        <row r="75">
          <cell r="A75" t="str">
            <v>130012304</v>
          </cell>
        </row>
        <row r="76">
          <cell r="A76" t="str">
            <v>130012305</v>
          </cell>
        </row>
        <row r="77">
          <cell r="A77" t="str">
            <v>13003 MAISON/ASIE</v>
          </cell>
        </row>
        <row r="78">
          <cell r="A78" t="str">
            <v>130045201</v>
          </cell>
        </row>
        <row r="79">
          <cell r="A79" t="str">
            <v>130552101</v>
          </cell>
        </row>
        <row r="80">
          <cell r="A80" t="str">
            <v>130552102</v>
          </cell>
        </row>
        <row r="81">
          <cell r="A81" t="str">
            <v>130552103</v>
          </cell>
        </row>
        <row r="82">
          <cell r="A82" t="str">
            <v>130552104</v>
          </cell>
        </row>
        <row r="83">
          <cell r="A83" t="str">
            <v>130552105</v>
          </cell>
        </row>
        <row r="84">
          <cell r="A84" t="str">
            <v>130552106</v>
          </cell>
        </row>
        <row r="85">
          <cell r="A85" t="str">
            <v>130552107</v>
          </cell>
        </row>
        <row r="86">
          <cell r="A86" t="str">
            <v>130552109</v>
          </cell>
        </row>
        <row r="87">
          <cell r="A87" t="str">
            <v>130552301</v>
          </cell>
        </row>
        <row r="88">
          <cell r="A88" t="str">
            <v>130552302</v>
          </cell>
        </row>
        <row r="89">
          <cell r="A89" t="str">
            <v>130552313</v>
          </cell>
        </row>
        <row r="90">
          <cell r="A90" t="str">
            <v>130552318</v>
          </cell>
        </row>
        <row r="91">
          <cell r="A91" t="str">
            <v>130566201</v>
          </cell>
        </row>
        <row r="92">
          <cell r="A92" t="str">
            <v>13071-UCLM</v>
          </cell>
        </row>
        <row r="93">
          <cell r="A93" t="str">
            <v>13098</v>
          </cell>
        </row>
        <row r="94">
          <cell r="A94" t="str">
            <v>13100 VERCELLI</v>
          </cell>
        </row>
        <row r="95">
          <cell r="A95" t="str">
            <v>13231 MARSEILLE</v>
          </cell>
        </row>
        <row r="96">
          <cell r="A96" t="str">
            <v>13300</v>
          </cell>
        </row>
        <row r="97">
          <cell r="A97" t="str">
            <v>13692 BM MARTIGUES</v>
          </cell>
        </row>
        <row r="98">
          <cell r="A98" t="str">
            <v>13800 ISTRES</v>
          </cell>
        </row>
        <row r="99">
          <cell r="A99" t="str">
            <v>13887 MAGNANO</v>
          </cell>
        </row>
        <row r="100">
          <cell r="A100" t="str">
            <v>141182101</v>
          </cell>
        </row>
        <row r="101">
          <cell r="A101" t="str">
            <v>141182102</v>
          </cell>
        </row>
        <row r="102">
          <cell r="A102" t="str">
            <v>141182103</v>
          </cell>
        </row>
        <row r="103">
          <cell r="A103" t="str">
            <v>141182302</v>
          </cell>
        </row>
        <row r="104">
          <cell r="A104" t="str">
            <v>14193 BERLIN</v>
          </cell>
        </row>
        <row r="105">
          <cell r="A105" t="str">
            <v>14476</v>
          </cell>
        </row>
        <row r="106">
          <cell r="A106" t="str">
            <v>15012 AURILLAC</v>
          </cell>
        </row>
        <row r="107">
          <cell r="A107" t="str">
            <v>15121</v>
          </cell>
        </row>
        <row r="108">
          <cell r="A108" t="str">
            <v>15782</v>
          </cell>
        </row>
        <row r="109">
          <cell r="A109" t="str">
            <v>1600-241 LISBOA</v>
          </cell>
        </row>
        <row r="110">
          <cell r="A110" t="str">
            <v>160152201</v>
          </cell>
        </row>
        <row r="111">
          <cell r="A111" t="str">
            <v>16071 CUENCA</v>
          </cell>
        </row>
        <row r="112">
          <cell r="A112" t="str">
            <v>16111 BM COGNAC</v>
          </cell>
        </row>
        <row r="113">
          <cell r="A113" t="str">
            <v>16124 GENOVA LINGUE</v>
          </cell>
        </row>
        <row r="114">
          <cell r="A114" t="str">
            <v>16126 BALBI GENOVA</v>
          </cell>
        </row>
        <row r="115">
          <cell r="A115" t="str">
            <v>1649-014 LISBOA</v>
          </cell>
        </row>
        <row r="116">
          <cell r="A116" t="str">
            <v>1701 FRIBOURG</v>
          </cell>
        </row>
        <row r="117">
          <cell r="A117" t="str">
            <v>173002101</v>
          </cell>
        </row>
        <row r="118">
          <cell r="A118" t="str">
            <v>17487 GREFSWALD</v>
          </cell>
        </row>
        <row r="119">
          <cell r="A119" t="str">
            <v>1749081 LISBOA</v>
          </cell>
        </row>
        <row r="120">
          <cell r="A120" t="str">
            <v>180332101</v>
          </cell>
        </row>
        <row r="121">
          <cell r="A121" t="str">
            <v>180332203</v>
          </cell>
        </row>
        <row r="122">
          <cell r="A122" t="str">
            <v>180332302</v>
          </cell>
        </row>
        <row r="123">
          <cell r="A123" t="str">
            <v>18071 GRANADA</v>
          </cell>
        </row>
        <row r="124">
          <cell r="A124" t="str">
            <v>1827 BUDAPEST</v>
          </cell>
        </row>
        <row r="125">
          <cell r="A125" t="str">
            <v>190312201</v>
          </cell>
        </row>
        <row r="126">
          <cell r="A126" t="str">
            <v>19053 SCHWERIN</v>
          </cell>
        </row>
        <row r="127">
          <cell r="A127" t="str">
            <v>19100 BRIVE</v>
          </cell>
        </row>
        <row r="128">
          <cell r="A128" t="str">
            <v>19100 BRIVE-LA-GAILLARDE</v>
          </cell>
        </row>
        <row r="129">
          <cell r="A129" t="str">
            <v>191069 ST PETERSBURG</v>
          </cell>
        </row>
        <row r="130">
          <cell r="A130" t="str">
            <v>2000 BELGIQUE</v>
          </cell>
        </row>
        <row r="131">
          <cell r="A131" t="str">
            <v>200336201</v>
          </cell>
        </row>
        <row r="132">
          <cell r="A132" t="str">
            <v>200962101</v>
          </cell>
        </row>
        <row r="133">
          <cell r="A133" t="str">
            <v>20121 MILANO</v>
          </cell>
        </row>
        <row r="134">
          <cell r="A134" t="str">
            <v>20122 MILANO</v>
          </cell>
        </row>
        <row r="135">
          <cell r="A135" t="str">
            <v>20122 MILANO (BC)</v>
          </cell>
        </row>
        <row r="136">
          <cell r="A136" t="str">
            <v>20122 MILANO SCIENZE POLOTICHE</v>
          </cell>
        </row>
        <row r="137">
          <cell r="A137" t="str">
            <v>20146 HAMBURG</v>
          </cell>
        </row>
        <row r="138">
          <cell r="A138" t="str">
            <v>20200 BM BASTIA</v>
          </cell>
        </row>
        <row r="139">
          <cell r="A139" t="str">
            <v>212312101</v>
          </cell>
        </row>
        <row r="140">
          <cell r="A140" t="str">
            <v>212312102</v>
          </cell>
        </row>
        <row r="141">
          <cell r="A141" t="str">
            <v>212312103</v>
          </cell>
        </row>
        <row r="142">
          <cell r="A142" t="str">
            <v>21400 BM</v>
          </cell>
        </row>
        <row r="143">
          <cell r="A143" t="str">
            <v>22015 SAINT BRIEUC</v>
          </cell>
        </row>
        <row r="144">
          <cell r="A144" t="str">
            <v>22043 HAMBURG</v>
          </cell>
        </row>
        <row r="145">
          <cell r="A145" t="str">
            <v>220706201</v>
          </cell>
        </row>
        <row r="146">
          <cell r="A146" t="str">
            <v>221132206</v>
          </cell>
        </row>
        <row r="147">
          <cell r="A147" t="str">
            <v>222772103</v>
          </cell>
        </row>
        <row r="148">
          <cell r="A148" t="str">
            <v>22302 IUT LANNION</v>
          </cell>
        </row>
        <row r="149">
          <cell r="A149" t="str">
            <v>24000 PERIGUEUX</v>
          </cell>
        </row>
        <row r="150">
          <cell r="A150" t="str">
            <v>24071 LEÓN -ESPAÑA</v>
          </cell>
        </row>
        <row r="151">
          <cell r="A151" t="str">
            <v>24105 KIEL</v>
          </cell>
        </row>
        <row r="152">
          <cell r="A152" t="str">
            <v>24129 BERGAMO</v>
          </cell>
        </row>
        <row r="153">
          <cell r="A153" t="str">
            <v>2450 BN LUXEMBOURG</v>
          </cell>
        </row>
        <row r="154">
          <cell r="A154" t="str">
            <v>250562101</v>
          </cell>
        </row>
        <row r="155">
          <cell r="A155" t="str">
            <v>250562102</v>
          </cell>
        </row>
        <row r="156">
          <cell r="A156" t="str">
            <v>250562103</v>
          </cell>
        </row>
        <row r="157">
          <cell r="A157" t="str">
            <v>250562104</v>
          </cell>
        </row>
        <row r="158">
          <cell r="A158" t="str">
            <v>2517 KJ  THE HAGUE</v>
          </cell>
        </row>
        <row r="159">
          <cell r="A159" t="str">
            <v>26004 LOGRONO</v>
          </cell>
        </row>
        <row r="160">
          <cell r="A160" t="str">
            <v>26006 LOGRONO (LA RIOJA)</v>
          </cell>
        </row>
        <row r="161">
          <cell r="A161" t="str">
            <v>26100 CREMONA</v>
          </cell>
        </row>
        <row r="162">
          <cell r="A162" t="str">
            <v>26200 MONTELIMAR</v>
          </cell>
        </row>
        <row r="163">
          <cell r="A163" t="str">
            <v>263626101</v>
          </cell>
        </row>
        <row r="164">
          <cell r="A164" t="str">
            <v>27100 PAVIA</v>
          </cell>
        </row>
        <row r="165">
          <cell r="A165" t="str">
            <v>27100 PAVIA*</v>
          </cell>
        </row>
        <row r="166">
          <cell r="A166" t="str">
            <v>272292101</v>
          </cell>
        </row>
        <row r="167">
          <cell r="A167" t="str">
            <v>28000</v>
          </cell>
        </row>
        <row r="168">
          <cell r="A168" t="str">
            <v>28010</v>
          </cell>
        </row>
        <row r="169">
          <cell r="A169" t="str">
            <v>28037 TOMAS NAVARRO</v>
          </cell>
        </row>
        <row r="170">
          <cell r="A170" t="str">
            <v>28040 COMPLUTENSE</v>
          </cell>
        </row>
        <row r="171">
          <cell r="A171" t="str">
            <v>28040 MADRID GH</v>
          </cell>
        </row>
        <row r="172">
          <cell r="A172" t="str">
            <v>28040 U.N.E.D</v>
          </cell>
        </row>
        <row r="173">
          <cell r="A173" t="str">
            <v>28045</v>
          </cell>
        </row>
        <row r="174">
          <cell r="A174" t="str">
            <v>28049 MADRID UAM</v>
          </cell>
        </row>
        <row r="175">
          <cell r="A175" t="str">
            <v>280852203</v>
          </cell>
        </row>
        <row r="176">
          <cell r="A176" t="str">
            <v>28223</v>
          </cell>
        </row>
        <row r="177">
          <cell r="A177" t="str">
            <v>28223 MADRID</v>
          </cell>
        </row>
        <row r="178">
          <cell r="A178" t="str">
            <v>2823</v>
          </cell>
        </row>
        <row r="179">
          <cell r="A179" t="str">
            <v>28801 MADRID</v>
          </cell>
        </row>
        <row r="180">
          <cell r="A180" t="str">
            <v>290192101</v>
          </cell>
        </row>
        <row r="181">
          <cell r="A181" t="str">
            <v>290192102</v>
          </cell>
        </row>
        <row r="182">
          <cell r="A182" t="str">
            <v>290192103</v>
          </cell>
        </row>
        <row r="183">
          <cell r="A183" t="str">
            <v>290192306</v>
          </cell>
        </row>
        <row r="184">
          <cell r="A184" t="str">
            <v>290192308</v>
          </cell>
        </row>
        <row r="185">
          <cell r="A185" t="str">
            <v>290195209</v>
          </cell>
        </row>
        <row r="186">
          <cell r="A186" t="str">
            <v>290196101</v>
          </cell>
        </row>
        <row r="187">
          <cell r="A187" t="str">
            <v>29122  PIACENZA</v>
          </cell>
        </row>
        <row r="188">
          <cell r="A188" t="str">
            <v>3000 BERN 9</v>
          </cell>
        </row>
        <row r="189">
          <cell r="A189" t="str">
            <v>3000 LEUVEN</v>
          </cell>
        </row>
        <row r="190">
          <cell r="A190" t="str">
            <v>300072301</v>
          </cell>
        </row>
        <row r="191">
          <cell r="A191" t="str">
            <v>30123 VENEZIA</v>
          </cell>
        </row>
        <row r="192">
          <cell r="A192" t="str">
            <v>30123 VENEZIA BIS</v>
          </cell>
        </row>
        <row r="193">
          <cell r="A193" t="str">
            <v>30124 VENEZIA</v>
          </cell>
        </row>
        <row r="194">
          <cell r="A194" t="str">
            <v>30135 VENEZIA</v>
          </cell>
        </row>
        <row r="195">
          <cell r="A195" t="str">
            <v>301892101</v>
          </cell>
        </row>
        <row r="196">
          <cell r="A196" t="str">
            <v>301892102</v>
          </cell>
        </row>
        <row r="197">
          <cell r="A197" t="str">
            <v>301896101</v>
          </cell>
        </row>
        <row r="198">
          <cell r="A198" t="str">
            <v>30322-2870</v>
          </cell>
        </row>
        <row r="199">
          <cell r="A199" t="str">
            <v>31006 PAMPLONA</v>
          </cell>
        </row>
        <row r="200">
          <cell r="A200" t="str">
            <v>31042 TOULOUSE</v>
          </cell>
        </row>
        <row r="201">
          <cell r="A201" t="str">
            <v>31080</v>
          </cell>
        </row>
        <row r="202">
          <cell r="A202" t="str">
            <v>315552102</v>
          </cell>
        </row>
        <row r="203">
          <cell r="A203" t="str">
            <v>315552103</v>
          </cell>
        </row>
        <row r="204">
          <cell r="A204" t="str">
            <v>315552104</v>
          </cell>
        </row>
        <row r="205">
          <cell r="A205" t="str">
            <v>315552105</v>
          </cell>
        </row>
        <row r="206">
          <cell r="A206" t="str">
            <v>315552107</v>
          </cell>
        </row>
        <row r="207">
          <cell r="A207" t="str">
            <v>315552301</v>
          </cell>
        </row>
        <row r="208">
          <cell r="A208" t="str">
            <v>315552308</v>
          </cell>
        </row>
        <row r="209">
          <cell r="A209" t="str">
            <v>315552311</v>
          </cell>
        </row>
        <row r="210">
          <cell r="A210" t="str">
            <v>315552318</v>
          </cell>
        </row>
        <row r="211">
          <cell r="A211" t="str">
            <v>315552319</v>
          </cell>
        </row>
        <row r="212">
          <cell r="A212" t="str">
            <v>315552324</v>
          </cell>
        </row>
        <row r="213">
          <cell r="A213" t="str">
            <v>315556101</v>
          </cell>
        </row>
        <row r="214">
          <cell r="A214" t="str">
            <v>32000</v>
          </cell>
        </row>
        <row r="215">
          <cell r="A215" t="str">
            <v>32000 AUCH</v>
          </cell>
        </row>
        <row r="216">
          <cell r="A216" t="str">
            <v>330632101</v>
          </cell>
        </row>
        <row r="217">
          <cell r="A217" t="str">
            <v>330632102</v>
          </cell>
        </row>
        <row r="218">
          <cell r="A218" t="str">
            <v>330632201</v>
          </cell>
        </row>
        <row r="219">
          <cell r="A219" t="str">
            <v>330635203</v>
          </cell>
        </row>
        <row r="220">
          <cell r="A220" t="str">
            <v>330636101</v>
          </cell>
        </row>
        <row r="221">
          <cell r="A221" t="str">
            <v>333182205</v>
          </cell>
        </row>
        <row r="222">
          <cell r="A222" t="str">
            <v>335222101</v>
          </cell>
        </row>
        <row r="223">
          <cell r="A223" t="str">
            <v>335222102</v>
          </cell>
        </row>
        <row r="224">
          <cell r="A224" t="str">
            <v>335222103</v>
          </cell>
        </row>
        <row r="225">
          <cell r="A225" t="str">
            <v>335222105</v>
          </cell>
        </row>
        <row r="226">
          <cell r="A226" t="str">
            <v>335222202</v>
          </cell>
        </row>
        <row r="227">
          <cell r="A227" t="str">
            <v>335222203</v>
          </cell>
        </row>
        <row r="228">
          <cell r="A228" t="str">
            <v>335222218</v>
          </cell>
        </row>
        <row r="229">
          <cell r="A229" t="str">
            <v>335222219</v>
          </cell>
        </row>
        <row r="230">
          <cell r="A230" t="str">
            <v>335222304</v>
          </cell>
        </row>
        <row r="231">
          <cell r="A231" t="str">
            <v>335502201</v>
          </cell>
        </row>
        <row r="232">
          <cell r="A232" t="str">
            <v>340325101</v>
          </cell>
        </row>
        <row r="233">
          <cell r="A233" t="str">
            <v>34060 CEPEL/CNRS</v>
          </cell>
        </row>
        <row r="234">
          <cell r="A234" t="str">
            <v>34095 MONTPELLIER</v>
          </cell>
        </row>
        <row r="235">
          <cell r="A235" t="str">
            <v>34127 TRIESTE</v>
          </cell>
        </row>
        <row r="236">
          <cell r="A236" t="str">
            <v>34170 GORIZIA</v>
          </cell>
        </row>
        <row r="237">
          <cell r="A237" t="str">
            <v>341722101</v>
          </cell>
        </row>
        <row r="238">
          <cell r="A238" t="str">
            <v>341722102</v>
          </cell>
        </row>
        <row r="239">
          <cell r="A239" t="str">
            <v>341722103</v>
          </cell>
        </row>
        <row r="240">
          <cell r="A240" t="str">
            <v>341722104</v>
          </cell>
        </row>
        <row r="241">
          <cell r="A241" t="str">
            <v>341722105</v>
          </cell>
        </row>
        <row r="242">
          <cell r="A242" t="str">
            <v>341722106</v>
          </cell>
        </row>
        <row r="243">
          <cell r="A243" t="str">
            <v>341722108</v>
          </cell>
        </row>
        <row r="244">
          <cell r="A244" t="str">
            <v>341722112</v>
          </cell>
        </row>
        <row r="245">
          <cell r="A245" t="str">
            <v>341722321</v>
          </cell>
        </row>
        <row r="246">
          <cell r="A246" t="str">
            <v>341725201</v>
          </cell>
        </row>
        <row r="247">
          <cell r="A247" t="str">
            <v>34503 CIRDOC</v>
          </cell>
        </row>
        <row r="248">
          <cell r="A248" t="str">
            <v>35121 PADOVA</v>
          </cell>
        </row>
        <row r="249">
          <cell r="A249" t="str">
            <v>352382101</v>
          </cell>
        </row>
        <row r="250">
          <cell r="A250" t="str">
            <v>352382102</v>
          </cell>
        </row>
        <row r="251">
          <cell r="A251" t="str">
            <v>352382103</v>
          </cell>
        </row>
        <row r="252">
          <cell r="A252" t="str">
            <v>352382104</v>
          </cell>
        </row>
        <row r="253">
          <cell r="A253" t="str">
            <v>352382126</v>
          </cell>
        </row>
        <row r="254">
          <cell r="A254" t="str">
            <v>352382311</v>
          </cell>
        </row>
        <row r="255">
          <cell r="A255" t="str">
            <v>352382323</v>
          </cell>
        </row>
        <row r="256">
          <cell r="A256" t="str">
            <v>352382339</v>
          </cell>
        </row>
        <row r="257">
          <cell r="A257" t="str">
            <v>352386106</v>
          </cell>
        </row>
        <row r="258">
          <cell r="A258" t="str">
            <v>35394 GIESSEN</v>
          </cell>
        </row>
        <row r="259">
          <cell r="A259" t="str">
            <v>360442203</v>
          </cell>
        </row>
        <row r="260">
          <cell r="A260" t="str">
            <v>360446201</v>
          </cell>
        </row>
        <row r="261">
          <cell r="A261" t="str">
            <v>36310 VIGO</v>
          </cell>
        </row>
        <row r="262">
          <cell r="A262" t="str">
            <v>37007 SALAMANCA</v>
          </cell>
        </row>
        <row r="263">
          <cell r="A263" t="str">
            <v>37070 GOTTINGEN</v>
          </cell>
        </row>
        <row r="264">
          <cell r="A264" t="str">
            <v>371392201</v>
          </cell>
        </row>
        <row r="265">
          <cell r="A265" t="str">
            <v>371592301</v>
          </cell>
        </row>
        <row r="266">
          <cell r="A266" t="str">
            <v>372612101</v>
          </cell>
        </row>
        <row r="267">
          <cell r="A267" t="str">
            <v>372612102</v>
          </cell>
        </row>
        <row r="268">
          <cell r="A268" t="str">
            <v>372612103</v>
          </cell>
        </row>
        <row r="269">
          <cell r="A269" t="str">
            <v>372612104</v>
          </cell>
        </row>
        <row r="270">
          <cell r="A270" t="str">
            <v>372615206</v>
          </cell>
        </row>
        <row r="271">
          <cell r="A271" t="str">
            <v>372615207</v>
          </cell>
        </row>
        <row r="272">
          <cell r="A272" t="str">
            <v>38036</v>
          </cell>
        </row>
        <row r="273">
          <cell r="A273" t="str">
            <v>384212101</v>
          </cell>
        </row>
        <row r="274">
          <cell r="A274" t="str">
            <v>384212102</v>
          </cell>
        </row>
        <row r="275">
          <cell r="A275" t="str">
            <v>384212103</v>
          </cell>
        </row>
        <row r="276">
          <cell r="A276" t="str">
            <v>385162101</v>
          </cell>
        </row>
        <row r="277">
          <cell r="A277" t="str">
            <v>39005</v>
          </cell>
        </row>
        <row r="278">
          <cell r="A278" t="str">
            <v>400886501</v>
          </cell>
        </row>
        <row r="279">
          <cell r="A279" t="str">
            <v>40124</v>
          </cell>
        </row>
        <row r="280">
          <cell r="A280" t="str">
            <v>40124 BOLOGNA</v>
          </cell>
        </row>
        <row r="281">
          <cell r="A281" t="str">
            <v>40126 BOLOGNA</v>
          </cell>
        </row>
        <row r="282">
          <cell r="A282" t="str">
            <v>40126 BOLOGNA BIB GATTULLO</v>
          </cell>
        </row>
        <row r="283">
          <cell r="A283" t="str">
            <v>40126 BOLOGNA/38</v>
          </cell>
        </row>
        <row r="284">
          <cell r="A284" t="str">
            <v>40126 BOLOGNE/32</v>
          </cell>
        </row>
        <row r="285">
          <cell r="A285" t="str">
            <v>41004 SEVILLA</v>
          </cell>
        </row>
        <row r="286">
          <cell r="A286" t="str">
            <v>41013 SEVILLA</v>
          </cell>
        </row>
        <row r="287">
          <cell r="A287" t="str">
            <v>410182101</v>
          </cell>
        </row>
        <row r="288">
          <cell r="A288" t="str">
            <v>410182201</v>
          </cell>
        </row>
        <row r="289">
          <cell r="A289" t="str">
            <v>41121 MODENA</v>
          </cell>
        </row>
        <row r="290">
          <cell r="A290" t="str">
            <v>422182101</v>
          </cell>
        </row>
        <row r="291">
          <cell r="A291" t="str">
            <v>422182102</v>
          </cell>
        </row>
        <row r="292">
          <cell r="A292" t="str">
            <v>422182103</v>
          </cell>
        </row>
        <row r="293">
          <cell r="A293" t="str">
            <v>422182204</v>
          </cell>
        </row>
        <row r="294">
          <cell r="A294" t="str">
            <v>422182304</v>
          </cell>
        </row>
        <row r="295">
          <cell r="A295" t="str">
            <v>422182305</v>
          </cell>
        </row>
        <row r="296">
          <cell r="A296" t="str">
            <v>44041 BM</v>
          </cell>
        </row>
        <row r="297">
          <cell r="A297" t="str">
            <v>441092101</v>
          </cell>
        </row>
        <row r="298">
          <cell r="A298" t="str">
            <v>441092102</v>
          </cell>
        </row>
        <row r="299">
          <cell r="A299" t="str">
            <v>441092103</v>
          </cell>
        </row>
        <row r="300">
          <cell r="A300" t="str">
            <v>441092104</v>
          </cell>
        </row>
        <row r="301">
          <cell r="A301" t="str">
            <v>441092203</v>
          </cell>
        </row>
        <row r="302">
          <cell r="A302" t="str">
            <v>441092302</v>
          </cell>
        </row>
        <row r="303">
          <cell r="A303" t="str">
            <v>441092306</v>
          </cell>
        </row>
        <row r="304">
          <cell r="A304" t="str">
            <v>441092310</v>
          </cell>
        </row>
        <row r="305">
          <cell r="A305" t="str">
            <v>441092314</v>
          </cell>
        </row>
        <row r="306">
          <cell r="A306" t="str">
            <v>44121 FERRARA</v>
          </cell>
        </row>
        <row r="307">
          <cell r="A307" t="str">
            <v>44122</v>
          </cell>
        </row>
        <row r="308">
          <cell r="A308" t="str">
            <v>441842101</v>
          </cell>
        </row>
        <row r="309">
          <cell r="A309" t="str">
            <v>44262 ENSA</v>
          </cell>
        </row>
        <row r="310">
          <cell r="A310" t="str">
            <v>44321 ECN</v>
          </cell>
        </row>
        <row r="311">
          <cell r="A311" t="str">
            <v>452342102</v>
          </cell>
        </row>
        <row r="312">
          <cell r="A312" t="str">
            <v>452342103</v>
          </cell>
        </row>
        <row r="313">
          <cell r="A313" t="str">
            <v>452342104</v>
          </cell>
        </row>
        <row r="314">
          <cell r="A314" t="str">
            <v>452342201</v>
          </cell>
        </row>
        <row r="315">
          <cell r="A315" t="str">
            <v>452345202</v>
          </cell>
        </row>
        <row r="316">
          <cell r="A316" t="str">
            <v>452346101</v>
          </cell>
        </row>
        <row r="317">
          <cell r="A317" t="str">
            <v>46003 VALENCIA</v>
          </cell>
        </row>
        <row r="318">
          <cell r="A318" t="str">
            <v>4604 NORWAY</v>
          </cell>
        </row>
        <row r="319">
          <cell r="A319" t="str">
            <v>46071 VALENCIA</v>
          </cell>
        </row>
        <row r="320">
          <cell r="A320" t="str">
            <v>46100 MANTOVA</v>
          </cell>
        </row>
        <row r="321">
          <cell r="A321" t="str">
            <v>461022201</v>
          </cell>
        </row>
        <row r="322">
          <cell r="A322" t="str">
            <v>470012101</v>
          </cell>
        </row>
        <row r="323">
          <cell r="A323" t="str">
            <v>47003 VALLADOLID</v>
          </cell>
        </row>
        <row r="324">
          <cell r="A324" t="str">
            <v>47916 AGEN</v>
          </cell>
        </row>
        <row r="325">
          <cell r="A325" t="str">
            <v>48018 FAENZA</v>
          </cell>
        </row>
        <row r="326">
          <cell r="A326" t="str">
            <v>48080</v>
          </cell>
        </row>
        <row r="327">
          <cell r="A327" t="str">
            <v>48080 BILBAO</v>
          </cell>
        </row>
        <row r="328">
          <cell r="A328" t="str">
            <v>48859</v>
          </cell>
        </row>
        <row r="329">
          <cell r="A329" t="str">
            <v>490072101</v>
          </cell>
        </row>
        <row r="330">
          <cell r="A330" t="str">
            <v>490072104</v>
          </cell>
        </row>
        <row r="331">
          <cell r="A331" t="str">
            <v>490072105</v>
          </cell>
        </row>
        <row r="332">
          <cell r="A332" t="str">
            <v>490072106</v>
          </cell>
        </row>
        <row r="333">
          <cell r="A333" t="str">
            <v>490072107</v>
          </cell>
        </row>
        <row r="334">
          <cell r="A334" t="str">
            <v>490072303</v>
          </cell>
        </row>
        <row r="335">
          <cell r="A335" t="str">
            <v>490076101</v>
          </cell>
        </row>
        <row r="336">
          <cell r="A336" t="str">
            <v>490925201</v>
          </cell>
        </row>
        <row r="337">
          <cell r="A337" t="str">
            <v>5000 LE TILBURG</v>
          </cell>
        </row>
        <row r="338">
          <cell r="A338" t="str">
            <v>50014 FIESOLE</v>
          </cell>
        </row>
        <row r="339">
          <cell r="A339" t="str">
            <v>50122 FIRENZE</v>
          </cell>
        </row>
        <row r="340">
          <cell r="A340" t="str">
            <v>50127 SOC FIRENZE</v>
          </cell>
        </row>
        <row r="341">
          <cell r="A341" t="str">
            <v>50931 KÖLN</v>
          </cell>
        </row>
        <row r="342">
          <cell r="A342" t="str">
            <v>51100 BM</v>
          </cell>
        </row>
        <row r="343">
          <cell r="A343" t="str">
            <v>51100 REIMS</v>
          </cell>
        </row>
        <row r="344">
          <cell r="A344" t="str">
            <v>514542101</v>
          </cell>
        </row>
        <row r="345">
          <cell r="A345" t="str">
            <v>514542102</v>
          </cell>
        </row>
        <row r="346">
          <cell r="A346" t="str">
            <v>514542103</v>
          </cell>
        </row>
        <row r="347">
          <cell r="A347" t="str">
            <v>514542104</v>
          </cell>
        </row>
        <row r="348">
          <cell r="A348" t="str">
            <v>514542217</v>
          </cell>
        </row>
        <row r="349">
          <cell r="A349" t="str">
            <v>514546101</v>
          </cell>
        </row>
        <row r="350">
          <cell r="A350" t="str">
            <v>531302201</v>
          </cell>
        </row>
        <row r="351">
          <cell r="A351" t="str">
            <v>541 24 THESSALONIKI GREECE</v>
          </cell>
        </row>
        <row r="352">
          <cell r="A352" t="str">
            <v>543952101</v>
          </cell>
        </row>
        <row r="353">
          <cell r="A353" t="str">
            <v>543952102</v>
          </cell>
        </row>
        <row r="354">
          <cell r="A354" t="str">
            <v>543952103</v>
          </cell>
        </row>
        <row r="355">
          <cell r="A355" t="str">
            <v>543952105</v>
          </cell>
        </row>
        <row r="356">
          <cell r="A356" t="str">
            <v>543952106</v>
          </cell>
        </row>
        <row r="357">
          <cell r="A357" t="str">
            <v>543952215</v>
          </cell>
        </row>
        <row r="358">
          <cell r="A358" t="str">
            <v>545472101</v>
          </cell>
        </row>
        <row r="359">
          <cell r="A359" t="str">
            <v>545472102</v>
          </cell>
        </row>
        <row r="360">
          <cell r="A360" t="str">
            <v>545472303</v>
          </cell>
        </row>
        <row r="361">
          <cell r="A361" t="str">
            <v>545472304</v>
          </cell>
        </row>
        <row r="362">
          <cell r="A362" t="str">
            <v>545782101</v>
          </cell>
        </row>
        <row r="363">
          <cell r="A363" t="str">
            <v>55100 LUCCA</v>
          </cell>
        </row>
        <row r="364">
          <cell r="A364" t="str">
            <v>560752302</v>
          </cell>
        </row>
        <row r="365">
          <cell r="A365" t="str">
            <v>56109 LORIENT</v>
          </cell>
        </row>
        <row r="366">
          <cell r="A366" t="str">
            <v>561212106</v>
          </cell>
        </row>
        <row r="367">
          <cell r="A367" t="str">
            <v>56124 PISA</v>
          </cell>
        </row>
        <row r="368">
          <cell r="A368" t="str">
            <v>56126 PISA</v>
          </cell>
        </row>
        <row r="369">
          <cell r="A369" t="str">
            <v>562602102</v>
          </cell>
        </row>
        <row r="370">
          <cell r="A370" t="str">
            <v>56381 GUER</v>
          </cell>
        </row>
        <row r="371">
          <cell r="A371" t="str">
            <v>574632102</v>
          </cell>
        </row>
        <row r="372">
          <cell r="A372" t="str">
            <v>574632104</v>
          </cell>
        </row>
        <row r="373">
          <cell r="A373" t="str">
            <v>574632105</v>
          </cell>
        </row>
        <row r="374">
          <cell r="A374" t="str">
            <v>590092101</v>
          </cell>
        </row>
        <row r="375">
          <cell r="A375" t="str">
            <v>590092102</v>
          </cell>
        </row>
        <row r="376">
          <cell r="A376" t="str">
            <v>590092218</v>
          </cell>
        </row>
        <row r="377">
          <cell r="A377" t="str">
            <v>590092243</v>
          </cell>
        </row>
        <row r="378">
          <cell r="A378" t="str">
            <v>590092308</v>
          </cell>
        </row>
        <row r="379">
          <cell r="A379" t="str">
            <v>591782101</v>
          </cell>
        </row>
        <row r="380">
          <cell r="A380" t="str">
            <v>591782202</v>
          </cell>
        </row>
        <row r="381">
          <cell r="A381" t="str">
            <v>591782301</v>
          </cell>
        </row>
        <row r="382">
          <cell r="A382" t="str">
            <v>591832101</v>
          </cell>
        </row>
        <row r="383">
          <cell r="A383" t="str">
            <v>59208 BM TOURCOING</v>
          </cell>
        </row>
        <row r="384">
          <cell r="A384" t="str">
            <v>593502101</v>
          </cell>
        </row>
        <row r="385">
          <cell r="A385" t="str">
            <v>593502103</v>
          </cell>
        </row>
        <row r="386">
          <cell r="A386" t="str">
            <v>593502213</v>
          </cell>
        </row>
        <row r="387">
          <cell r="A387" t="str">
            <v>593502215</v>
          </cell>
        </row>
        <row r="388">
          <cell r="A388" t="str">
            <v>593502322</v>
          </cell>
        </row>
        <row r="389">
          <cell r="A389" t="str">
            <v>593502332</v>
          </cell>
        </row>
        <row r="390">
          <cell r="A390" t="str">
            <v>593922101</v>
          </cell>
        </row>
        <row r="391">
          <cell r="A391" t="str">
            <v>595126101</v>
          </cell>
        </row>
        <row r="392">
          <cell r="A392" t="str">
            <v>596062101</v>
          </cell>
        </row>
        <row r="393">
          <cell r="A393" t="str">
            <v>596062102</v>
          </cell>
        </row>
        <row r="394">
          <cell r="A394" t="str">
            <v>601592101</v>
          </cell>
        </row>
        <row r="395">
          <cell r="A395" t="str">
            <v>60325 FRANKFURT</v>
          </cell>
        </row>
        <row r="396">
          <cell r="A396" t="str">
            <v>60550 INERIS</v>
          </cell>
        </row>
        <row r="397">
          <cell r="A397" t="str">
            <v>61029 URBINO</v>
          </cell>
        </row>
        <row r="398">
          <cell r="A398" t="str">
            <v>61700 DOMFRONT</v>
          </cell>
        </row>
        <row r="399">
          <cell r="A399" t="str">
            <v>620412103</v>
          </cell>
        </row>
        <row r="400">
          <cell r="A400" t="str">
            <v>620412209</v>
          </cell>
        </row>
        <row r="401">
          <cell r="A401" t="str">
            <v>62100 MACERATA</v>
          </cell>
        </row>
        <row r="402">
          <cell r="A402" t="str">
            <v>621192101</v>
          </cell>
        </row>
        <row r="403">
          <cell r="A403" t="str">
            <v>621602101</v>
          </cell>
        </row>
        <row r="404">
          <cell r="A404" t="str">
            <v>621932101</v>
          </cell>
        </row>
        <row r="405">
          <cell r="A405" t="str">
            <v>624982102</v>
          </cell>
        </row>
        <row r="406">
          <cell r="A406" t="str">
            <v>630142101</v>
          </cell>
        </row>
        <row r="407">
          <cell r="A407" t="str">
            <v>631132101</v>
          </cell>
        </row>
        <row r="408">
          <cell r="A408" t="str">
            <v>631132103</v>
          </cell>
        </row>
        <row r="409">
          <cell r="A409" t="str">
            <v>631132104</v>
          </cell>
        </row>
        <row r="410">
          <cell r="A410" t="str">
            <v>631132212</v>
          </cell>
        </row>
        <row r="411">
          <cell r="A411" t="str">
            <v>641022101</v>
          </cell>
        </row>
        <row r="412">
          <cell r="A412" t="str">
            <v>641025202</v>
          </cell>
        </row>
        <row r="413">
          <cell r="A413" t="str">
            <v>641226201</v>
          </cell>
        </row>
        <row r="414">
          <cell r="A414" t="str">
            <v>644452101</v>
          </cell>
        </row>
        <row r="415">
          <cell r="A415" t="str">
            <v>644452103</v>
          </cell>
        </row>
        <row r="416">
          <cell r="A416" t="str">
            <v>644455402</v>
          </cell>
        </row>
        <row r="417">
          <cell r="A417" t="str">
            <v>644456101</v>
          </cell>
        </row>
        <row r="418">
          <cell r="A418" t="str">
            <v>65121 PESCARA</v>
          </cell>
        </row>
        <row r="419">
          <cell r="A419" t="str">
            <v>66041 SAARBRÜCKEN</v>
          </cell>
        </row>
        <row r="420">
          <cell r="A420" t="str">
            <v>66123 SAARBRUCKEN</v>
          </cell>
        </row>
        <row r="421">
          <cell r="A421" t="str">
            <v>661362101</v>
          </cell>
        </row>
        <row r="422">
          <cell r="A422" t="str">
            <v>661362102</v>
          </cell>
        </row>
        <row r="423">
          <cell r="A423" t="str">
            <v>661362103</v>
          </cell>
        </row>
        <row r="424">
          <cell r="A424" t="str">
            <v>67100 ACQUILA</v>
          </cell>
        </row>
        <row r="425">
          <cell r="A425" t="str">
            <v>67100 BAZZANO</v>
          </cell>
        </row>
        <row r="426">
          <cell r="A426" t="str">
            <v>672182101</v>
          </cell>
        </row>
        <row r="427">
          <cell r="A427" t="str">
            <v>672182102</v>
          </cell>
        </row>
        <row r="428">
          <cell r="A428" t="str">
            <v>672182103</v>
          </cell>
        </row>
        <row r="429">
          <cell r="A429" t="str">
            <v>674821001</v>
          </cell>
        </row>
        <row r="430">
          <cell r="A430" t="str">
            <v>674822101</v>
          </cell>
        </row>
        <row r="431">
          <cell r="A431" t="str">
            <v>674822102</v>
          </cell>
        </row>
        <row r="432">
          <cell r="A432" t="str">
            <v>674822103</v>
          </cell>
        </row>
        <row r="433">
          <cell r="A433" t="str">
            <v>674822116</v>
          </cell>
        </row>
        <row r="434">
          <cell r="A434" t="str">
            <v>674822118</v>
          </cell>
        </row>
        <row r="435">
          <cell r="A435" t="str">
            <v>674822138</v>
          </cell>
        </row>
        <row r="436">
          <cell r="A436" t="str">
            <v>674822140</v>
          </cell>
        </row>
        <row r="437">
          <cell r="A437" t="str">
            <v>674822204</v>
          </cell>
        </row>
        <row r="438">
          <cell r="A438" t="str">
            <v>68021 BM COLMAR</v>
          </cell>
        </row>
        <row r="439">
          <cell r="A439" t="str">
            <v>68051 CH MULHOUSE</v>
          </cell>
        </row>
        <row r="440">
          <cell r="A440" t="str">
            <v>68052</v>
          </cell>
        </row>
        <row r="441">
          <cell r="A441" t="str">
            <v>680662101</v>
          </cell>
        </row>
        <row r="442">
          <cell r="A442" t="str">
            <v>680666101</v>
          </cell>
        </row>
        <row r="443">
          <cell r="A443" t="str">
            <v>68131 MANNHEIM</v>
          </cell>
        </row>
        <row r="444">
          <cell r="A444" t="str">
            <v>682242101</v>
          </cell>
        </row>
        <row r="445">
          <cell r="A445" t="str">
            <v>682242102</v>
          </cell>
        </row>
        <row r="446">
          <cell r="A446" t="str">
            <v>682242104</v>
          </cell>
        </row>
        <row r="447">
          <cell r="A447" t="str">
            <v>690292101</v>
          </cell>
        </row>
        <row r="448">
          <cell r="A448" t="str">
            <v>69047 HEIDELBERG</v>
          </cell>
        </row>
        <row r="449">
          <cell r="A449" t="str">
            <v>690812301</v>
          </cell>
        </row>
        <row r="450">
          <cell r="A450" t="str">
            <v>69117</v>
          </cell>
        </row>
        <row r="451">
          <cell r="A451" t="str">
            <v>69117 HEIDELBERG</v>
          </cell>
        </row>
        <row r="452">
          <cell r="A452" t="str">
            <v>692562301</v>
          </cell>
        </row>
        <row r="453">
          <cell r="A453" t="str">
            <v>692662101</v>
          </cell>
        </row>
        <row r="454">
          <cell r="A454" t="str">
            <v>692662301</v>
          </cell>
        </row>
        <row r="455">
          <cell r="A455" t="str">
            <v>692662303</v>
          </cell>
        </row>
        <row r="456">
          <cell r="A456" t="str">
            <v>69288 LYON</v>
          </cell>
        </row>
        <row r="457">
          <cell r="A457" t="str">
            <v>69363 LYON</v>
          </cell>
        </row>
        <row r="458">
          <cell r="A458" t="str">
            <v>693822301</v>
          </cell>
        </row>
        <row r="459">
          <cell r="A459" t="str">
            <v>693836101</v>
          </cell>
        </row>
        <row r="460">
          <cell r="A460" t="str">
            <v>693842301</v>
          </cell>
        </row>
        <row r="461">
          <cell r="A461" t="str">
            <v>693872101</v>
          </cell>
        </row>
        <row r="462">
          <cell r="A462" t="str">
            <v>693872102</v>
          </cell>
        </row>
        <row r="463">
          <cell r="A463" t="str">
            <v>693872103</v>
          </cell>
        </row>
        <row r="464">
          <cell r="A464" t="str">
            <v>693872205</v>
          </cell>
        </row>
        <row r="465">
          <cell r="A465" t="str">
            <v>693872301</v>
          </cell>
        </row>
        <row r="466">
          <cell r="A466" t="str">
            <v>693872304</v>
          </cell>
        </row>
        <row r="467">
          <cell r="A467" t="str">
            <v>693872305</v>
          </cell>
        </row>
        <row r="468">
          <cell r="A468" t="str">
            <v>693875203</v>
          </cell>
        </row>
        <row r="469">
          <cell r="A469" t="str">
            <v>693882101</v>
          </cell>
        </row>
        <row r="470">
          <cell r="A470" t="str">
            <v>693882213</v>
          </cell>
        </row>
        <row r="471">
          <cell r="A471" t="str">
            <v>69424 CH LYON</v>
          </cell>
        </row>
        <row r="472">
          <cell r="A472" t="str">
            <v>69665 MEDIATHEQUE</v>
          </cell>
        </row>
        <row r="473">
          <cell r="A473" t="str">
            <v>700511</v>
          </cell>
        </row>
        <row r="474">
          <cell r="A474" t="str">
            <v>70803</v>
          </cell>
        </row>
        <row r="475">
          <cell r="A475" t="str">
            <v>71206 LE CREUSOT</v>
          </cell>
        </row>
        <row r="476">
          <cell r="A476" t="str">
            <v>72016 TUBINGEN</v>
          </cell>
        </row>
        <row r="477">
          <cell r="A477" t="str">
            <v>72074 TUBINGEN</v>
          </cell>
        </row>
        <row r="478">
          <cell r="A478" t="str">
            <v>721812108</v>
          </cell>
        </row>
        <row r="479">
          <cell r="A479" t="str">
            <v>721812109</v>
          </cell>
        </row>
        <row r="480">
          <cell r="A480" t="str">
            <v>721812202</v>
          </cell>
        </row>
        <row r="481">
          <cell r="A481" t="str">
            <v>730512101</v>
          </cell>
        </row>
        <row r="482">
          <cell r="A482" t="str">
            <v>730656101</v>
          </cell>
        </row>
        <row r="483">
          <cell r="A483" t="str">
            <v>731372101</v>
          </cell>
        </row>
        <row r="484">
          <cell r="A484" t="str">
            <v>740105301</v>
          </cell>
        </row>
        <row r="485">
          <cell r="A485" t="str">
            <v>740106201</v>
          </cell>
        </row>
        <row r="486">
          <cell r="A486" t="str">
            <v>740112101</v>
          </cell>
        </row>
        <row r="487">
          <cell r="A487" t="str">
            <v>74700 SALLANCHES</v>
          </cell>
        </row>
        <row r="488">
          <cell r="A488" t="str">
            <v>75005 PARIS</v>
          </cell>
        </row>
        <row r="489">
          <cell r="A489" t="str">
            <v>75007 AMERICAN LIBRARY</v>
          </cell>
        </row>
        <row r="490">
          <cell r="A490" t="str">
            <v>75009 LDG</v>
          </cell>
        </row>
        <row r="491">
          <cell r="A491" t="str">
            <v>75019</v>
          </cell>
        </row>
        <row r="492">
          <cell r="A492" t="str">
            <v>751015204</v>
          </cell>
        </row>
        <row r="493">
          <cell r="A493" t="str">
            <v>751015205</v>
          </cell>
        </row>
        <row r="494">
          <cell r="A494" t="str">
            <v>751015208</v>
          </cell>
        </row>
        <row r="495">
          <cell r="A495" t="str">
            <v>751022302</v>
          </cell>
        </row>
        <row r="496">
          <cell r="A496" t="str">
            <v>751025203</v>
          </cell>
        </row>
        <row r="497">
          <cell r="A497" t="str">
            <v>751025206</v>
          </cell>
        </row>
        <row r="498">
          <cell r="A498" t="str">
            <v>751032301</v>
          </cell>
        </row>
        <row r="499">
          <cell r="A499" t="str">
            <v>751042101</v>
          </cell>
        </row>
        <row r="500">
          <cell r="A500" t="str">
            <v>751052101</v>
          </cell>
        </row>
        <row r="501">
          <cell r="A501" t="str">
            <v>751052102</v>
          </cell>
        </row>
        <row r="502">
          <cell r="A502" t="str">
            <v>751052104</v>
          </cell>
        </row>
        <row r="503">
          <cell r="A503" t="str">
            <v>751052105</v>
          </cell>
        </row>
        <row r="504">
          <cell r="A504" t="str">
            <v>751052106</v>
          </cell>
        </row>
        <row r="505">
          <cell r="A505" t="str">
            <v>751052111</v>
          </cell>
        </row>
        <row r="506">
          <cell r="A506" t="str">
            <v>751052113</v>
          </cell>
        </row>
        <row r="507">
          <cell r="A507" t="str">
            <v>751052114</v>
          </cell>
        </row>
        <row r="508">
          <cell r="A508" t="str">
            <v>751052116</v>
          </cell>
        </row>
        <row r="509">
          <cell r="A509" t="str">
            <v>751052119</v>
          </cell>
        </row>
        <row r="510">
          <cell r="A510" t="str">
            <v>751052129</v>
          </cell>
        </row>
        <row r="511">
          <cell r="A511" t="str">
            <v>751052148</v>
          </cell>
        </row>
        <row r="512">
          <cell r="A512" t="str">
            <v>751052202</v>
          </cell>
        </row>
        <row r="513">
          <cell r="A513" t="str">
            <v>751052204</v>
          </cell>
        </row>
        <row r="514">
          <cell r="A514" t="str">
            <v>751052205</v>
          </cell>
        </row>
        <row r="515">
          <cell r="A515" t="str">
            <v>751052219</v>
          </cell>
        </row>
        <row r="516">
          <cell r="A516" t="str">
            <v>751052302</v>
          </cell>
        </row>
        <row r="517">
          <cell r="A517" t="str">
            <v>751052304</v>
          </cell>
        </row>
        <row r="518">
          <cell r="A518" t="str">
            <v>751052314</v>
          </cell>
        </row>
        <row r="519">
          <cell r="A519" t="str">
            <v>751052319</v>
          </cell>
        </row>
        <row r="520">
          <cell r="A520" t="str">
            <v>751052320</v>
          </cell>
        </row>
        <row r="521">
          <cell r="A521" t="str">
            <v>751052333</v>
          </cell>
        </row>
        <row r="522">
          <cell r="A522" t="str">
            <v>751055201</v>
          </cell>
        </row>
        <row r="523">
          <cell r="A523" t="str">
            <v>751055204</v>
          </cell>
        </row>
        <row r="524">
          <cell r="A524" t="str">
            <v>751055210</v>
          </cell>
        </row>
        <row r="525">
          <cell r="A525" t="str">
            <v>751055218</v>
          </cell>
        </row>
        <row r="526">
          <cell r="A526" t="str">
            <v>751055220</v>
          </cell>
        </row>
        <row r="527">
          <cell r="A527" t="str">
            <v>751055224</v>
          </cell>
        </row>
        <row r="528">
          <cell r="A528" t="str">
            <v>751055228</v>
          </cell>
        </row>
        <row r="529">
          <cell r="A529" t="str">
            <v>751062101</v>
          </cell>
        </row>
        <row r="530">
          <cell r="A530" t="str">
            <v>751062102</v>
          </cell>
        </row>
        <row r="531">
          <cell r="A531" t="str">
            <v>751062103</v>
          </cell>
        </row>
        <row r="532">
          <cell r="A532" t="str">
            <v>751062104</v>
          </cell>
        </row>
        <row r="533">
          <cell r="A533" t="str">
            <v>751062106</v>
          </cell>
        </row>
        <row r="534">
          <cell r="A534" t="str">
            <v>751062107</v>
          </cell>
        </row>
        <row r="535">
          <cell r="A535" t="str">
            <v>751062109</v>
          </cell>
        </row>
        <row r="536">
          <cell r="A536" t="str">
            <v>751062113</v>
          </cell>
        </row>
        <row r="537">
          <cell r="A537" t="str">
            <v>751062202</v>
          </cell>
        </row>
        <row r="538">
          <cell r="A538" t="str">
            <v>751062301</v>
          </cell>
        </row>
        <row r="539">
          <cell r="A539" t="str">
            <v>751062310</v>
          </cell>
        </row>
        <row r="540">
          <cell r="A540" t="str">
            <v>751062315</v>
          </cell>
        </row>
        <row r="541">
          <cell r="A541" t="str">
            <v>751063001</v>
          </cell>
        </row>
        <row r="542">
          <cell r="A542" t="str">
            <v>751063002</v>
          </cell>
        </row>
        <row r="543">
          <cell r="A543" t="str">
            <v>751065201</v>
          </cell>
        </row>
        <row r="544">
          <cell r="A544" t="str">
            <v>751065210</v>
          </cell>
        </row>
        <row r="545">
          <cell r="A545" t="str">
            <v>751072101</v>
          </cell>
        </row>
        <row r="546">
          <cell r="A546" t="str">
            <v>751072201</v>
          </cell>
        </row>
        <row r="547">
          <cell r="A547" t="str">
            <v>751072202</v>
          </cell>
        </row>
        <row r="548">
          <cell r="A548" t="str">
            <v>751072303</v>
          </cell>
        </row>
        <row r="549">
          <cell r="A549" t="str">
            <v>751075217</v>
          </cell>
        </row>
        <row r="550">
          <cell r="A550" t="str">
            <v>751082101</v>
          </cell>
        </row>
        <row r="551">
          <cell r="A551" t="str">
            <v>751085204</v>
          </cell>
        </row>
        <row r="552">
          <cell r="A552" t="str">
            <v>751102101</v>
          </cell>
        </row>
        <row r="553">
          <cell r="A553" t="str">
            <v>751122101</v>
          </cell>
        </row>
        <row r="554">
          <cell r="A554" t="str">
            <v>751122102</v>
          </cell>
        </row>
        <row r="555">
          <cell r="A555" t="str">
            <v>751122104</v>
          </cell>
        </row>
        <row r="556">
          <cell r="A556" t="str">
            <v>751131013</v>
          </cell>
        </row>
        <row r="557">
          <cell r="A557" t="str">
            <v>751132101</v>
          </cell>
        </row>
        <row r="558">
          <cell r="A558" t="str">
            <v>751132102</v>
          </cell>
        </row>
        <row r="559">
          <cell r="A559" t="str">
            <v>751132103</v>
          </cell>
        </row>
        <row r="560">
          <cell r="A560" t="str">
            <v>751132104</v>
          </cell>
        </row>
        <row r="561">
          <cell r="A561" t="str">
            <v>751132105</v>
          </cell>
        </row>
        <row r="562">
          <cell r="A562" t="str">
            <v>751132108</v>
          </cell>
        </row>
        <row r="563">
          <cell r="A563" t="str">
            <v>751132109 BIB COLLIARD</v>
          </cell>
        </row>
        <row r="564">
          <cell r="A564" t="str">
            <v>751132201</v>
          </cell>
        </row>
        <row r="565">
          <cell r="A565" t="str">
            <v>751132302</v>
          </cell>
        </row>
        <row r="566">
          <cell r="A566" t="str">
            <v>751132303</v>
          </cell>
        </row>
        <row r="567">
          <cell r="A567" t="str">
            <v>751132304</v>
          </cell>
        </row>
        <row r="568">
          <cell r="A568" t="str">
            <v>751135101</v>
          </cell>
        </row>
        <row r="569">
          <cell r="A569" t="str">
            <v>751142101</v>
          </cell>
        </row>
        <row r="570">
          <cell r="A570" t="str">
            <v>751142102</v>
          </cell>
        </row>
        <row r="571">
          <cell r="A571" t="str">
            <v>751142302</v>
          </cell>
        </row>
        <row r="572">
          <cell r="A572" t="str">
            <v>751145102</v>
          </cell>
        </row>
        <row r="573">
          <cell r="A573" t="str">
            <v>751152101</v>
          </cell>
        </row>
        <row r="574">
          <cell r="A574" t="str">
            <v>751152103</v>
          </cell>
        </row>
        <row r="575">
          <cell r="A575" t="str">
            <v>751152301</v>
          </cell>
        </row>
        <row r="576">
          <cell r="A576" t="str">
            <v>751152303</v>
          </cell>
        </row>
        <row r="577">
          <cell r="A577" t="str">
            <v>75116 PARIS</v>
          </cell>
        </row>
        <row r="578">
          <cell r="A578" t="str">
            <v>751162101</v>
          </cell>
        </row>
        <row r="579">
          <cell r="A579" t="str">
            <v>751162302</v>
          </cell>
        </row>
        <row r="580">
          <cell r="A580" t="str">
            <v>751162305</v>
          </cell>
        </row>
        <row r="581">
          <cell r="A581" t="str">
            <v>751162310</v>
          </cell>
        </row>
        <row r="582">
          <cell r="A582" t="str">
            <v>751182101</v>
          </cell>
        </row>
        <row r="583">
          <cell r="A583" t="str">
            <v>751182102</v>
          </cell>
        </row>
        <row r="584">
          <cell r="A584" t="str">
            <v>751192101</v>
          </cell>
        </row>
        <row r="585">
          <cell r="A585" t="str">
            <v>751202101</v>
          </cell>
        </row>
        <row r="586">
          <cell r="A586" t="str">
            <v>751202301</v>
          </cell>
        </row>
        <row r="587">
          <cell r="A587" t="str">
            <v>75181 CNRS</v>
          </cell>
        </row>
        <row r="588">
          <cell r="A588" t="str">
            <v>75231 APT</v>
          </cell>
        </row>
        <row r="589">
          <cell r="A589" t="str">
            <v>75270 PARIS FELS</v>
          </cell>
        </row>
        <row r="590">
          <cell r="A590" t="str">
            <v>75475</v>
          </cell>
        </row>
        <row r="591">
          <cell r="A591" t="str">
            <v>75648 MSH</v>
          </cell>
        </row>
        <row r="592">
          <cell r="A592" t="str">
            <v>75980 INED</v>
          </cell>
        </row>
        <row r="593">
          <cell r="A593" t="str">
            <v>759999999</v>
          </cell>
        </row>
        <row r="594">
          <cell r="A594" t="str">
            <v>76019-0497 UTA</v>
          </cell>
        </row>
        <row r="595">
          <cell r="A595" t="str">
            <v>763512101</v>
          </cell>
        </row>
        <row r="596">
          <cell r="A596" t="str">
            <v>763512102</v>
          </cell>
        </row>
        <row r="597">
          <cell r="A597" t="str">
            <v>763512103</v>
          </cell>
        </row>
        <row r="598">
          <cell r="A598" t="str">
            <v>763512104</v>
          </cell>
        </row>
        <row r="599">
          <cell r="A599" t="str">
            <v>763515402</v>
          </cell>
        </row>
        <row r="600">
          <cell r="A600" t="str">
            <v>764512101</v>
          </cell>
        </row>
        <row r="601">
          <cell r="A601" t="str">
            <v>764512102</v>
          </cell>
        </row>
        <row r="602">
          <cell r="A602" t="str">
            <v>764512228</v>
          </cell>
        </row>
        <row r="603">
          <cell r="A603" t="str">
            <v>764512301</v>
          </cell>
        </row>
        <row r="604">
          <cell r="A604" t="str">
            <v>765402101</v>
          </cell>
        </row>
        <row r="605">
          <cell r="A605" t="str">
            <v>765402102</v>
          </cell>
        </row>
        <row r="606">
          <cell r="A606" t="str">
            <v>765405201</v>
          </cell>
        </row>
        <row r="607">
          <cell r="A607" t="str">
            <v>771862301</v>
          </cell>
        </row>
        <row r="608">
          <cell r="A608" t="str">
            <v>772886201</v>
          </cell>
        </row>
        <row r="609">
          <cell r="A609" t="str">
            <v>77455 ENPC</v>
          </cell>
        </row>
        <row r="610">
          <cell r="A610" t="str">
            <v>774682101</v>
          </cell>
        </row>
        <row r="611">
          <cell r="A611" t="str">
            <v>774682301</v>
          </cell>
        </row>
        <row r="612">
          <cell r="A612" t="str">
            <v>774682303</v>
          </cell>
        </row>
        <row r="613">
          <cell r="A613" t="str">
            <v>774682306</v>
          </cell>
        </row>
        <row r="614">
          <cell r="A614" t="str">
            <v>782972101</v>
          </cell>
        </row>
        <row r="615">
          <cell r="A615" t="str">
            <v>783222301</v>
          </cell>
        </row>
        <row r="616">
          <cell r="A616" t="str">
            <v>78464 KONSTANZ</v>
          </cell>
        </row>
        <row r="617">
          <cell r="A617" t="str">
            <v>786385401</v>
          </cell>
        </row>
        <row r="618">
          <cell r="A618" t="str">
            <v>786462101</v>
          </cell>
        </row>
        <row r="619">
          <cell r="A619" t="str">
            <v>786465201</v>
          </cell>
        </row>
        <row r="620">
          <cell r="A620" t="str">
            <v>79016 FREIBURG</v>
          </cell>
        </row>
        <row r="621">
          <cell r="A621" t="str">
            <v>79098 FREIBURG</v>
          </cell>
        </row>
        <row r="622">
          <cell r="A622" t="str">
            <v>800212101</v>
          </cell>
        </row>
        <row r="623">
          <cell r="A623" t="str">
            <v>800212102</v>
          </cell>
        </row>
        <row r="624">
          <cell r="A624" t="str">
            <v>800212103</v>
          </cell>
        </row>
        <row r="625">
          <cell r="A625" t="str">
            <v>800212104</v>
          </cell>
        </row>
        <row r="626">
          <cell r="A626" t="str">
            <v>800212105</v>
          </cell>
        </row>
        <row r="627">
          <cell r="A627" t="str">
            <v>80132</v>
          </cell>
        </row>
        <row r="628">
          <cell r="A628" t="str">
            <v>80138 NAPOLI</v>
          </cell>
        </row>
        <row r="629">
          <cell r="A629" t="str">
            <v>80328 MUNCHEN</v>
          </cell>
        </row>
        <row r="630">
          <cell r="A630" t="str">
            <v>80539 MÜNCHEN</v>
          </cell>
        </row>
        <row r="631">
          <cell r="A631" t="str">
            <v>80539 MUNICH BIS</v>
          </cell>
        </row>
        <row r="632">
          <cell r="A632" t="str">
            <v>810042101</v>
          </cell>
        </row>
        <row r="633">
          <cell r="A633" t="str">
            <v>810042301</v>
          </cell>
        </row>
        <row r="634">
          <cell r="A634" t="str">
            <v>81108 CASTRES</v>
          </cell>
        </row>
        <row r="635">
          <cell r="A635" t="str">
            <v>815-8540 JAPON FUKUOKA</v>
          </cell>
        </row>
        <row r="636">
          <cell r="A636" t="str">
            <v>821212101</v>
          </cell>
        </row>
        <row r="637">
          <cell r="A637" t="str">
            <v>83000</v>
          </cell>
        </row>
        <row r="638">
          <cell r="A638" t="str">
            <v>830622101</v>
          </cell>
        </row>
        <row r="639">
          <cell r="A639" t="str">
            <v>831372101</v>
          </cell>
        </row>
        <row r="640">
          <cell r="A640" t="str">
            <v>83220 LE PRADET</v>
          </cell>
        </row>
        <row r="641">
          <cell r="A641" t="str">
            <v>83300</v>
          </cell>
        </row>
        <row r="642">
          <cell r="A642" t="str">
            <v>83300 ESPE</v>
          </cell>
        </row>
        <row r="643">
          <cell r="A643" t="str">
            <v>83500 IUFM</v>
          </cell>
        </row>
        <row r="644">
          <cell r="A644" t="str">
            <v>83510 LORGUES</v>
          </cell>
        </row>
        <row r="645">
          <cell r="A645" t="str">
            <v>83600 DOCUMENTALISTE FRÉJUS</v>
          </cell>
        </row>
        <row r="646">
          <cell r="A646" t="str">
            <v>83600 MÉDIATHÈQUE FRÉJUS</v>
          </cell>
        </row>
        <row r="647">
          <cell r="A647" t="str">
            <v>84000 MUSEE CALVET</v>
          </cell>
        </row>
        <row r="648">
          <cell r="A648" t="str">
            <v>840072101</v>
          </cell>
        </row>
        <row r="649">
          <cell r="A649" t="str">
            <v>84911 AVIGNON CEDEX 9</v>
          </cell>
        </row>
        <row r="650">
          <cell r="A650" t="str">
            <v>8500 KORTRIJK</v>
          </cell>
        </row>
        <row r="651">
          <cell r="A651" t="str">
            <v>851912101</v>
          </cell>
        </row>
        <row r="652">
          <cell r="A652" t="str">
            <v>851912102</v>
          </cell>
        </row>
        <row r="653">
          <cell r="A653" t="str">
            <v>86159 AUGSBURG</v>
          </cell>
        </row>
        <row r="654">
          <cell r="A654" t="str">
            <v>861942101</v>
          </cell>
        </row>
        <row r="655">
          <cell r="A655" t="str">
            <v>861942102</v>
          </cell>
        </row>
        <row r="656">
          <cell r="A656" t="str">
            <v>861942103</v>
          </cell>
        </row>
        <row r="657">
          <cell r="A657" t="str">
            <v>861942105</v>
          </cell>
        </row>
        <row r="658">
          <cell r="A658" t="str">
            <v>861942107</v>
          </cell>
        </row>
        <row r="659">
          <cell r="A659" t="str">
            <v>87032</v>
          </cell>
        </row>
        <row r="660">
          <cell r="A660" t="str">
            <v>870852106</v>
          </cell>
        </row>
        <row r="661">
          <cell r="A661" t="str">
            <v>870852107</v>
          </cell>
        </row>
        <row r="662">
          <cell r="A662" t="str">
            <v>870852108</v>
          </cell>
        </row>
        <row r="663">
          <cell r="A663" t="str">
            <v>870852109</v>
          </cell>
        </row>
        <row r="664">
          <cell r="A664" t="str">
            <v>870856101</v>
          </cell>
        </row>
        <row r="665">
          <cell r="A665" t="str">
            <v>88025 EPINAL</v>
          </cell>
        </row>
        <row r="666">
          <cell r="A666" t="str">
            <v>881606401</v>
          </cell>
        </row>
        <row r="667">
          <cell r="A667" t="str">
            <v>900102102</v>
          </cell>
        </row>
        <row r="668">
          <cell r="A668" t="str">
            <v>900942101</v>
          </cell>
        </row>
        <row r="669">
          <cell r="A669" t="str">
            <v>900942102</v>
          </cell>
        </row>
        <row r="670">
          <cell r="A670" t="str">
            <v>90095-1575 UCLA</v>
          </cell>
        </row>
        <row r="671">
          <cell r="A671" t="str">
            <v>912282101</v>
          </cell>
        </row>
        <row r="672">
          <cell r="A672" t="str">
            <v>912722101</v>
          </cell>
        </row>
        <row r="673">
          <cell r="A673" t="str">
            <v>912722301</v>
          </cell>
        </row>
        <row r="674">
          <cell r="A674" t="str">
            <v>912722309</v>
          </cell>
        </row>
        <row r="675">
          <cell r="A675" t="str">
            <v>912725101</v>
          </cell>
        </row>
        <row r="676">
          <cell r="A676" t="str">
            <v>914712101</v>
          </cell>
        </row>
        <row r="677">
          <cell r="A677" t="str">
            <v>914772301</v>
          </cell>
        </row>
        <row r="678">
          <cell r="A678" t="str">
            <v>920042101</v>
          </cell>
        </row>
        <row r="679">
          <cell r="A679" t="str">
            <v>920122101</v>
          </cell>
        </row>
        <row r="680">
          <cell r="A680" t="str">
            <v>920125201</v>
          </cell>
        </row>
        <row r="681">
          <cell r="A681" t="str">
            <v>920192101</v>
          </cell>
        </row>
        <row r="682">
          <cell r="A682" t="str">
            <v>920192301</v>
          </cell>
        </row>
        <row r="683">
          <cell r="A683" t="str">
            <v>92023</v>
          </cell>
        </row>
        <row r="684">
          <cell r="A684" t="str">
            <v>920232101</v>
          </cell>
        </row>
        <row r="685">
          <cell r="A685" t="str">
            <v>920332101</v>
          </cell>
        </row>
        <row r="686">
          <cell r="A686" t="str">
            <v>920402302</v>
          </cell>
        </row>
        <row r="687">
          <cell r="A687" t="str">
            <v>920462101</v>
          </cell>
        </row>
        <row r="688">
          <cell r="A688" t="str">
            <v>920482302</v>
          </cell>
        </row>
        <row r="689">
          <cell r="A689" t="str">
            <v>920492101</v>
          </cell>
        </row>
        <row r="690">
          <cell r="A690" t="str">
            <v>920502101</v>
          </cell>
        </row>
        <row r="691">
          <cell r="A691" t="str">
            <v>920502102</v>
          </cell>
        </row>
        <row r="692">
          <cell r="A692" t="str">
            <v>920632301</v>
          </cell>
        </row>
        <row r="693">
          <cell r="A693" t="str">
            <v>920712101</v>
          </cell>
        </row>
        <row r="694">
          <cell r="A694" t="str">
            <v>92245</v>
          </cell>
        </row>
        <row r="695">
          <cell r="A695" t="str">
            <v>92761 IST</v>
          </cell>
        </row>
        <row r="696">
          <cell r="A696" t="str">
            <v>930012301</v>
          </cell>
        </row>
        <row r="697">
          <cell r="A697" t="str">
            <v>930082101</v>
          </cell>
        </row>
        <row r="698">
          <cell r="A698" t="str">
            <v>930102301</v>
          </cell>
        </row>
        <row r="699">
          <cell r="A699" t="str">
            <v>930462301</v>
          </cell>
        </row>
        <row r="700">
          <cell r="A700" t="str">
            <v>930662101</v>
          </cell>
        </row>
        <row r="701">
          <cell r="A701" t="str">
            <v>930792101</v>
          </cell>
        </row>
        <row r="702">
          <cell r="A702" t="str">
            <v>930792102</v>
          </cell>
        </row>
        <row r="703">
          <cell r="A703" t="str">
            <v>93162 ESIEE</v>
          </cell>
        </row>
        <row r="704">
          <cell r="A704" t="str">
            <v>93200 SAINT DENIS</v>
          </cell>
        </row>
        <row r="705">
          <cell r="A705" t="str">
            <v>940025101</v>
          </cell>
        </row>
        <row r="706">
          <cell r="A706" t="str">
            <v>940162301</v>
          </cell>
        </row>
        <row r="707">
          <cell r="A707" t="str">
            <v>940282101</v>
          </cell>
        </row>
        <row r="708">
          <cell r="A708" t="str">
            <v>940282102</v>
          </cell>
        </row>
        <row r="709">
          <cell r="A709" t="str">
            <v>940282103</v>
          </cell>
        </row>
        <row r="710">
          <cell r="A710" t="str">
            <v>940432101</v>
          </cell>
        </row>
        <row r="711">
          <cell r="A711" t="str">
            <v>940682101</v>
          </cell>
        </row>
        <row r="712">
          <cell r="A712" t="str">
            <v>94801 VILLEJUIF</v>
          </cell>
        </row>
        <row r="713">
          <cell r="A713" t="str">
            <v>9501-801</v>
          </cell>
        </row>
        <row r="714">
          <cell r="A714" t="str">
            <v>950182201</v>
          </cell>
        </row>
        <row r="715">
          <cell r="A715" t="str">
            <v>951272101</v>
          </cell>
        </row>
        <row r="716">
          <cell r="A716" t="str">
            <v>951272102</v>
          </cell>
        </row>
        <row r="717">
          <cell r="A717" t="str">
            <v>951272104</v>
          </cell>
        </row>
        <row r="718">
          <cell r="A718" t="str">
            <v>951272301</v>
          </cell>
        </row>
        <row r="719">
          <cell r="A719" t="str">
            <v>951272302</v>
          </cell>
        </row>
        <row r="720">
          <cell r="A720" t="str">
            <v>95447 BAYREUTH</v>
          </cell>
        </row>
        <row r="721">
          <cell r="A721" t="str">
            <v>971202101</v>
          </cell>
        </row>
        <row r="722">
          <cell r="A722" t="str">
            <v>971202102</v>
          </cell>
        </row>
        <row r="723">
          <cell r="A723" t="str">
            <v>972332101</v>
          </cell>
        </row>
        <row r="724">
          <cell r="A724" t="str">
            <v>972332102</v>
          </cell>
        </row>
        <row r="725">
          <cell r="A725" t="str">
            <v>973022101</v>
          </cell>
        </row>
        <row r="726">
          <cell r="A726" t="str">
            <v>974112101</v>
          </cell>
        </row>
        <row r="727">
          <cell r="A727" t="str">
            <v>974112203</v>
          </cell>
        </row>
        <row r="728">
          <cell r="A728" t="str">
            <v>974119901</v>
          </cell>
        </row>
        <row r="729">
          <cell r="A729" t="str">
            <v>974222101</v>
          </cell>
        </row>
        <row r="730">
          <cell r="A730" t="str">
            <v>98122</v>
          </cell>
        </row>
        <row r="731">
          <cell r="A731" t="str">
            <v>987352101</v>
          </cell>
        </row>
        <row r="732">
          <cell r="A732" t="str">
            <v>987352102</v>
          </cell>
        </row>
        <row r="733">
          <cell r="A733" t="str">
            <v>991012103</v>
          </cell>
        </row>
        <row r="734">
          <cell r="A734" t="str">
            <v>991262301</v>
          </cell>
        </row>
        <row r="735">
          <cell r="A735" t="str">
            <v>991312101</v>
          </cell>
        </row>
        <row r="736">
          <cell r="A736" t="str">
            <v>991312103</v>
          </cell>
        </row>
        <row r="737">
          <cell r="A737" t="str">
            <v>991345201</v>
          </cell>
        </row>
        <row r="738">
          <cell r="A738" t="str">
            <v>991385402</v>
          </cell>
        </row>
        <row r="739">
          <cell r="A739" t="str">
            <v>B-3000 LEUVEN</v>
          </cell>
        </row>
        <row r="740">
          <cell r="A740" t="str">
            <v>B3H4R2</v>
          </cell>
        </row>
        <row r="741">
          <cell r="A741" t="str">
            <v>B-4000 LIEGE</v>
          </cell>
        </row>
        <row r="742">
          <cell r="A742" t="str">
            <v>B-5000 NAMUR</v>
          </cell>
        </row>
        <row r="743">
          <cell r="A743" t="str">
            <v>BRISTOL LIBRARY</v>
          </cell>
        </row>
        <row r="744">
          <cell r="A744" t="str">
            <v>CENTRE D'ETUDES DE L'EMPLOI</v>
          </cell>
        </row>
        <row r="745">
          <cell r="A745" t="str">
            <v>CG06</v>
          </cell>
        </row>
        <row r="746">
          <cell r="A746" t="str">
            <v>CH-1701</v>
          </cell>
        </row>
        <row r="747">
          <cell r="A747" t="str">
            <v>CH-3000 BERN 9</v>
          </cell>
        </row>
        <row r="748">
          <cell r="A748" t="str">
            <v>CH-8001</v>
          </cell>
        </row>
        <row r="749">
          <cell r="A749" t="str">
            <v>CH-8092</v>
          </cell>
        </row>
        <row r="750">
          <cell r="A750" t="str">
            <v>CH-9000 ST. GALLEN</v>
          </cell>
        </row>
        <row r="751">
          <cell r="A751" t="str">
            <v>CMMC</v>
          </cell>
        </row>
        <row r="752">
          <cell r="A752" t="str">
            <v>DK 1016</v>
          </cell>
        </row>
        <row r="753">
          <cell r="A753" t="str">
            <v>E-03080</v>
          </cell>
        </row>
        <row r="754">
          <cell r="A754" t="str">
            <v>EDMONTON AB T6G 2J4</v>
          </cell>
        </row>
        <row r="755">
          <cell r="A755" t="str">
            <v>FRS- BIBLIOTHEQUE</v>
          </cell>
        </row>
        <row r="756">
          <cell r="A756" t="str">
            <v>G1V 0A6</v>
          </cell>
        </row>
        <row r="757">
          <cell r="A757" t="str">
            <v>G9A5H7</v>
          </cell>
        </row>
        <row r="758">
          <cell r="A758" t="str">
            <v>GÖTTINGER</v>
          </cell>
        </row>
        <row r="759">
          <cell r="A759" t="str">
            <v>GUYANCOURT, CESDIP</v>
          </cell>
        </row>
        <row r="760">
          <cell r="A760" t="str">
            <v>H3A 1B9</v>
          </cell>
        </row>
        <row r="761">
          <cell r="A761" t="str">
            <v>H3C 3J7</v>
          </cell>
        </row>
        <row r="762">
          <cell r="A762" t="str">
            <v>HONG KONG LIBRARIES</v>
          </cell>
        </row>
        <row r="763">
          <cell r="A763" t="str">
            <v>IUFM 83300</v>
          </cell>
        </row>
        <row r="764">
          <cell r="A764" t="str">
            <v>IUFM 83500</v>
          </cell>
        </row>
        <row r="765">
          <cell r="A765" t="str">
            <v>JAEN 23071</v>
          </cell>
        </row>
        <row r="766">
          <cell r="A766" t="str">
            <v>L-1855 LUXEMBOURG</v>
          </cell>
        </row>
        <row r="767">
          <cell r="A767" t="str">
            <v>M5S 1A5 CANADA</v>
          </cell>
        </row>
        <row r="768">
          <cell r="A768" t="str">
            <v>MONTREAL H2L 5C4</v>
          </cell>
        </row>
        <row r="769">
          <cell r="A769" t="str">
            <v>MONTREAL-COLOMBO</v>
          </cell>
        </row>
        <row r="770">
          <cell r="A770" t="str">
            <v>MONTREAL-CONCORDIA</v>
          </cell>
        </row>
        <row r="771">
          <cell r="A771" t="str">
            <v>MSH AQUITAINE</v>
          </cell>
        </row>
        <row r="772">
          <cell r="A772" t="str">
            <v>MUNICH</v>
          </cell>
        </row>
        <row r="773">
          <cell r="A773" t="str">
            <v>MUSEE DAUPHINOIS</v>
          </cell>
        </row>
        <row r="774">
          <cell r="A774" t="str">
            <v>N-0203 OSLO</v>
          </cell>
        </row>
        <row r="775">
          <cell r="A775" t="str">
            <v>NL 3584</v>
          </cell>
        </row>
        <row r="776">
          <cell r="A776" t="str">
            <v>OX1 3NA ST GILES</v>
          </cell>
        </row>
        <row r="777">
          <cell r="A777" t="str">
            <v>QC H3C 3J7</v>
          </cell>
        </row>
        <row r="778">
          <cell r="A778" t="str">
            <v>QUEBEC G1V 0A6</v>
          </cell>
        </row>
        <row r="779">
          <cell r="A779" t="str">
            <v>R-010071 BUCURESTI</v>
          </cell>
        </row>
        <row r="780">
          <cell r="A780" t="str">
            <v>ROMA SCIENCES PO</v>
          </cell>
        </row>
        <row r="781">
          <cell r="A781" t="str">
            <v>S-10691 STOCKHOLM</v>
          </cell>
        </row>
        <row r="782">
          <cell r="A782" t="str">
            <v>SKEMA 06902</v>
          </cell>
        </row>
        <row r="783">
          <cell r="A783" t="str">
            <v>SUBITO</v>
          </cell>
        </row>
        <row r="784">
          <cell r="A784" t="str">
            <v>VENISE, IUAV</v>
          </cell>
        </row>
        <row r="785">
          <cell r="A785" t="str">
            <v>WC1E6BT</v>
          </cell>
        </row>
        <row r="786">
          <cell r="A786" t="str">
            <v>WC2A 1LR</v>
          </cell>
        </row>
        <row r="787">
          <cell r="A787" t="str">
            <v>WC2A 2HD</v>
          </cell>
        </row>
        <row r="788">
          <cell r="A788">
            <v>711536201</v>
          </cell>
        </row>
      </sheetData>
      <sheetData sheetId="16"/>
      <sheetData sheetId="17"/>
      <sheetData sheetId="18"/>
      <sheetData sheetId="19" refreshError="1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isie données prêt"/>
      <sheetName val="Formulaire Prêt"/>
      <sheetName val="Prêteur_Emprunteur"/>
    </sheetNames>
    <sheetDataSet>
      <sheetData sheetId="0" refreshError="1"/>
      <sheetData sheetId="1" refreshError="1"/>
      <sheetData sheetId="2">
        <row r="1">
          <cell r="A1" t="str">
            <v>RCR_Bu prêteuse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9FB2E0C-1575-4799-A9BB-8CA71C3499A0}" name="T_FormulaireEmprunt" displayName="T_FormulaireEmprunt" ref="A1:T2" insertRowShift="1" totalsRowShown="0" headerRowDxfId="65" dataDxfId="63" headerRowBorderDxfId="64" tableBorderDxfId="62" totalsRowBorderDxfId="61">
  <tableColumns count="20">
    <tableColumn id="1" xr3:uid="{7725DF3D-37E1-4343-9B38-25F8B4402CF9}" name="N°Emprunt" dataDxfId="60"/>
    <tableColumn id="2" xr3:uid="{30053FD3-B334-4178-BA55-388CDFAEA74A}" name="Nom" dataDxfId="59"/>
    <tableColumn id="3" xr3:uid="{0DAB37AA-CDB5-44AF-BEFF-471DF5964365}" name="Mail" dataDxfId="58"/>
    <tableColumn id="4" xr3:uid="{B0A4530C-B896-48F2-B760-04D429D9BB9B}" name="Laboratoire" dataDxfId="57"/>
    <tableColumn id="5" xr3:uid="{90608DB2-EE0C-41EA-8E9C-172F44187D17}" name="N°Supeb" dataDxfId="56"/>
    <tableColumn id="6" xr3:uid="{7992970F-133F-48A8-B54C-EC68474C400B}" name="Date de création" dataDxfId="55"/>
    <tableColumn id="7" xr3:uid="{0B807654-57D3-4665-98DF-025A1EE04390}" name="Référence du document" dataDxfId="54"/>
    <tableColumn id="8" xr3:uid="{D2069A82-3999-4118-90CD-CC861D0620CA}" name="Isbn-Issn ou n°Sudoc" dataDxfId="53"/>
    <tableColumn id="9" xr3:uid="{949B2943-FD2F-4E9B-9DB9-FF4A77A33897}" name="Type de fourniture par statut" dataDxfId="52"/>
    <tableColumn id="10" xr3:uid="{69102B16-55C2-4E23-876F-F3C3B3E9E41D}" name="Coût" dataDxfId="51"/>
    <tableColumn id="11" xr3:uid="{15669E19-4D20-4783-A6DB-69BFC3B69DE5}" name="RCR_Bu prêteuse" dataDxfId="50"/>
    <tableColumn id="12" xr3:uid="{8ED7FE6A-104F-412C-9CF7-88EA7085D744}" name="Réciprocité" dataDxfId="49"/>
    <tableColumn id="13" xr3:uid="{C3774E93-FF24-4329-A60B-9CDFF79EB0EB}" name="Organisme" dataDxfId="48"/>
    <tableColumn id="14" xr3:uid="{F3F0F617-AFDF-4402-B198-6C28CF242A34}" name="Type de consultation" dataDxfId="47"/>
    <tableColumn id="15" xr3:uid="{A2704092-7144-4B99-B695-F40E97CF3860}" name="Type de document" dataDxfId="46"/>
    <tableColumn id="16" xr3:uid="{A36B0AD0-7B09-414F-A363-EF91C7728130}" name="Date du prêt" dataDxfId="45"/>
    <tableColumn id="17" xr3:uid="{F7164AFF-B049-421B-87BE-C2A70C821E22}" name="Retour le " dataDxfId="44"/>
    <tableColumn id="18" xr3:uid="{AC82264C-A100-479F-A462-7F6E5839186E}" name="Retouné le" dataDxfId="43"/>
    <tableColumn id="19" xr3:uid="{453EB613-AC60-4A67-8698-19C785780A37}" name="Relance" dataDxfId="42"/>
    <tableColumn id="20" xr3:uid="{CB001D43-B3E1-41BF-A175-D4F24EB43D83}" name="Observation" dataDxfId="41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E6FF9A-D60E-46BC-AAD9-998B0E007D4C}" name="T_Formulaire_prêt" displayName="T_Formulaire_prêt" ref="A1:W2" totalsRowShown="0" headerRowDxfId="40" headerRowBorderDxfId="39" tableBorderDxfId="38" totalsRowBorderDxfId="37">
  <autoFilter ref="A1:W2" xr:uid="{9746DCDF-D74E-4F8F-ACF9-6AAB7847DE3F}"/>
  <tableColumns count="23">
    <tableColumn id="1" xr3:uid="{0119ABD5-ED81-4943-A13C-D88F2AD9DB6D}" name=" Prêt" dataDxfId="36"/>
    <tableColumn id="2" xr3:uid="{0A33AE4A-88F2-4854-9B33-B03795D5AEED}" name="RCR" dataDxfId="35"/>
    <tableColumn id="3" xr3:uid="{A5C993A2-14A8-4F97-A818-61731EE3339A}" name="Code Tarif" dataDxfId="34"/>
    <tableColumn id="4" xr3:uid="{FAE8B523-8130-4A83-A7DC-174C4B27DCD6}" name="Réciprocité/ O" dataDxfId="33"/>
    <tableColumn id="5" xr3:uid="{DBCA7ABA-7D6B-4333-8A83-E71CB10CA596}" name="Réciprocité/ P" dataDxfId="32"/>
    <tableColumn id="6" xr3:uid="{DEAD3EF3-9C51-4360-94A5-F7C5E73C637F}" name="Paiement IFLA" dataDxfId="31"/>
    <tableColumn id="7" xr3:uid="{E95CF4B3-B546-4962-906F-585168CC38D4}" name="Organisme" dataDxfId="30"/>
    <tableColumn id="8" xr3:uid="{A54F3808-6569-443D-8C5F-652F8F88D999}" name="Intitulé abrégé" dataDxfId="29"/>
    <tableColumn id="9" xr3:uid="{6F57A148-A70F-4BD5-AE03-5510B7C5D285}" name="Type de document" dataDxfId="28"/>
    <tableColumn id="10" xr3:uid="{01143565-F1AB-4FD1-A3F3-7696AE078266}" name="Type Fourniture" dataDxfId="27"/>
    <tableColumn id="11" xr3:uid="{5712BA2E-0571-4885-AFC5-B36EBF092BDC}" name="Coût" dataDxfId="26"/>
    <tableColumn id="12" xr3:uid="{2D698B62-4AE4-470B-8605-E0FE2990EEF7}" name="Si paiement IFLA " dataDxfId="25"/>
    <tableColumn id="13" xr3:uid="{710388C0-6D69-456F-A03E-E2C3CAED7E10}" name="Numéro Peb" dataDxfId="24"/>
    <tableColumn id="14" xr3:uid="{3696E4F2-A408-4D01-9A58-0FF61A70E49C}" name="Votre référence lecteur" dataDxfId="23"/>
    <tableColumn id="15" xr3:uid="{1C400942-AA3A-4529-8E9A-3B2FBC600F19}" name="Désignation" dataDxfId="22"/>
    <tableColumn id="16" xr3:uid="{7D7B236C-AEED-479A-8F8B-F9726073C7F4}" name="Type de consultation" dataDxfId="21"/>
    <tableColumn id="17" xr3:uid="{8B1C6F12-D80F-43B4-BAF0-E0AE6B833CED}" name="Date de création" dataDxfId="20"/>
    <tableColumn id="18" xr3:uid="{1C107890-4DE8-4617-A200-C6CD99F338BC}" name="Envoyé le" dataDxfId="19"/>
    <tableColumn id="19" xr3:uid="{75ECA7D5-48D1-4A22-BA82-D42A4F7F3EBE}" name="Retour le :" dataDxfId="18"/>
    <tableColumn id="20" xr3:uid="{8C9A31D6-E8EC-4247-9813-585ED9467E6B}" name="Retourné le" dataDxfId="17"/>
    <tableColumn id="21" xr3:uid="{BAEEC16D-0C0D-447D-8553-E79DA9C20C1E}" name="Relance" dataDxfId="16"/>
    <tableColumn id="22" xr3:uid="{C028D1D7-D811-4C57-91EC-814A2D4A348D}" name="Observation" dataDxfId="15"/>
    <tableColumn id="23" xr3:uid="{98CAD2BF-E512-4068-A0E7-A310EA17444D}" name="Etat du document" dataDxfId="1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E31D5B6-519F-4F0A-B3AD-F306ED12668D}" name="T_Demandeur" displayName="T_Demandeur" ref="A1:J377" totalsRowShown="0" headerRowDxfId="13" headerRowBorderDxfId="12">
  <autoFilter ref="A1:J377" xr:uid="{B436AECD-F8A6-42C4-9B3B-362015BEDF24}"/>
  <tableColumns count="10">
    <tableColumn id="1" xr3:uid="{0C739FAA-BBFA-4495-A2EB-AB7B51AA551F}" name="Nom"/>
    <tableColumn id="2" xr3:uid="{55491015-ED9C-4A9E-BD0D-C1E402B3C4EA}" name="Laboratoire"/>
    <tableColumn id="3" xr3:uid="{B7EDEFC5-FAC0-42F8-B61A-AAC25B698EE0}" name="Mail"/>
    <tableColumn id="4" xr3:uid="{1AC203B7-D6BD-4E4B-AE6F-114C45187943}" name="Type d'usager"/>
    <tableColumn id="5" xr3:uid="{9861D04C-1C95-4C45-B0A4-D55D6FBD1868}" name="Identifiant"/>
    <tableColumn id="6" xr3:uid="{4507D16B-DDA1-48C6-911A-72C8939DE77B}" name="Civilité"/>
    <tableColumn id="7" xr3:uid="{F0FBC657-FD8A-465C-A735-DD97FE304B53}" name="Contact"/>
    <tableColumn id="8" xr3:uid="{3D5FA7E1-43F2-4A2C-8D51-80990EC6ED14}" name="Téléphone"/>
    <tableColumn id="9" xr3:uid="{D746D927-7AAC-4A2E-91F2-18C780AC3414}" name="Pris en charge"/>
    <tableColumn id="10" xr3:uid="{D858CDE2-A944-455A-B559-C69DB4DAFB98}" name="Facture groupée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97BE64F-21BB-4100-B96D-67A4226EB4B2}" name="t_noms_labo" displayName="t_noms_labo" ref="M4:M13" totalsRowShown="0" headerRowDxfId="11">
  <autoFilter ref="M4:M13" xr:uid="{3E176059-AFE4-43B3-B822-B849053A9E4A}"/>
  <tableColumns count="1">
    <tableColumn id="1" xr3:uid="{6BB593F4-D9D5-42D1-90EF-AFF3C0F46778}" name="Nom du laboratoire" dataDxfId="1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35A4438-33FA-4C4C-B12F-5F0617142538}" name="T_Statut_type_fourniture" displayName="T_Statut_type_fourniture" ref="D4:E13" totalsRowShown="0" headerRowDxfId="9">
  <autoFilter ref="D4:E13" xr:uid="{60BB7092-0A7D-4CEE-B6E5-A0198016A96F}"/>
  <tableColumns count="2">
    <tableColumn id="1" xr3:uid="{CF0BC99F-0E56-40F5-9D61-FE6445D50A37}" name="Statut et type de fourniture/Demandeur"/>
    <tableColumn id="2" xr3:uid="{2F574132-4E5E-4CEB-813A-94EFBF924C82}" name="Coût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DACE5B3-7BD0-4925-BF7E-BB50E81D2D36}" name="T_typefourniture" displayName="T_typefourniture" ref="I4:I6" totalsRowShown="0" headerRowDxfId="8">
  <autoFilter ref="I4:I6" xr:uid="{0C80CB9E-1766-457B-BAFD-15F3DA87DDA4}"/>
  <tableColumns count="1">
    <tableColumn id="1" xr3:uid="{851A36DA-2136-4E3F-890E-D047174C4C49}" name="Type de fourniture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CCD44EA-3F0B-4F8F-A8A9-3AE390995209}" name="T_Typedocument" displayName="T_Typedocument" ref="G4:G8" totalsRowShown="0" headerRowDxfId="7">
  <autoFilter ref="G4:G8" xr:uid="{DED09D2B-9F5D-428C-A0DB-15497403E857}"/>
  <tableColumns count="1">
    <tableColumn id="1" xr3:uid="{50D93F9A-8A9E-42D3-8080-863C384339A1}" name="Type de document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B8FCEB1-0732-4B71-9292-653D250212C8}" name="T_TarifBu" displayName="T_TarifBu" ref="D14:H18" totalsRowShown="0" headerRowDxfId="6">
  <autoFilter ref="D14:H18" xr:uid="{E391E483-4EF5-400D-99DE-C8AD98333220}"/>
  <tableColumns count="5">
    <tableColumn id="1" xr3:uid="{2FA14803-D5D1-4171-B212-F7D48BA6CC68}" name="Code Tarif/fournisseur" dataDxfId="5"/>
    <tableColumn id="4" xr3:uid="{B4560738-7A76-4B59-834D-D7AEB092C6EC}" name="Original" dataDxfId="4"/>
    <tableColumn id="3" xr3:uid="{C51585F2-BF5A-444D-820B-A637C5EE80D7}" name="Reprographie" dataDxfId="3"/>
    <tableColumn id="2" xr3:uid="{3403EAD3-5AC5-474F-B2EB-DFCC867DECAE}" name="Nombre IFLA" dataDxfId="2"/>
    <tableColumn id="5" xr3:uid="{58F82F01-71AF-4F81-8E23-BD41FBF27A73}" name="Coût IFLA Entier" dataDxfId="1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07916D9-D35D-4BBE-9283-6D02477DC0B0}" name="T_CodeFournisseur" displayName="T_CodeFournisseur" ref="I8:I12" totalsRowShown="0" headerRowDxfId="0">
  <autoFilter ref="I8:I12" xr:uid="{02C2E7BF-7421-4131-B306-FADBBC145FB2}"/>
  <tableColumns count="1">
    <tableColumn id="1" xr3:uid="{18730031-6B6E-4C14-89F5-340993F15D52}" name="Code/fournisseur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2A445-9A50-4248-95DB-C1E5B9AF329D}">
  <sheetPr codeName="Feuil21">
    <tabColor theme="7" tint="0.59999389629810485"/>
  </sheetPr>
  <dimension ref="A1:C21"/>
  <sheetViews>
    <sheetView showGridLines="0" workbookViewId="0">
      <pane ySplit="32" topLeftCell="A33" activePane="bottomLeft" state="frozen"/>
      <selection pane="bottomLeft" activeCell="K20" sqref="K20"/>
    </sheetView>
  </sheetViews>
  <sheetFormatPr baseColWidth="10" defaultRowHeight="15.75" x14ac:dyDescent="0.25"/>
  <cols>
    <col min="1" max="1" width="28.875" customWidth="1"/>
    <col min="2" max="2" width="1" customWidth="1"/>
    <col min="3" max="3" width="42.5" bestFit="1" customWidth="1"/>
  </cols>
  <sheetData>
    <row r="1" spans="1:3" x14ac:dyDescent="0.25">
      <c r="A1" s="1"/>
      <c r="B1" s="1"/>
      <c r="C1" s="1"/>
    </row>
    <row r="2" spans="1:3" x14ac:dyDescent="0.25">
      <c r="A2" s="32" t="s">
        <v>86</v>
      </c>
      <c r="B2" s="1"/>
      <c r="C2" s="31">
        <f>MAX('Formulaire Emprunt'!$A$2:$A$11)+1</f>
        <v>1</v>
      </c>
    </row>
    <row r="3" spans="1:3" x14ac:dyDescent="0.25">
      <c r="A3" s="32" t="s">
        <v>56</v>
      </c>
      <c r="B3" s="1"/>
      <c r="C3" s="30"/>
    </row>
    <row r="4" spans="1:3" x14ac:dyDescent="0.25">
      <c r="A4" s="32" t="s">
        <v>54</v>
      </c>
      <c r="B4" s="1"/>
      <c r="C4" s="30" t="str">
        <f>IF(ISBLANK($C$3),"",VLOOKUP($C$3,Demandeur!A:C,3,FALSE))</f>
        <v/>
      </c>
    </row>
    <row r="5" spans="1:3" x14ac:dyDescent="0.25">
      <c r="A5" s="32" t="s">
        <v>55</v>
      </c>
      <c r="B5" s="1"/>
      <c r="C5" s="30" t="str">
        <f>IF(ISBLANK($C$3),"",VLOOKUP($C$3,Demandeur!A:C,2,FALSE))</f>
        <v/>
      </c>
    </row>
    <row r="6" spans="1:3" x14ac:dyDescent="0.25">
      <c r="A6" s="32" t="s">
        <v>85</v>
      </c>
      <c r="B6" s="1"/>
      <c r="C6" s="30"/>
    </row>
    <row r="7" spans="1:3" x14ac:dyDescent="0.25">
      <c r="A7" s="32" t="s">
        <v>0</v>
      </c>
      <c r="B7" s="1"/>
      <c r="C7" s="30"/>
    </row>
    <row r="8" spans="1:3" x14ac:dyDescent="0.25">
      <c r="A8" s="32" t="s">
        <v>84</v>
      </c>
      <c r="B8" s="1"/>
      <c r="C8" s="30"/>
    </row>
    <row r="9" spans="1:3" x14ac:dyDescent="0.25">
      <c r="A9" s="32" t="s">
        <v>83</v>
      </c>
      <c r="B9" s="1"/>
      <c r="C9" s="30"/>
    </row>
    <row r="10" spans="1:3" x14ac:dyDescent="0.25">
      <c r="A10" s="32" t="s">
        <v>82</v>
      </c>
      <c r="B10" s="1"/>
      <c r="C10" s="30"/>
    </row>
    <row r="11" spans="1:3" x14ac:dyDescent="0.25">
      <c r="A11" s="32" t="s">
        <v>1</v>
      </c>
      <c r="B11" s="1"/>
      <c r="C11" s="30" t="str">
        <f>IF(ISBLANK($C$10),"",VLOOKUP($C$10,T_Statut_type_fourniture[],2,FALSE))</f>
        <v/>
      </c>
    </row>
    <row r="12" spans="1:3" x14ac:dyDescent="0.25">
      <c r="A12" s="32" t="s">
        <v>24</v>
      </c>
      <c r="B12" s="1"/>
      <c r="C12" s="30"/>
    </row>
    <row r="13" spans="1:3" x14ac:dyDescent="0.25">
      <c r="A13" s="32" t="s">
        <v>81</v>
      </c>
      <c r="B13" s="1"/>
      <c r="C13" s="30" t="str">
        <f>IF(ISBLANK($C$12),"",VLOOKUP($C$12,Prêteur_Emprunteur!$A:$G,3,FALSE))</f>
        <v/>
      </c>
    </row>
    <row r="14" spans="1:3" x14ac:dyDescent="0.25">
      <c r="A14" s="32" t="s">
        <v>2</v>
      </c>
      <c r="B14" s="1"/>
      <c r="C14" s="30" t="str">
        <f>IF(ISBLANK($C12),"",VLOOKUP($C12,Prêteur_Emprunteur!$A:$G,6,FALSE))</f>
        <v/>
      </c>
    </row>
    <row r="15" spans="1:3" x14ac:dyDescent="0.25">
      <c r="A15" s="32" t="s">
        <v>3</v>
      </c>
      <c r="B15" s="1"/>
      <c r="C15" s="30"/>
    </row>
    <row r="16" spans="1:3" x14ac:dyDescent="0.25">
      <c r="A16" s="32" t="s">
        <v>4</v>
      </c>
      <c r="B16" s="1"/>
      <c r="C16" s="30"/>
    </row>
    <row r="17" spans="1:3" x14ac:dyDescent="0.25">
      <c r="A17" s="32" t="s">
        <v>80</v>
      </c>
      <c r="B17" s="1"/>
      <c r="C17" s="30"/>
    </row>
    <row r="18" spans="1:3" x14ac:dyDescent="0.25">
      <c r="A18" s="32" t="s">
        <v>79</v>
      </c>
      <c r="B18" s="1"/>
      <c r="C18" s="30"/>
    </row>
    <row r="19" spans="1:3" x14ac:dyDescent="0.25">
      <c r="A19" s="32" t="s">
        <v>78</v>
      </c>
      <c r="B19" s="1"/>
      <c r="C19" s="30"/>
    </row>
    <row r="20" spans="1:3" x14ac:dyDescent="0.25">
      <c r="A20" s="32" t="s">
        <v>5</v>
      </c>
      <c r="B20" s="1"/>
      <c r="C20" s="30" t="str">
        <f ca="1">IF($C$10="Reprographie","",IF($C$19&lt;&gt;"","",IF($C$18="","",IF($C$18&lt;TODAY(),"A relancer",""))))</f>
        <v/>
      </c>
    </row>
    <row r="21" spans="1:3" x14ac:dyDescent="0.25">
      <c r="A21" s="32" t="s">
        <v>6</v>
      </c>
      <c r="B21" s="1"/>
      <c r="C21" s="30"/>
    </row>
  </sheetData>
  <dataValidations count="5">
    <dataValidation type="list" allowBlank="1" showInputMessage="1" showErrorMessage="1" sqref="C15" xr:uid="{CD44F17F-653B-4F29-8422-C231E35E63C0}">
      <formula1>"A domicile,Sur place"</formula1>
    </dataValidation>
    <dataValidation type="list" allowBlank="1" showInputMessage="1" showErrorMessage="1" sqref="C12" xr:uid="{643555B9-5DA3-49C7-A455-72B4A6D09B79}">
      <formula1>IF(C12&lt;&gt;"",OFFSET(f_rcr,MATCH(C12&amp;"*",f_rcr,0)-1,,COUNTIF(f_rcr,C12&amp;"*"),1),f_rcr)</formula1>
    </dataValidation>
    <dataValidation type="list" allowBlank="1" showInputMessage="1" showErrorMessage="1" sqref="C10" xr:uid="{BF7C22D6-40E7-43F6-BBA8-4E81FF76AFBD}">
      <formula1>l_Statut_type_fourniture</formula1>
    </dataValidation>
    <dataValidation type="list" allowBlank="1" showInputMessage="1" sqref="C3" xr:uid="{2BE82267-6616-4B9D-9630-CA7CA488084E}">
      <formula1>IF(C3&lt;&gt;"",OFFSET(f_nom,MATCH(C3&amp;"*",f_nom,0)-1,,COUNTIF(f_nom,C3&amp;"*"),1),f_nom)</formula1>
    </dataValidation>
    <dataValidation type="list" allowBlank="1" showInputMessage="1" showErrorMessage="1" sqref="A3" xr:uid="{A37C8C55-5DC2-42D1-A021-0D8D5B82D113}">
      <formula1>l_usager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53544-4CE8-4F01-ADC7-66F42BBE4C2E}">
  <sheetPr codeName="Feuil19">
    <tabColor theme="7" tint="0.59999389629810485"/>
  </sheetPr>
  <dimension ref="A1:T2"/>
  <sheetViews>
    <sheetView showZeros="0" zoomScale="90" zoomScaleNormal="90" workbookViewId="0">
      <pane ySplit="1" topLeftCell="A2" activePane="bottomLeft" state="frozen"/>
      <selection pane="bottomLeft" activeCell="B12" sqref="B12"/>
    </sheetView>
  </sheetViews>
  <sheetFormatPr baseColWidth="10" defaultColWidth="13.625" defaultRowHeight="15.75" x14ac:dyDescent="0.25"/>
  <cols>
    <col min="1" max="1" width="11.75" style="33" customWidth="1"/>
    <col min="2" max="2" width="18.375" style="33" bestFit="1" customWidth="1"/>
    <col min="3" max="3" width="49" style="33" bestFit="1" customWidth="1"/>
    <col min="4" max="4" width="17.375" style="33" bestFit="1" customWidth="1"/>
    <col min="5" max="5" width="10.5" style="33" customWidth="1"/>
    <col min="6" max="6" width="16.25" style="33" customWidth="1"/>
    <col min="7" max="7" width="85.75" style="33" bestFit="1" customWidth="1"/>
    <col min="8" max="8" width="20.125" style="33" customWidth="1"/>
    <col min="9" max="9" width="26.625" style="33" customWidth="1"/>
    <col min="10" max="10" width="6.5" style="33" customWidth="1"/>
    <col min="11" max="11" width="16.75" style="33" customWidth="1"/>
    <col min="12" max="12" width="12.875" style="33" bestFit="1" customWidth="1"/>
    <col min="13" max="13" width="46.875" style="33" bestFit="1" customWidth="1"/>
    <col min="14" max="14" width="20" style="33" customWidth="1"/>
    <col min="15" max="15" width="18" style="33" customWidth="1"/>
    <col min="16" max="16" width="13" style="33" customWidth="1"/>
    <col min="17" max="17" width="10.5" style="33" customWidth="1"/>
    <col min="18" max="18" width="11.5" style="33" customWidth="1"/>
    <col min="19" max="19" width="9.75" style="33" customWidth="1"/>
    <col min="20" max="20" width="44.125" style="33" bestFit="1" customWidth="1"/>
  </cols>
  <sheetData>
    <row r="1" spans="1:20" s="16" customFormat="1" ht="60" customHeight="1" x14ac:dyDescent="0.25">
      <c r="A1" s="18" t="s">
        <v>86</v>
      </c>
      <c r="B1" s="19" t="s">
        <v>56</v>
      </c>
      <c r="C1" s="19" t="s">
        <v>54</v>
      </c>
      <c r="D1" s="19" t="s">
        <v>55</v>
      </c>
      <c r="E1" s="19" t="s">
        <v>85</v>
      </c>
      <c r="F1" s="19" t="s">
        <v>0</v>
      </c>
      <c r="G1" s="19" t="s">
        <v>84</v>
      </c>
      <c r="H1" s="19" t="s">
        <v>83</v>
      </c>
      <c r="I1" s="19" t="s">
        <v>82</v>
      </c>
      <c r="J1" s="19" t="s">
        <v>1</v>
      </c>
      <c r="K1" s="19" t="s">
        <v>24</v>
      </c>
      <c r="L1" s="19" t="s">
        <v>81</v>
      </c>
      <c r="M1" s="19" t="s">
        <v>2</v>
      </c>
      <c r="N1" s="19" t="s">
        <v>3</v>
      </c>
      <c r="O1" s="19" t="s">
        <v>4</v>
      </c>
      <c r="P1" s="19" t="s">
        <v>80</v>
      </c>
      <c r="Q1" s="19" t="s">
        <v>79</v>
      </c>
      <c r="R1" s="19" t="s">
        <v>78</v>
      </c>
      <c r="S1" s="19" t="s">
        <v>5</v>
      </c>
      <c r="T1" s="20" t="s">
        <v>6</v>
      </c>
    </row>
    <row r="2" spans="1:20" x14ac:dyDescent="0.25">
      <c r="A2" s="34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35"/>
    </row>
  </sheetData>
  <sheetProtection formatCells="0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B39DA-93A5-4DE8-B537-BC78BCD51460}">
  <sheetPr codeName="Feuil5">
    <tabColor theme="8" tint="0.39997558519241921"/>
  </sheetPr>
  <dimension ref="A1:C24"/>
  <sheetViews>
    <sheetView showGridLines="0" tabSelected="1" zoomScale="95" zoomScaleNormal="95" workbookViewId="0">
      <pane ySplit="34" topLeftCell="A35" activePane="bottomLeft" state="frozen"/>
      <selection pane="bottomLeft" activeCell="I8" sqref="I8"/>
    </sheetView>
  </sheetViews>
  <sheetFormatPr baseColWidth="10" defaultColWidth="17.875" defaultRowHeight="15.75" x14ac:dyDescent="0.25"/>
  <cols>
    <col min="1" max="1" width="27.75" customWidth="1"/>
    <col min="2" max="2" width="1.25" customWidth="1"/>
    <col min="3" max="3" width="73.25" bestFit="1" customWidth="1"/>
  </cols>
  <sheetData>
    <row r="1" spans="1:3" x14ac:dyDescent="0.25">
      <c r="A1" s="1"/>
      <c r="B1" s="1"/>
      <c r="C1" s="1"/>
    </row>
    <row r="2" spans="1:3" x14ac:dyDescent="0.25">
      <c r="A2" s="15" t="s">
        <v>22</v>
      </c>
      <c r="B2" s="1"/>
      <c r="C2" s="28">
        <f>MAX('Formulaire Prêt'!$A$2:$A$12)+1</f>
        <v>1</v>
      </c>
    </row>
    <row r="3" spans="1:3" x14ac:dyDescent="0.25">
      <c r="A3" s="15" t="s">
        <v>21</v>
      </c>
      <c r="B3" s="1"/>
      <c r="C3" s="29"/>
    </row>
    <row r="4" spans="1:3" x14ac:dyDescent="0.25">
      <c r="A4" s="15" t="s">
        <v>20</v>
      </c>
      <c r="B4" s="1"/>
      <c r="C4" s="29" t="str">
        <f>IF(ISBLANK($C$3),"",VLOOKUP($C$3,Prêteur_Emprunteur!A:G,2,FALSE))</f>
        <v/>
      </c>
    </row>
    <row r="5" spans="1:3" x14ac:dyDescent="0.25">
      <c r="A5" s="15" t="s">
        <v>19</v>
      </c>
      <c r="B5" s="1"/>
      <c r="C5" s="29" t="str">
        <f>IF(ISBLANK($C$3),"",VLOOKUP($C$3,Prêteur_Emprunteur!A:G,3,FALSE))</f>
        <v/>
      </c>
    </row>
    <row r="6" spans="1:3" x14ac:dyDescent="0.25">
      <c r="A6" s="15" t="s">
        <v>18</v>
      </c>
      <c r="B6" s="1"/>
      <c r="C6" s="29" t="str">
        <f>IF(ISBLANK($C$3),"",VLOOKUP($C$3,Prêteur_Emprunteur!A:G,4,FALSE))</f>
        <v/>
      </c>
    </row>
    <row r="7" spans="1:3" x14ac:dyDescent="0.25">
      <c r="A7" s="15" t="s">
        <v>17</v>
      </c>
      <c r="B7" s="1"/>
      <c r="C7" s="29" t="str">
        <f>IF(ISBLANK($E$5),"",VLOOKUP($E$5,Prêteur_Emprunteur!A:G,5,FALSE))</f>
        <v/>
      </c>
    </row>
    <row r="8" spans="1:3" x14ac:dyDescent="0.25">
      <c r="A8" s="15" t="s">
        <v>2</v>
      </c>
      <c r="B8" s="1"/>
      <c r="C8" s="29" t="str">
        <f>IF(ISBLANK($C$3),"",VLOOKUP($C$3,Prêteur_Emprunteur!$A:$G,6,FALSE))</f>
        <v/>
      </c>
    </row>
    <row r="9" spans="1:3" x14ac:dyDescent="0.25">
      <c r="A9" s="15" t="s">
        <v>16</v>
      </c>
      <c r="B9" s="1"/>
      <c r="C9" s="29" t="str">
        <f>IF(ISBLANK($C$3),"",VLOOKUP($C$3,Prêteur_Emprunteur!$A:$G,7,FALSE))</f>
        <v/>
      </c>
    </row>
    <row r="10" spans="1:3" x14ac:dyDescent="0.25">
      <c r="A10" s="15" t="s">
        <v>4</v>
      </c>
      <c r="B10" s="1"/>
      <c r="C10" s="29"/>
    </row>
    <row r="11" spans="1:3" x14ac:dyDescent="0.25">
      <c r="A11" s="15" t="s">
        <v>15</v>
      </c>
      <c r="B11" s="1"/>
      <c r="C11" s="29"/>
    </row>
    <row r="12" spans="1:3" x14ac:dyDescent="0.25">
      <c r="A12" s="15" t="s">
        <v>1</v>
      </c>
      <c r="B12" s="1"/>
      <c r="C12" s="29" t="str" cm="1">
        <f t="array" ref="C12">IF(ISBLANK(C3),"",IF(C3="Oui","",IF(ISBLANK(C11),"",IF(C11="Reprographie","",INDEX('Tarif et Liste'!$D$15:$F$18,MATCH(C4,'Tarif et Liste'!$D$15:$D$18,0),IF(C11="Original",2,3))))))</f>
        <v/>
      </c>
    </row>
    <row r="13" spans="1:3" x14ac:dyDescent="0.25">
      <c r="A13" s="15" t="s">
        <v>14</v>
      </c>
      <c r="B13" s="1"/>
      <c r="C13" s="29" t="str">
        <f>IF(ISBLANK(C11),"",IF(C11="Reprographie","",IF(C5="Oui","",IF(C6="Oui","",IF(C7="Non","",LOOKUP(C12,T_TarifBu[[Original]:[Nombre IFLA]],T_TarifBu[Nombre IFLA]))))))</f>
        <v/>
      </c>
    </row>
    <row r="14" spans="1:3" x14ac:dyDescent="0.25">
      <c r="A14" s="15" t="s">
        <v>13</v>
      </c>
      <c r="B14" s="1"/>
      <c r="C14" s="29"/>
    </row>
    <row r="15" spans="1:3" x14ac:dyDescent="0.25">
      <c r="A15" s="15" t="s">
        <v>12</v>
      </c>
      <c r="B15" s="1"/>
      <c r="C15" s="29"/>
    </row>
    <row r="16" spans="1:3" x14ac:dyDescent="0.25">
      <c r="A16" s="15" t="s">
        <v>11</v>
      </c>
      <c r="B16" s="1"/>
      <c r="C16" s="29"/>
    </row>
    <row r="17" spans="1:3" x14ac:dyDescent="0.25">
      <c r="A17" s="15" t="s">
        <v>3</v>
      </c>
      <c r="B17" s="1"/>
      <c r="C17" s="29"/>
    </row>
    <row r="18" spans="1:3" x14ac:dyDescent="0.25">
      <c r="A18" s="15" t="s">
        <v>0</v>
      </c>
      <c r="B18" s="1"/>
      <c r="C18" s="29"/>
    </row>
    <row r="19" spans="1:3" x14ac:dyDescent="0.25">
      <c r="A19" s="15" t="s">
        <v>10</v>
      </c>
      <c r="B19" s="1"/>
      <c r="C19" s="29"/>
    </row>
    <row r="20" spans="1:3" x14ac:dyDescent="0.25">
      <c r="A20" s="15" t="s">
        <v>9</v>
      </c>
      <c r="B20" s="1"/>
      <c r="C20" s="29"/>
    </row>
    <row r="21" spans="1:3" x14ac:dyDescent="0.25">
      <c r="A21" s="15" t="s">
        <v>8</v>
      </c>
      <c r="B21" s="1"/>
      <c r="C21" s="29"/>
    </row>
    <row r="22" spans="1:3" x14ac:dyDescent="0.25">
      <c r="A22" s="15" t="s">
        <v>5</v>
      </c>
      <c r="B22" s="1"/>
      <c r="C22" s="29" t="str">
        <f ca="1">IF($C$11="Reprographie","",IF($C$21&lt;&gt;"","",IF($C$20="","",IF($C$20&lt;TODAY(),"A relancer",""))))</f>
        <v/>
      </c>
    </row>
    <row r="23" spans="1:3" x14ac:dyDescent="0.25">
      <c r="A23" s="15" t="s">
        <v>6</v>
      </c>
      <c r="B23" s="1"/>
      <c r="C23" s="29"/>
    </row>
    <row r="24" spans="1:3" x14ac:dyDescent="0.25">
      <c r="A24" s="15" t="s">
        <v>7</v>
      </c>
      <c r="B24" s="1"/>
      <c r="C24" s="29"/>
    </row>
  </sheetData>
  <dataValidations count="2">
    <dataValidation type="list" allowBlank="1" showInputMessage="1" showErrorMessage="1" sqref="C3" xr:uid="{7F4E077F-DF7B-4726-8C45-3B2D00ACEF58}">
      <formula1>IF(C12&lt;&gt;"",OFFSET(f_rcr,MATCH(C12&amp;"*",f_rcr,0)-1,,COUNTIF(f_rcr,C12&amp;"*"),1),f_rcr)</formula1>
    </dataValidation>
    <dataValidation type="list" allowBlank="1" showInputMessage="1" showErrorMessage="1" sqref="C17" xr:uid="{B8655124-193F-4A12-A58B-CDA290DE05FE}">
      <formula1>"A domicile,Sur place"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43CCD-E03A-4837-A171-BE3FFB0432AD}">
  <sheetPr codeName="Feuil7">
    <tabColor theme="8" tint="0.39997558519241921"/>
  </sheetPr>
  <dimension ref="A1:W3"/>
  <sheetViews>
    <sheetView workbookViewId="0">
      <pane ySplit="1" topLeftCell="A2" activePane="bottomLeft" state="frozen"/>
      <selection pane="bottomLeft" activeCell="A2" sqref="A2:XFD3"/>
    </sheetView>
  </sheetViews>
  <sheetFormatPr baseColWidth="10" defaultColWidth="9.375" defaultRowHeight="15.75" x14ac:dyDescent="0.25"/>
  <cols>
    <col min="1" max="1" width="9.125" bestFit="1" customWidth="1"/>
    <col min="2" max="2" width="14.625" bestFit="1" customWidth="1"/>
    <col min="3" max="3" width="11.25" customWidth="1"/>
    <col min="4" max="4" width="15.875" customWidth="1"/>
    <col min="5" max="5" width="16.125" customWidth="1"/>
    <col min="6" max="6" width="14.75" customWidth="1"/>
    <col min="7" max="7" width="39.375" bestFit="1" customWidth="1"/>
    <col min="8" max="8" width="40.625" bestFit="1" customWidth="1"/>
    <col min="9" max="9" width="18.625" customWidth="1"/>
    <col min="10" max="10" width="16.375" customWidth="1"/>
    <col min="11" max="11" width="7" bestFit="1" customWidth="1"/>
    <col min="12" max="12" width="17.25" customWidth="1"/>
    <col min="13" max="13" width="15.375" bestFit="1" customWidth="1"/>
    <col min="14" max="14" width="22.5" customWidth="1"/>
    <col min="15" max="15" width="38.75" customWidth="1"/>
    <col min="16" max="16" width="20.625" customWidth="1"/>
    <col min="17" max="17" width="16.875" customWidth="1"/>
    <col min="18" max="18" width="10.875" customWidth="1"/>
    <col min="19" max="19" width="11.5" customWidth="1"/>
    <col min="20" max="20" width="12.625" customWidth="1"/>
    <col min="21" max="21" width="9.375" bestFit="1" customWidth="1"/>
    <col min="22" max="22" width="63.875" bestFit="1" customWidth="1"/>
    <col min="23" max="23" width="22.5" customWidth="1"/>
    <col min="24" max="24" width="20.125" bestFit="1" customWidth="1"/>
    <col min="25" max="25" width="12.25" bestFit="1" customWidth="1"/>
  </cols>
  <sheetData>
    <row r="1" spans="1:23" s="16" customFormat="1" ht="60" customHeight="1" x14ac:dyDescent="0.25">
      <c r="A1" s="23" t="s">
        <v>23</v>
      </c>
      <c r="B1" s="24" t="s">
        <v>21</v>
      </c>
      <c r="C1" s="24" t="s">
        <v>20</v>
      </c>
      <c r="D1" s="24" t="s">
        <v>19</v>
      </c>
      <c r="E1" s="24" t="s">
        <v>18</v>
      </c>
      <c r="F1" s="24" t="s">
        <v>17</v>
      </c>
      <c r="G1" s="24" t="s">
        <v>2</v>
      </c>
      <c r="H1" s="24" t="s">
        <v>16</v>
      </c>
      <c r="I1" s="24" t="s">
        <v>4</v>
      </c>
      <c r="J1" s="24" t="s">
        <v>15</v>
      </c>
      <c r="K1" s="24" t="s">
        <v>1</v>
      </c>
      <c r="L1" s="24" t="s">
        <v>14</v>
      </c>
      <c r="M1" s="24" t="s">
        <v>13</v>
      </c>
      <c r="N1" s="24" t="s">
        <v>12</v>
      </c>
      <c r="O1" s="24" t="s">
        <v>11</v>
      </c>
      <c r="P1" s="24" t="s">
        <v>3</v>
      </c>
      <c r="Q1" s="24" t="s">
        <v>0</v>
      </c>
      <c r="R1" s="24" t="s">
        <v>10</v>
      </c>
      <c r="S1" s="24" t="s">
        <v>9</v>
      </c>
      <c r="T1" s="24" t="s">
        <v>8</v>
      </c>
      <c r="U1" s="24" t="s">
        <v>5</v>
      </c>
      <c r="V1" s="24" t="s">
        <v>6</v>
      </c>
      <c r="W1" s="25" t="s">
        <v>7</v>
      </c>
    </row>
    <row r="2" spans="1:23" x14ac:dyDescent="0.25">
      <c r="A2" s="21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22"/>
    </row>
    <row r="3" spans="1:23" x14ac:dyDescent="0.25">
      <c r="A3" s="3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37"/>
    </row>
  </sheetData>
  <sheetProtection formatCells="0"/>
  <dataValidations count="4">
    <dataValidation type="list" allowBlank="1" showInputMessage="1" showErrorMessage="1" sqref="P2" xr:uid="{E8A5F2AC-DEAB-45A5-942A-38839E639F59}">
      <formula1>"Domicile,Sur place"</formula1>
    </dataValidation>
    <dataValidation type="list" allowBlank="1" showInputMessage="1" showErrorMessage="1" sqref="J2" xr:uid="{6B58C19A-22B1-4729-8A6D-DB1773658AD9}">
      <formula1>l_typefourniture</formula1>
    </dataValidation>
    <dataValidation type="list" allowBlank="1" showInputMessage="1" showErrorMessage="1" sqref="I2" xr:uid="{9E87FA12-DAEF-4BDB-B232-C846C612AAB1}">
      <formula1>l_Typedocument</formula1>
    </dataValidation>
    <dataValidation type="list" allowBlank="1" showInputMessage="1" sqref="B2" xr:uid="{F83F93C0-9E64-4C38-85E6-3D99AD3245C8}">
      <formula1>IF(B2&lt;&gt;"",OFFSET(f_rcr,MATCH(B2&amp;"*",f_rcr,0)-1,,COUNTIF(f_rcr,B2&amp;"*"),1),f_rcr)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48EB-67BD-43A0-ADBA-C4C20AA4F353}">
  <sheetPr codeName="Feuil1">
    <tabColor rgb="FF92D050"/>
  </sheetPr>
  <dimension ref="A1:O1"/>
  <sheetViews>
    <sheetView workbookViewId="0">
      <pane ySplit="1" topLeftCell="A2" activePane="bottomLeft" state="frozen"/>
      <selection pane="bottomLeft" activeCell="P16" sqref="P16"/>
    </sheetView>
  </sheetViews>
  <sheetFormatPr baseColWidth="10" defaultRowHeight="15.75" x14ac:dyDescent="0.25"/>
  <sheetData>
    <row r="1" spans="1:15" ht="50.25" customHeight="1" x14ac:dyDescent="0.25">
      <c r="A1" s="26" t="s">
        <v>24</v>
      </c>
      <c r="B1" s="26" t="s">
        <v>20</v>
      </c>
      <c r="C1" s="26" t="s">
        <v>25</v>
      </c>
      <c r="D1" s="26" t="s">
        <v>26</v>
      </c>
      <c r="E1" s="26" t="s">
        <v>17</v>
      </c>
      <c r="F1" s="26" t="s">
        <v>2</v>
      </c>
      <c r="G1" s="26" t="s">
        <v>16</v>
      </c>
      <c r="H1" s="26" t="s">
        <v>27</v>
      </c>
      <c r="I1" s="26" t="s">
        <v>28</v>
      </c>
      <c r="J1" s="26" t="s">
        <v>29</v>
      </c>
      <c r="K1" s="26" t="s">
        <v>30</v>
      </c>
      <c r="L1" s="26" t="s">
        <v>31</v>
      </c>
      <c r="M1" s="26" t="s">
        <v>32</v>
      </c>
      <c r="N1" s="26" t="s">
        <v>33</v>
      </c>
      <c r="O1" s="26" t="s">
        <v>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85E3B-AE09-48A0-9AFD-8BB3BEC5823A}">
  <sheetPr codeName="Feuil3">
    <tabColor theme="5" tint="0.59999389629810485"/>
  </sheetPr>
  <dimension ref="A1:K2"/>
  <sheetViews>
    <sheetView workbookViewId="0">
      <pane xSplit="1" ySplit="1" topLeftCell="B26" activePane="bottomRight" state="frozen"/>
      <selection pane="topRight" activeCell="B1" sqref="B1"/>
      <selection pane="bottomLeft" activeCell="A2" sqref="A2"/>
      <selection pane="bottomRight" activeCell="B46" sqref="B46"/>
    </sheetView>
  </sheetViews>
  <sheetFormatPr baseColWidth="10" defaultColWidth="10" defaultRowHeight="15.75" x14ac:dyDescent="0.25"/>
  <cols>
    <col min="1" max="1" width="36.25" bestFit="1" customWidth="1"/>
    <col min="2" max="2" width="35.125" bestFit="1" customWidth="1"/>
    <col min="3" max="3" width="50.125" bestFit="1" customWidth="1"/>
    <col min="4" max="4" width="21.375" bestFit="1" customWidth="1"/>
    <col min="5" max="5" width="17.5" bestFit="1" customWidth="1"/>
    <col min="6" max="6" width="12.5" bestFit="1" customWidth="1"/>
    <col min="7" max="7" width="46" customWidth="1"/>
    <col min="8" max="8" width="16.625" bestFit="1" customWidth="1"/>
    <col min="9" max="9" width="20.375" bestFit="1" customWidth="1"/>
    <col min="10" max="10" width="23.125" bestFit="1" customWidth="1"/>
    <col min="11" max="11" width="0" hidden="1" customWidth="1"/>
  </cols>
  <sheetData>
    <row r="1" spans="1:11" ht="38.25" customHeight="1" x14ac:dyDescent="0.25">
      <c r="A1" s="27" t="s">
        <v>56</v>
      </c>
      <c r="B1" s="27" t="s">
        <v>55</v>
      </c>
      <c r="C1" s="27" t="s">
        <v>54</v>
      </c>
      <c r="D1" s="27" t="s">
        <v>53</v>
      </c>
      <c r="E1" s="27" t="s">
        <v>52</v>
      </c>
      <c r="F1" s="27" t="s">
        <v>51</v>
      </c>
      <c r="G1" s="27" t="s">
        <v>50</v>
      </c>
      <c r="H1" s="27" t="s">
        <v>49</v>
      </c>
      <c r="I1" s="27" t="s">
        <v>48</v>
      </c>
      <c r="J1" s="27" t="s">
        <v>47</v>
      </c>
    </row>
    <row r="2" spans="1:11" x14ac:dyDescent="0.25">
      <c r="K2" t="str" cm="1">
        <f t="array" ref="K2">_xlfn._xlws.FILTER(Demandeur!$A$2:$A$1048576,ISNUMBER(SEARCH(#REF!,Demandeur!$A$2:$A$1048576,1)),"")</f>
        <v/>
      </c>
    </row>
  </sheetData>
  <dataValidations count="1">
    <dataValidation type="list" allowBlank="1" showInputMessage="1" showErrorMessage="1" sqref="B363" xr:uid="{106EEB8D-23F3-488D-88B7-5D3BDEB6545F}">
      <formula1>l_noms_labo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ED994-C2C1-4C34-8EE6-46D096B840A6}">
  <sheetPr codeName="Feuil8">
    <tabColor rgb="FF7030A0"/>
  </sheetPr>
  <dimension ref="B1:M18"/>
  <sheetViews>
    <sheetView workbookViewId="0">
      <pane ySplit="31" topLeftCell="A32" activePane="bottomLeft" state="frozen"/>
      <selection pane="bottomLeft" activeCell="I20" sqref="I20"/>
    </sheetView>
  </sheetViews>
  <sheetFormatPr baseColWidth="10" defaultColWidth="9.375" defaultRowHeight="15.75" x14ac:dyDescent="0.25"/>
  <cols>
    <col min="2" max="2" width="9.5" customWidth="1"/>
    <col min="4" max="4" width="19.5" customWidth="1"/>
    <col min="5" max="5" width="13.375" bestFit="1" customWidth="1"/>
    <col min="6" max="6" width="12.25" customWidth="1"/>
    <col min="7" max="7" width="17.875" customWidth="1"/>
    <col min="8" max="8" width="15.875" bestFit="1" customWidth="1"/>
    <col min="9" max="9" width="17.75" customWidth="1"/>
    <col min="10" max="12" width="8.125" customWidth="1"/>
    <col min="13" max="13" width="35.125" bestFit="1" customWidth="1"/>
  </cols>
  <sheetData>
    <row r="1" spans="2:13" ht="39.950000000000003" customHeight="1" x14ac:dyDescent="0.25"/>
    <row r="3" spans="2:13" ht="16.5" thickBot="1" x14ac:dyDescent="0.3"/>
    <row r="4" spans="2:13" x14ac:dyDescent="0.25">
      <c r="B4" s="8" t="s">
        <v>44</v>
      </c>
      <c r="C4" s="9"/>
      <c r="D4" s="9" t="s">
        <v>77</v>
      </c>
      <c r="E4" s="9" t="s">
        <v>1</v>
      </c>
      <c r="F4" s="9"/>
      <c r="G4" s="9" t="s">
        <v>4</v>
      </c>
      <c r="H4" s="9"/>
      <c r="I4" s="9" t="s">
        <v>46</v>
      </c>
      <c r="J4" s="9"/>
      <c r="K4" s="9"/>
      <c r="L4" s="9"/>
      <c r="M4" s="10" t="s">
        <v>76</v>
      </c>
    </row>
    <row r="5" spans="2:13" x14ac:dyDescent="0.25">
      <c r="B5" s="3">
        <v>8</v>
      </c>
      <c r="C5" s="1"/>
      <c r="D5" s="1" t="s">
        <v>75</v>
      </c>
      <c r="E5" s="1">
        <v>8</v>
      </c>
      <c r="F5" s="1"/>
      <c r="G5" s="1" t="s">
        <v>74</v>
      </c>
      <c r="H5" s="1"/>
      <c r="I5" s="1" t="s">
        <v>36</v>
      </c>
      <c r="J5" s="1"/>
      <c r="K5" s="1"/>
      <c r="L5" s="1"/>
      <c r="M5" s="4" t="s">
        <v>73</v>
      </c>
    </row>
    <row r="6" spans="2:13" x14ac:dyDescent="0.25">
      <c r="B6" s="3">
        <v>0</v>
      </c>
      <c r="C6" s="1"/>
      <c r="D6" s="1" t="s">
        <v>72</v>
      </c>
      <c r="E6" s="1">
        <v>8</v>
      </c>
      <c r="F6" s="1"/>
      <c r="G6" s="1" t="s">
        <v>71</v>
      </c>
      <c r="H6" s="1"/>
      <c r="I6" s="1" t="s">
        <v>37</v>
      </c>
      <c r="J6" s="1"/>
      <c r="K6" s="1"/>
      <c r="L6" s="1"/>
      <c r="M6" s="4" t="s">
        <v>70</v>
      </c>
    </row>
    <row r="7" spans="2:13" x14ac:dyDescent="0.25">
      <c r="B7" s="3" t="s">
        <v>45</v>
      </c>
      <c r="C7" s="1"/>
      <c r="D7" s="1" t="s">
        <v>69</v>
      </c>
      <c r="E7" s="1">
        <v>4</v>
      </c>
      <c r="F7" s="1"/>
      <c r="G7" s="1" t="s">
        <v>68</v>
      </c>
      <c r="H7" s="1"/>
      <c r="I7" s="1"/>
      <c r="J7" s="1"/>
      <c r="K7" s="1"/>
      <c r="L7" s="1"/>
      <c r="M7" s="4" t="s">
        <v>67</v>
      </c>
    </row>
    <row r="8" spans="2:13" x14ac:dyDescent="0.25">
      <c r="B8" s="3"/>
      <c r="C8" s="1"/>
      <c r="D8" s="1" t="s">
        <v>37</v>
      </c>
      <c r="E8" s="1">
        <v>0</v>
      </c>
      <c r="F8" s="1"/>
      <c r="G8" s="1" t="s">
        <v>66</v>
      </c>
      <c r="H8" s="1"/>
      <c r="I8" s="2" t="s">
        <v>65</v>
      </c>
      <c r="J8" s="1"/>
      <c r="K8" s="1"/>
      <c r="L8" s="1"/>
      <c r="M8" s="4" t="s">
        <v>64</v>
      </c>
    </row>
    <row r="9" spans="2:13" x14ac:dyDescent="0.25">
      <c r="B9" s="3"/>
      <c r="C9" s="1"/>
      <c r="D9" s="1" t="s">
        <v>63</v>
      </c>
      <c r="E9" s="1">
        <v>20</v>
      </c>
      <c r="F9" s="1"/>
      <c r="G9" s="1"/>
      <c r="H9" s="1"/>
      <c r="I9" s="1" t="s">
        <v>40</v>
      </c>
      <c r="J9" s="1"/>
      <c r="K9" s="1"/>
      <c r="L9" s="1"/>
      <c r="M9" s="4" t="s">
        <v>62</v>
      </c>
    </row>
    <row r="10" spans="2:13" x14ac:dyDescent="0.25">
      <c r="B10" s="3"/>
      <c r="C10" s="1"/>
      <c r="D10" s="1" t="s">
        <v>61</v>
      </c>
      <c r="E10" s="1">
        <v>40</v>
      </c>
      <c r="F10" s="1"/>
      <c r="G10" s="1"/>
      <c r="H10" s="1"/>
      <c r="I10" s="1" t="s">
        <v>41</v>
      </c>
      <c r="J10" s="1"/>
      <c r="K10" s="1"/>
      <c r="L10" s="1"/>
      <c r="M10" s="4" t="s">
        <v>60</v>
      </c>
    </row>
    <row r="11" spans="2:13" x14ac:dyDescent="0.25">
      <c r="B11" s="3"/>
      <c r="C11" s="1"/>
      <c r="D11" s="1"/>
      <c r="E11" s="1"/>
      <c r="F11" s="1"/>
      <c r="G11" s="1"/>
      <c r="H11" s="1"/>
      <c r="I11" s="1" t="s">
        <v>42</v>
      </c>
      <c r="J11" s="1"/>
      <c r="K11" s="1"/>
      <c r="L11" s="1"/>
      <c r="M11" s="4" t="s">
        <v>59</v>
      </c>
    </row>
    <row r="12" spans="2:13" x14ac:dyDescent="0.25">
      <c r="B12" s="3"/>
      <c r="C12" s="1"/>
      <c r="D12" s="1"/>
      <c r="E12" s="1"/>
      <c r="F12" s="1"/>
      <c r="G12" s="1"/>
      <c r="H12" s="1"/>
      <c r="I12" s="1" t="s">
        <v>43</v>
      </c>
      <c r="J12" s="1"/>
      <c r="K12" s="1"/>
      <c r="L12" s="1"/>
      <c r="M12" s="4" t="s">
        <v>58</v>
      </c>
    </row>
    <row r="13" spans="2:13" ht="16.5" thickBot="1" x14ac:dyDescent="0.3">
      <c r="B13" s="5"/>
      <c r="C13" s="6"/>
      <c r="D13" s="14"/>
      <c r="E13" s="14"/>
      <c r="F13" s="6"/>
      <c r="G13" s="6"/>
      <c r="H13" s="6"/>
      <c r="I13" s="6"/>
      <c r="J13" s="6"/>
      <c r="K13" s="6"/>
      <c r="L13" s="6"/>
      <c r="M13" s="7" t="s">
        <v>57</v>
      </c>
    </row>
    <row r="14" spans="2:13" x14ac:dyDescent="0.25">
      <c r="B14" s="11"/>
      <c r="C14" s="12"/>
      <c r="D14" s="12" t="s">
        <v>35</v>
      </c>
      <c r="E14" s="12" t="s">
        <v>36</v>
      </c>
      <c r="F14" s="12" t="s">
        <v>37</v>
      </c>
      <c r="G14" s="12" t="s">
        <v>38</v>
      </c>
      <c r="H14" s="12" t="s">
        <v>39</v>
      </c>
      <c r="I14" s="12"/>
      <c r="J14" s="12"/>
      <c r="K14" s="12"/>
      <c r="L14" s="12"/>
      <c r="M14" s="13"/>
    </row>
    <row r="15" spans="2:13" x14ac:dyDescent="0.25">
      <c r="B15" s="3"/>
      <c r="C15" s="1"/>
      <c r="D15" s="1" t="s">
        <v>40</v>
      </c>
      <c r="E15" s="1">
        <v>8</v>
      </c>
      <c r="F15" s="1">
        <v>0</v>
      </c>
      <c r="G15" s="1">
        <v>1</v>
      </c>
      <c r="H15" s="1">
        <v>8</v>
      </c>
      <c r="I15" s="1"/>
      <c r="J15" s="1"/>
      <c r="K15" s="1"/>
      <c r="L15" s="1"/>
      <c r="M15" s="4"/>
    </row>
    <row r="16" spans="2:13" x14ac:dyDescent="0.25">
      <c r="B16" s="3"/>
      <c r="C16" s="1"/>
      <c r="D16" s="1" t="s">
        <v>41</v>
      </c>
      <c r="E16" s="1">
        <v>16</v>
      </c>
      <c r="F16" s="1">
        <v>0</v>
      </c>
      <c r="G16" s="1">
        <v>2</v>
      </c>
      <c r="H16" s="1">
        <v>8</v>
      </c>
      <c r="I16" s="1"/>
      <c r="J16" s="1"/>
      <c r="K16" s="1"/>
      <c r="L16" s="1"/>
      <c r="M16" s="4"/>
    </row>
    <row r="17" spans="2:13" x14ac:dyDescent="0.25">
      <c r="B17" s="3"/>
      <c r="C17" s="1"/>
      <c r="D17" s="1" t="s">
        <v>42</v>
      </c>
      <c r="E17" s="1">
        <v>32</v>
      </c>
      <c r="F17" s="1">
        <v>0</v>
      </c>
      <c r="G17" s="1">
        <v>4</v>
      </c>
      <c r="H17" s="1">
        <v>8</v>
      </c>
      <c r="I17" s="1"/>
      <c r="J17" s="1"/>
      <c r="K17" s="1"/>
      <c r="L17" s="1"/>
      <c r="M17" s="4"/>
    </row>
    <row r="18" spans="2:13" ht="16.5" thickBot="1" x14ac:dyDescent="0.3">
      <c r="B18" s="5"/>
      <c r="C18" s="6"/>
      <c r="D18" s="6" t="s">
        <v>43</v>
      </c>
      <c r="E18" s="6">
        <v>8</v>
      </c>
      <c r="F18" s="6">
        <v>0</v>
      </c>
      <c r="G18" s="6">
        <v>4</v>
      </c>
      <c r="H18" s="6">
        <v>8</v>
      </c>
      <c r="I18" s="6"/>
      <c r="J18" s="6"/>
      <c r="K18" s="6"/>
      <c r="L18" s="6"/>
      <c r="M18" s="7"/>
    </row>
  </sheetData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12</vt:i4>
      </vt:variant>
    </vt:vector>
  </HeadingPairs>
  <TitlesOfParts>
    <vt:vector size="19" baseType="lpstr">
      <vt:lpstr>Saisie données emprunt</vt:lpstr>
      <vt:lpstr>Formulaire Emprunt</vt:lpstr>
      <vt:lpstr>Saisie données prêt</vt:lpstr>
      <vt:lpstr>Formulaire Prêt</vt:lpstr>
      <vt:lpstr>Prêteur_Emprunteur</vt:lpstr>
      <vt:lpstr>Demandeur</vt:lpstr>
      <vt:lpstr>Tarif et Liste</vt:lpstr>
      <vt:lpstr>Demandeur!l_TarifBu</vt:lpstr>
      <vt:lpstr>'Formulaire Emprunt'!l_TarifBu</vt:lpstr>
      <vt:lpstr>'Saisie données emprunt'!l_TarifBu</vt:lpstr>
      <vt:lpstr>'Tarif et Liste'!l_TarifBu</vt:lpstr>
      <vt:lpstr>Demandeur!l_usager</vt:lpstr>
      <vt:lpstr>'Formulaire Emprunt'!l_usager</vt:lpstr>
      <vt:lpstr>'Saisie données emprunt'!l_usager</vt:lpstr>
      <vt:lpstr>'Tarif et Liste'!l_usager</vt:lpstr>
      <vt:lpstr>Demandeur!p_usager</vt:lpstr>
      <vt:lpstr>'Formulaire Emprunt'!p_usager</vt:lpstr>
      <vt:lpstr>'Saisie données emprunt'!p_usager</vt:lpstr>
      <vt:lpstr>'Tarif et Liste'!p_usager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Duflot</dc:creator>
  <cp:lastModifiedBy>francis henniaux</cp:lastModifiedBy>
  <dcterms:created xsi:type="dcterms:W3CDTF">2025-07-29T12:28:17Z</dcterms:created>
  <dcterms:modified xsi:type="dcterms:W3CDTF">2025-08-11T02:10:08Z</dcterms:modified>
</cp:coreProperties>
</file>