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6A7D9F14-F940-48CE-AB82-1E2FE31E14B0}" xr6:coauthVersionLast="47" xr6:coauthVersionMax="47" xr10:uidLastSave="{00000000-0000-0000-0000-000000000000}"/>
  <bookViews>
    <workbookView xWindow="-120" yWindow="-120" windowWidth="29040" windowHeight="15720" activeTab="1" xr2:uid="{F95B93F1-1D25-3048-A922-C2BF67E9D538}"/>
  </bookViews>
  <sheets>
    <sheet name="Com JG" sheetId="1" r:id="rId1"/>
    <sheet name="Feuil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M3" i="1"/>
  <c r="M4" i="1"/>
  <c r="M5" i="1"/>
  <c r="M6" i="1"/>
  <c r="M7" i="1"/>
  <c r="M8" i="1"/>
  <c r="M9" i="1"/>
  <c r="M10" i="1"/>
  <c r="M11" i="1"/>
  <c r="M12" i="1"/>
  <c r="M13" i="1"/>
  <c r="M14" i="1"/>
  <c r="J3" i="1"/>
  <c r="J4" i="1"/>
  <c r="J5" i="1"/>
  <c r="J6" i="1"/>
  <c r="J7" i="1"/>
  <c r="J8" i="1"/>
  <c r="J9" i="1"/>
  <c r="J10" i="1"/>
  <c r="J11" i="1"/>
  <c r="J12" i="1"/>
  <c r="J13" i="1"/>
  <c r="J14" i="1"/>
  <c r="I3" i="1"/>
  <c r="I4" i="1"/>
  <c r="I5" i="1"/>
  <c r="I6" i="1"/>
  <c r="I7" i="1"/>
  <c r="I8" i="1"/>
  <c r="I9" i="1"/>
  <c r="I10" i="1"/>
  <c r="I11" i="1"/>
  <c r="I12" i="1"/>
  <c r="I13" i="1"/>
  <c r="I14" i="1"/>
  <c r="B2" i="2"/>
  <c r="B3" i="2" l="1"/>
  <c r="C3" i="2"/>
  <c r="D3" i="2"/>
  <c r="E3" i="2"/>
  <c r="F3" i="2"/>
  <c r="G3" i="2"/>
  <c r="H3" i="2"/>
  <c r="I3" i="2"/>
  <c r="J3" i="2"/>
  <c r="K3" i="2"/>
  <c r="L3" i="2"/>
  <c r="M3" i="2"/>
  <c r="B4" i="2"/>
  <c r="C4" i="2"/>
  <c r="D4" i="2"/>
  <c r="E4" i="2"/>
  <c r="F4" i="2"/>
  <c r="G4" i="2"/>
  <c r="H4" i="2"/>
  <c r="I4" i="2"/>
  <c r="J4" i="2"/>
  <c r="K4" i="2"/>
  <c r="L4" i="2"/>
  <c r="M4" i="2"/>
  <c r="B5" i="2"/>
  <c r="C5" i="2"/>
  <c r="D5" i="2"/>
  <c r="E5" i="2"/>
  <c r="F5" i="2"/>
  <c r="G5" i="2"/>
  <c r="H5" i="2"/>
  <c r="I5" i="2"/>
  <c r="J5" i="2"/>
  <c r="K5" i="2"/>
  <c r="L5" i="2"/>
  <c r="M5" i="2"/>
  <c r="B6" i="2"/>
  <c r="C6" i="2"/>
  <c r="D6" i="2"/>
  <c r="E6" i="2"/>
  <c r="G6" i="2"/>
  <c r="H6" i="2"/>
  <c r="I6" i="2"/>
  <c r="J6" i="2"/>
  <c r="K6" i="2"/>
  <c r="L6" i="2"/>
  <c r="M6" i="2"/>
  <c r="B7" i="2"/>
  <c r="C7" i="2"/>
  <c r="D7" i="2"/>
  <c r="E7" i="2"/>
  <c r="F7" i="2"/>
  <c r="G7" i="2"/>
  <c r="H7" i="2"/>
  <c r="I7" i="2"/>
  <c r="J7" i="2"/>
  <c r="K7" i="2"/>
  <c r="L7" i="2"/>
  <c r="M7" i="2"/>
  <c r="B8" i="2"/>
  <c r="C8" i="2"/>
  <c r="D8" i="2"/>
  <c r="E8" i="2"/>
  <c r="F8" i="2"/>
  <c r="G8" i="2"/>
  <c r="H8" i="2"/>
  <c r="I8" i="2"/>
  <c r="J8" i="2"/>
  <c r="K8" i="2"/>
  <c r="L8" i="2"/>
  <c r="M8" i="2"/>
  <c r="B9" i="2"/>
  <c r="C9" i="2"/>
  <c r="D9" i="2"/>
  <c r="E9" i="2"/>
  <c r="F9" i="2"/>
  <c r="G9" i="2"/>
  <c r="H9" i="2"/>
  <c r="I9" i="2"/>
  <c r="J9" i="2"/>
  <c r="K9" i="2"/>
  <c r="L9" i="2"/>
  <c r="M9" i="2"/>
  <c r="B10" i="2"/>
  <c r="C10" i="2"/>
  <c r="D10" i="2"/>
  <c r="E10" i="2"/>
  <c r="F10" i="2"/>
  <c r="G10" i="2"/>
  <c r="H10" i="2"/>
  <c r="I10" i="2"/>
  <c r="J10" i="2"/>
  <c r="K10" i="2"/>
  <c r="L10" i="2"/>
  <c r="M10" i="2"/>
  <c r="B11" i="2"/>
  <c r="C11" i="2"/>
  <c r="D11" i="2"/>
  <c r="E11" i="2"/>
  <c r="F11" i="2"/>
  <c r="G11" i="2"/>
  <c r="H11" i="2"/>
  <c r="I11" i="2"/>
  <c r="J11" i="2"/>
  <c r="K11" i="2"/>
  <c r="L11" i="2"/>
  <c r="M11" i="2"/>
  <c r="B12" i="2"/>
  <c r="C12" i="2"/>
  <c r="D12" i="2"/>
  <c r="E12" i="2"/>
  <c r="F12" i="2"/>
  <c r="G12" i="2"/>
  <c r="I12" i="2"/>
  <c r="J12" i="2"/>
  <c r="K12" i="2"/>
  <c r="L12" i="2"/>
  <c r="M12" i="2"/>
  <c r="B13" i="2"/>
  <c r="C13" i="2"/>
  <c r="D13" i="2"/>
  <c r="E13" i="2"/>
  <c r="F13" i="2"/>
  <c r="G13" i="2"/>
  <c r="H13" i="2"/>
  <c r="I13" i="2"/>
  <c r="J13" i="2"/>
  <c r="K13" i="2"/>
  <c r="L13" i="2"/>
  <c r="M13" i="2"/>
  <c r="B14" i="2"/>
  <c r="C14" i="2"/>
  <c r="D14" i="2"/>
  <c r="E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B16" i="2"/>
  <c r="C16" i="2"/>
  <c r="D16" i="2"/>
  <c r="E16" i="2"/>
  <c r="F16" i="2"/>
  <c r="G16" i="2"/>
  <c r="H16" i="2"/>
  <c r="I16" i="2"/>
  <c r="J16" i="2"/>
  <c r="K16" i="2"/>
  <c r="L16" i="2"/>
  <c r="M16" i="2"/>
  <c r="B17" i="2"/>
  <c r="C17" i="2"/>
  <c r="D17" i="2"/>
  <c r="E17" i="2"/>
  <c r="F17" i="2"/>
  <c r="G17" i="2"/>
  <c r="H17" i="2"/>
  <c r="I17" i="2"/>
  <c r="J17" i="2"/>
  <c r="K17" i="2"/>
  <c r="L17" i="2"/>
  <c r="M17" i="2"/>
  <c r="B18" i="2"/>
  <c r="C18" i="2"/>
  <c r="D18" i="2"/>
  <c r="E18" i="2"/>
  <c r="F18" i="2"/>
  <c r="G18" i="2"/>
  <c r="H18" i="2"/>
  <c r="I18" i="2"/>
  <c r="J18" i="2"/>
  <c r="K18" i="2"/>
  <c r="L18" i="2"/>
  <c r="M18" i="2"/>
  <c r="B19" i="2"/>
  <c r="C19" i="2"/>
  <c r="D19" i="2"/>
  <c r="E19" i="2"/>
  <c r="F19" i="2"/>
  <c r="G19" i="2"/>
  <c r="H19" i="2"/>
  <c r="I19" i="2"/>
  <c r="J19" i="2"/>
  <c r="K19" i="2"/>
  <c r="L19" i="2"/>
  <c r="M19" i="2"/>
  <c r="B20" i="2"/>
  <c r="C20" i="2"/>
  <c r="D20" i="2"/>
  <c r="E20" i="2"/>
  <c r="F20" i="2"/>
  <c r="G20" i="2"/>
  <c r="H20" i="2"/>
  <c r="I20" i="2"/>
  <c r="J20" i="2"/>
  <c r="K20" i="2"/>
  <c r="L20" i="2"/>
  <c r="M20" i="2"/>
  <c r="B21" i="2"/>
  <c r="C21" i="2"/>
  <c r="D21" i="2"/>
  <c r="E21" i="2"/>
  <c r="F21" i="2"/>
  <c r="G21" i="2"/>
  <c r="H21" i="2"/>
  <c r="I21" i="2"/>
  <c r="J21" i="2"/>
  <c r="K21" i="2"/>
  <c r="L21" i="2"/>
  <c r="M21" i="2"/>
  <c r="B22" i="2"/>
  <c r="C22" i="2"/>
  <c r="D22" i="2"/>
  <c r="E22" i="2"/>
  <c r="F22" i="2"/>
  <c r="G22" i="2"/>
  <c r="H22" i="2"/>
  <c r="I22" i="2"/>
  <c r="J22" i="2"/>
  <c r="K22" i="2"/>
  <c r="L22" i="2"/>
  <c r="M22" i="2"/>
  <c r="B23" i="2"/>
  <c r="C23" i="2"/>
  <c r="D23" i="2"/>
  <c r="E23" i="2"/>
  <c r="F23" i="2"/>
  <c r="G23" i="2"/>
  <c r="H23" i="2"/>
  <c r="I23" i="2"/>
  <c r="J23" i="2"/>
  <c r="K23" i="2"/>
  <c r="L23" i="2"/>
  <c r="M23" i="2"/>
  <c r="B24" i="2"/>
  <c r="C24" i="2"/>
  <c r="D24" i="2"/>
  <c r="E24" i="2"/>
  <c r="F24" i="2"/>
  <c r="G24" i="2"/>
  <c r="H24" i="2"/>
  <c r="I24" i="2"/>
  <c r="J24" i="2"/>
  <c r="K24" i="2"/>
  <c r="L24" i="2"/>
  <c r="M24" i="2"/>
  <c r="B25" i="2"/>
  <c r="C25" i="2"/>
  <c r="D25" i="2"/>
  <c r="E25" i="2"/>
  <c r="F25" i="2"/>
  <c r="G25" i="2"/>
  <c r="H25" i="2"/>
  <c r="I25" i="2"/>
  <c r="J25" i="2"/>
  <c r="K25" i="2"/>
  <c r="L25" i="2"/>
  <c r="M25" i="2"/>
  <c r="B26" i="2"/>
  <c r="C26" i="2"/>
  <c r="D26" i="2"/>
  <c r="E26" i="2"/>
  <c r="F26" i="2"/>
  <c r="G26" i="2"/>
  <c r="H26" i="2"/>
  <c r="I26" i="2"/>
  <c r="J26" i="2"/>
  <c r="K26" i="2"/>
  <c r="L26" i="2"/>
  <c r="M26" i="2"/>
  <c r="B27" i="2"/>
  <c r="C27" i="2"/>
  <c r="D27" i="2"/>
  <c r="F27" i="2"/>
  <c r="G27" i="2"/>
  <c r="H27" i="2"/>
  <c r="I27" i="2"/>
  <c r="J27" i="2"/>
  <c r="K27" i="2"/>
  <c r="L27" i="2"/>
  <c r="M27" i="2"/>
  <c r="B28" i="2"/>
  <c r="C28" i="2"/>
  <c r="D28" i="2"/>
  <c r="E28" i="2"/>
  <c r="F28" i="2"/>
  <c r="G28" i="2"/>
  <c r="H28" i="2"/>
  <c r="I28" i="2"/>
  <c r="J28" i="2"/>
  <c r="K28" i="2"/>
  <c r="L28" i="2"/>
  <c r="M28" i="2"/>
  <c r="B29" i="2"/>
  <c r="C29" i="2"/>
  <c r="D29" i="2"/>
  <c r="E29" i="2"/>
  <c r="F29" i="2"/>
  <c r="G29" i="2"/>
  <c r="H29" i="2"/>
  <c r="I29" i="2"/>
  <c r="J29" i="2"/>
  <c r="K29" i="2"/>
  <c r="L29" i="2"/>
  <c r="M29" i="2"/>
  <c r="B30" i="2"/>
  <c r="C30" i="2"/>
  <c r="D30" i="2"/>
  <c r="E30" i="2"/>
  <c r="F30" i="2"/>
  <c r="G30" i="2"/>
  <c r="H30" i="2"/>
  <c r="I30" i="2"/>
  <c r="J30" i="2"/>
  <c r="K30" i="2"/>
  <c r="L30" i="2"/>
  <c r="M30" i="2"/>
  <c r="B31" i="2"/>
  <c r="C31" i="2"/>
  <c r="D31" i="2"/>
  <c r="E31" i="2"/>
  <c r="F31" i="2"/>
  <c r="G31" i="2"/>
  <c r="H31" i="2"/>
  <c r="I31" i="2"/>
  <c r="J31" i="2"/>
  <c r="K31" i="2"/>
  <c r="L31" i="2"/>
  <c r="M31" i="2"/>
  <c r="B32" i="2"/>
  <c r="C32" i="2"/>
  <c r="D32" i="2"/>
  <c r="E32" i="2"/>
  <c r="F32" i="2"/>
  <c r="G32" i="2"/>
  <c r="H32" i="2"/>
  <c r="I32" i="2"/>
  <c r="J32" i="2"/>
  <c r="K32" i="2"/>
  <c r="L32" i="2"/>
  <c r="M32" i="2"/>
  <c r="C2" i="2"/>
  <c r="D2" i="2"/>
  <c r="E2" i="2"/>
  <c r="F2" i="2"/>
  <c r="G2" i="2"/>
  <c r="H2" i="2"/>
  <c r="I2" i="2"/>
  <c r="J2" i="2"/>
  <c r="K2" i="2"/>
  <c r="L2" i="2"/>
  <c r="M2" i="2"/>
  <c r="E27" i="2"/>
  <c r="F14" i="2"/>
  <c r="H12" i="2" l="1"/>
  <c r="H33" i="2" s="1"/>
  <c r="I33" i="2"/>
  <c r="E33" i="2"/>
  <c r="M33" i="2"/>
  <c r="L33" i="2"/>
  <c r="K33" i="2"/>
  <c r="J33" i="2"/>
  <c r="G33" i="2"/>
  <c r="D33" i="2"/>
  <c r="C33" i="2"/>
  <c r="B33" i="2"/>
  <c r="F6" i="2"/>
  <c r="F33" i="2" s="1"/>
</calcChain>
</file>

<file path=xl/sharedStrings.xml><?xml version="1.0" encoding="utf-8"?>
<sst xmlns="http://schemas.openxmlformats.org/spreadsheetml/2006/main" count="58" uniqueCount="50">
  <si>
    <t>REF DOSSIER</t>
  </si>
  <si>
    <t>NOM CLIENT</t>
  </si>
  <si>
    <t>Prénom</t>
  </si>
  <si>
    <t>LIEUX</t>
  </si>
  <si>
    <t>Code Postal</t>
  </si>
  <si>
    <t>Adresse</t>
  </si>
  <si>
    <t>Signature le</t>
  </si>
  <si>
    <t>" Montant HT devis accepté "</t>
  </si>
  <si>
    <t>10% Montant HT</t>
  </si>
  <si>
    <t>" Montant TTC 20% "</t>
  </si>
  <si>
    <t>A facturer -&gt;</t>
  </si>
  <si>
    <t>Date 1er acompte facturé</t>
  </si>
  <si>
    <t>30% 1er acompte</t>
  </si>
  <si>
    <t>"Date Travaux Prévisionnel"</t>
  </si>
  <si>
    <t>A facturer -&gt;2</t>
  </si>
  <si>
    <t>Date 2ème situation facturé</t>
  </si>
  <si>
    <t>40% 2ème situation</t>
  </si>
  <si>
    <t>A facturer -&gt;3</t>
  </si>
  <si>
    <t>Date 3ème situation facturé</t>
  </si>
  <si>
    <t>20% situation</t>
  </si>
  <si>
    <t>A facturer -&gt;4</t>
  </si>
  <si>
    <t>Date situation prédéfini facturé</t>
  </si>
  <si>
    <t>x% situation</t>
  </si>
  <si>
    <t>"Date reception Prévisionnelle"</t>
  </si>
  <si>
    <t>A facturer -&gt;5</t>
  </si>
  <si>
    <t>Date dernière situation facturé</t>
  </si>
  <si>
    <t>10% dernier acompte</t>
  </si>
  <si>
    <t>A facturer -&gt;6</t>
  </si>
  <si>
    <t>Date supplément facturé</t>
  </si>
  <si>
    <t>Supplément</t>
  </si>
  <si>
    <t>Observation</t>
  </si>
  <si>
    <t>Colonne7</t>
  </si>
  <si>
    <t>Colonne8</t>
  </si>
  <si>
    <t>Colonne9</t>
  </si>
  <si>
    <t>oui</t>
  </si>
  <si>
    <t>montant total versé en une seule fois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</si>
  <si>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</si>
  <si>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</si>
  <si>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</si>
  <si>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</si>
  <si>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</si>
  <si>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</si>
  <si>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</si>
  <si>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</si>
  <si>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</si>
  <si>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</si>
  <si>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</si>
  <si>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</si>
  <si>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</si>
  <si>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Affichez tous les pourcentages sur cette ligne -------------------------------&gt;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</si>
</sst>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0" fillId="4" borderId="2" xfId="0" applyFill="1" applyBorder="1"/>
    <xf numFmtId="14" fontId="0" fillId="4" borderId="2" xfId="0" applyNumberFormat="1" applyFill="1" applyBorder="1"/>
    <xf numFmtId="44" fontId="0" fillId="4" borderId="2" xfId="1" applyFont="1" applyFill="1" applyBorder="1"/>
    <xf numFmtId="0" fontId="0" fillId="4" borderId="2" xfId="0" applyFill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44" fontId="0" fillId="0" borderId="2" xfId="1" applyFont="1" applyBorder="1"/>
    <xf numFmtId="0" fontId="0" fillId="0" borderId="2" xfId="0" applyBorder="1" applyAlignment="1">
      <alignment horizontal="center"/>
    </xf>
    <xf numFmtId="44" fontId="4" fillId="5" borderId="1" xfId="1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44" fontId="2" fillId="3" borderId="0" xfId="1" applyFont="1" applyFill="1" applyBorder="1" applyAlignment="1">
      <alignment horizontal="center" vertical="center" wrapText="1"/>
    </xf>
    <xf numFmtId="2" fontId="0" fillId="0" borderId="2" xfId="0" applyNumberFormat="1" applyBorder="1"/>
    <xf numFmtId="14" fontId="0" fillId="0" borderId="1" xfId="1" applyNumberFormat="1" applyFont="1" applyBorder="1"/>
    <xf numFmtId="2" fontId="0" fillId="0" borderId="1" xfId="1" applyNumberFormat="1" applyFont="1" applyBorder="1"/>
    <xf numFmtId="0" fontId="5" fillId="0" borderId="0" xfId="0" applyFont="1" applyAlignment="1">
      <alignment horizontal="right" vertical="center"/>
    </xf>
  </cellXfs>
  <cellStyles count="2">
    <cellStyle name="Monétaire" xfId="1" builtinId="4"/>
    <cellStyle name="Normal" xfId="0" builtinId="0"/>
  </cellStyles>
  <dxfs count="36"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9F939A-80EB-4E92-9F3F-C840E534078A}" name="Tabl1" displayName="Tabl1" ref="A2:AH14" totalsRowShown="0" headerRowDxfId="35" dataDxfId="34" tableBorderDxfId="33">
  <autoFilter ref="A2:AH14" xr:uid="{7B9F939A-80EB-4E92-9F3F-C840E534078A}"/>
  <tableColumns count="34">
    <tableColumn id="1" xr3:uid="{7DA3E703-BCFA-4D52-BEB9-A4206ABF47A4}" name="REF DOSSIER" dataDxfId="32"/>
    <tableColumn id="2" xr3:uid="{578951BF-0178-409D-9E3E-0B97A1C3FDD3}" name="NOM CLIENT" dataDxfId="31"/>
    <tableColumn id="3" xr3:uid="{CBFC2302-F45A-4B3E-9676-DE5F47484186}" name="Prénom" dataDxfId="30"/>
    <tableColumn id="4" xr3:uid="{844C2B86-42D3-4520-BBA6-733117FCCA67}" name="LIEUX" dataDxfId="29"/>
    <tableColumn id="5" xr3:uid="{B31BD122-FAA3-4CA8-B033-F81082F982FB}" name="Code Postal" dataDxfId="28"/>
    <tableColumn id="6" xr3:uid="{A8AD25FB-2530-4D7C-8AD1-5BE1270391A4}" name="Adresse" dataDxfId="27"/>
    <tableColumn id="7" xr3:uid="{46CE3621-6DE5-4371-AE7A-9D12BCAA72E4}" name="Signature le" dataDxfId="26"/>
    <tableColumn id="8" xr3:uid="{E49276CE-0F96-4E2B-8A17-985B0879F236}" name="&quot; Montant HT devis accepté &quot;" dataDxfId="25" dataCellStyle="Monétaire"/>
    <tableColumn id="9" xr3:uid="{C39B2B95-1AAB-4E47-B7EA-700C916C5DA9}" name="10% Montant HT" dataDxfId="3" dataCellStyle="Monétaire">
      <calculatedColumnFormula>IF(Tabl1[[#This Row],[" Montant HT devis accepté "]]&lt;&gt;"",Tabl1[[#This Row],[" Montant HT devis accepté "]]*I$1,0)</calculatedColumnFormula>
    </tableColumn>
    <tableColumn id="10" xr3:uid="{865AD556-4B74-46DE-8F50-5809A525ACEC}" name="&quot; Montant TTC 20% &quot;" dataDxfId="2" dataCellStyle="Monétaire">
      <calculatedColumnFormula>IF(Tabl1[[#This Row],[" Montant HT devis accepté "]]&lt;&gt;"",Tabl1[[#This Row],[10% Montant HT]]+(Tabl1[[#This Row],[10% Montant HT]]*J$1),0)</calculatedColumnFormula>
    </tableColumn>
    <tableColumn id="11" xr3:uid="{FC29B701-8378-497F-BF0C-B973A038B390}" name="A facturer -&gt;" dataDxfId="24"/>
    <tableColumn id="12" xr3:uid="{3BD787D8-5E08-42E5-9DE3-A051ABF055A9}" name="Date 1er acompte facturé" dataDxfId="23"/>
    <tableColumn id="13" xr3:uid="{C264CA0D-B858-4486-9A05-8FBAFC1BEC5A}" name="30% 1er acompte" dataDxfId="1" dataCellStyle="Monétaire">
      <calculatedColumnFormula>IF(Tabl1[[#This Row],[A facturer -&gt;]]="oui",Tabl1[[#This Row],[10% Montant HT]]*M$1,0)</calculatedColumnFormula>
    </tableColumn>
    <tableColumn id="14" xr3:uid="{43DDF5E0-578A-4E5E-A7F5-D35FD94B2718}" name="&quot;Date Travaux Prévisionnel&quot;"/>
    <tableColumn id="15" xr3:uid="{7E5733FC-440D-420F-B476-03746A33A650}" name="A facturer -&gt;2" dataDxfId="22"/>
    <tableColumn id="16" xr3:uid="{20471776-CB40-49CC-A67F-C94A270EEA10}" name="Date 2ème situation facturé" dataDxfId="21"/>
    <tableColumn id="17" xr3:uid="{011207A9-B647-4758-8D62-1A8FEF9E7412}" name="40% 2ème situation" dataDxfId="0">
      <calculatedColumnFormula>IF(Tabl1[[#This Row],[A facturer -&gt;2]]="oui",Tabl1[[#This Row],[10% Montant HT]]*Q$1,0)</calculatedColumnFormula>
    </tableColumn>
    <tableColumn id="18" xr3:uid="{001C4230-F8B1-40DF-A22B-1B83EFCDEF81}" name="A facturer -&gt;3" dataDxfId="20"/>
    <tableColumn id="19" xr3:uid="{21D03CFE-421D-4EE0-98D1-D25BA9965732}" name="Date 3ème situation facturé" dataDxfId="19"/>
    <tableColumn id="20" xr3:uid="{A2DB7AAB-FAE6-4DD4-A6A4-593620D65B97}" name="20% situation" dataDxfId="18" dataCellStyle="Monétaire"/>
    <tableColumn id="21" xr3:uid="{D3A7EAD0-2A8A-49D4-838C-B5DDFE13406D}" name="A facturer -&gt;4" dataDxfId="17"/>
    <tableColumn id="22" xr3:uid="{CA4889A1-40D2-4793-892C-70CE9CB0032F}" name="Date situation prédéfini facturé" dataDxfId="16"/>
    <tableColumn id="23" xr3:uid="{FFADF7F3-56E9-4FD0-891C-7FB3B0E04182}" name="x% situation" dataDxfId="15" dataCellStyle="Monétaire"/>
    <tableColumn id="24" xr3:uid="{D89CFC11-EBD5-4A59-A206-42A9A238DB02}" name="&quot;Date reception Prévisionnelle&quot;" dataDxfId="14"/>
    <tableColumn id="25" xr3:uid="{323C3741-385B-4438-927D-0624ACF3DE04}" name="A facturer -&gt;5" dataDxfId="13"/>
    <tableColumn id="26" xr3:uid="{C9DCA608-EF72-4031-A5D7-B3A6C76D756B}" name="Date dernière situation facturé" dataDxfId="12"/>
    <tableColumn id="27" xr3:uid="{1BC2D1E2-53FF-4D66-98B2-2DFD3D768B58}" name="10% dernier acompte" dataDxfId="11" dataCellStyle="Monétaire"/>
    <tableColumn id="28" xr3:uid="{CFBAB69A-E32C-44B4-8EA3-7E718BB9FDA1}" name="A facturer -&gt;6" dataDxfId="10"/>
    <tableColumn id="29" xr3:uid="{2B8545EE-1A04-4BC1-8CBF-700E816727AA}" name="Date supplément facturé" dataDxfId="9"/>
    <tableColumn id="30" xr3:uid="{37C8F4A2-5A3C-43CE-8DAB-452AB29AFF94}" name="Supplément" dataDxfId="8"/>
    <tableColumn id="31" xr3:uid="{DF18BEBB-97EB-4FFB-B698-B8451AB622AD}" name="Observation" dataDxfId="7"/>
    <tableColumn id="32" xr3:uid="{9AE36E3E-899D-49AC-945E-D5A3FA44E3B7}" name="Colonne7" dataDxfId="6"/>
    <tableColumn id="33" xr3:uid="{BD8D82D4-D47A-4BB3-9A5E-4283258623D5}" name="Colonne8" dataDxfId="5"/>
    <tableColumn id="34" xr3:uid="{8BC5F6A9-D959-4ED3-ADB1-DC9DB4568823}" name="Colonne9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34828-7E58-484C-9AD3-EA746D6FEFE3}">
  <dimension ref="A1:AH14"/>
  <sheetViews>
    <sheetView showZeros="0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AC3" sqref="AC3"/>
    </sheetView>
  </sheetViews>
  <sheetFormatPr baseColWidth="10" defaultRowHeight="15.75" x14ac:dyDescent="0.25"/>
  <cols>
    <col min="1" max="2" width="13.5" customWidth="1"/>
    <col min="5" max="5" width="12.75" customWidth="1"/>
    <col min="7" max="7" width="13" customWidth="1"/>
    <col min="8" max="8" width="27.875" customWidth="1"/>
    <col min="9" max="9" width="18.125" customWidth="1"/>
    <col min="10" max="10" width="21.625" customWidth="1"/>
    <col min="11" max="11" width="20.375" style="3" customWidth="1"/>
    <col min="12" max="12" width="24.625" customWidth="1"/>
    <col min="13" max="13" width="17.5" customWidth="1"/>
    <col min="14" max="14" width="26.75" customWidth="1"/>
    <col min="15" max="15" width="14.5" style="3" customWidth="1"/>
    <col min="16" max="16" width="26.625" customWidth="1"/>
    <col min="17" max="17" width="19.5" customWidth="1"/>
    <col min="18" max="18" width="14.5" style="3" customWidth="1"/>
    <col min="19" max="19" width="26.625" customWidth="1"/>
    <col min="20" max="20" width="14.375" customWidth="1"/>
    <col min="21" max="21" width="14.5" style="3" customWidth="1"/>
    <col min="22" max="22" width="29.75" customWidth="1"/>
    <col min="23" max="23" width="13.25" customWidth="1"/>
    <col min="24" max="24" width="29.75" customWidth="1"/>
    <col min="25" max="25" width="14.5" style="3" customWidth="1"/>
    <col min="26" max="26" width="29.25" customWidth="1"/>
    <col min="27" max="27" width="21" customWidth="1"/>
    <col min="28" max="28" width="14.75" style="3" customWidth="1"/>
    <col min="29" max="29" width="24" customWidth="1"/>
    <col min="30" max="30" width="13.125" customWidth="1"/>
    <col min="31" max="31" width="13.25" customWidth="1"/>
  </cols>
  <sheetData>
    <row r="1" spans="1:34" s="5" customFormat="1" ht="36.75" customHeight="1" x14ac:dyDescent="0.25">
      <c r="A1" s="24" t="s">
        <v>49</v>
      </c>
      <c r="B1" s="24"/>
      <c r="C1" s="24"/>
      <c r="D1" s="24"/>
      <c r="E1" s="24"/>
      <c r="F1" s="24"/>
      <c r="G1" s="24"/>
      <c r="H1" s="24"/>
      <c r="I1" s="6">
        <v>0.1</v>
      </c>
      <c r="J1" s="6">
        <v>0.2</v>
      </c>
      <c r="M1" s="6">
        <v>0.3</v>
      </c>
      <c r="Q1" s="6">
        <v>0.4</v>
      </c>
      <c r="T1" s="6">
        <v>0.2</v>
      </c>
      <c r="AA1" s="6">
        <v>0.1</v>
      </c>
    </row>
    <row r="2" spans="1:34" s="7" customFormat="1" ht="69" customHeight="1" x14ac:dyDescent="0.25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20" t="s">
        <v>8</v>
      </c>
      <c r="J2" s="20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</row>
    <row r="3" spans="1:34" x14ac:dyDescent="0.25">
      <c r="A3" s="9"/>
      <c r="B3" s="9"/>
      <c r="C3" s="9"/>
      <c r="D3" s="9"/>
      <c r="E3" s="9"/>
      <c r="F3" s="9"/>
      <c r="G3" s="10">
        <v>45601</v>
      </c>
      <c r="H3" s="11">
        <v>447489.99</v>
      </c>
      <c r="I3" s="11">
        <f>IF(Tabl1[[#This Row],[" Montant HT devis accepté "]]&lt;&gt;"",Tabl1[[#This Row],[" Montant HT devis accepté "]]*I$1,0)</f>
        <v>44748.999000000003</v>
      </c>
      <c r="J3" s="11">
        <f>IF(Tabl1[[#This Row],[" Montant HT devis accepté "]]&lt;&gt;"",Tabl1[[#This Row],[10% Montant HT]]+(Tabl1[[#This Row],[10% Montant HT]]*J$1),0)</f>
        <v>53698.798800000004</v>
      </c>
      <c r="K3" s="12" t="s">
        <v>34</v>
      </c>
      <c r="L3" s="10">
        <v>45601</v>
      </c>
      <c r="M3" s="11">
        <f>IF(Tabl1[[#This Row],[A facturer -&gt;]]="oui",Tabl1[[#This Row],[10% Montant HT]]*M$1,0)</f>
        <v>13424.699700000001</v>
      </c>
      <c r="N3" s="10">
        <v>45691</v>
      </c>
      <c r="O3" s="12"/>
      <c r="P3" s="9"/>
      <c r="Q3" s="11">
        <f>IF(Tabl1[[#This Row],[A facturer -&gt;2]]="oui",Tabl1[[#This Row],[10% Montant HT]]*Q$1,0)</f>
        <v>0</v>
      </c>
      <c r="R3" s="12"/>
      <c r="S3" s="9"/>
      <c r="T3" s="11"/>
      <c r="U3" s="12"/>
      <c r="V3" s="9"/>
      <c r="W3" s="11"/>
      <c r="X3" s="9"/>
      <c r="Y3" s="12"/>
      <c r="Z3" s="9"/>
      <c r="AA3" s="11"/>
      <c r="AB3" s="12"/>
      <c r="AC3" s="9"/>
      <c r="AD3" s="9"/>
      <c r="AE3" s="9" t="s">
        <v>35</v>
      </c>
      <c r="AF3" s="9"/>
      <c r="AG3" s="9"/>
      <c r="AH3" s="9"/>
    </row>
    <row r="4" spans="1:34" x14ac:dyDescent="0.25">
      <c r="A4" s="13"/>
      <c r="B4" s="13"/>
      <c r="C4" s="13"/>
      <c r="D4" s="13"/>
      <c r="E4" s="13"/>
      <c r="F4" s="13"/>
      <c r="G4" s="14">
        <v>45602</v>
      </c>
      <c r="H4" s="15">
        <v>199215.68</v>
      </c>
      <c r="I4" s="15">
        <f>IF(Tabl1[[#This Row],[" Montant HT devis accepté "]]&lt;&gt;"",Tabl1[[#This Row],[" Montant HT devis accepté "]]*I$1,0)</f>
        <v>19921.567999999999</v>
      </c>
      <c r="J4" s="15">
        <f>IF(Tabl1[[#This Row],[" Montant HT devis accepté "]]&lt;&gt;"",Tabl1[[#This Row],[10% Montant HT]]+(Tabl1[[#This Row],[10% Montant HT]]*J$1),0)</f>
        <v>23905.881600000001</v>
      </c>
      <c r="K4" s="16" t="s">
        <v>34</v>
      </c>
      <c r="L4" s="14">
        <v>45602</v>
      </c>
      <c r="M4" s="15">
        <f>IF(Tabl1[[#This Row],[A facturer -&gt;]]="oui",Tabl1[[#This Row],[10% Montant HT]]*M$1,0)</f>
        <v>5976.4703999999992</v>
      </c>
      <c r="N4" s="14">
        <v>45910</v>
      </c>
      <c r="O4" s="16"/>
      <c r="P4" s="13"/>
      <c r="Q4" s="15">
        <f>IF(Tabl1[[#This Row],[A facturer -&gt;2]]="oui",Tabl1[[#This Row],[10% Montant HT]]*Q$1,0)</f>
        <v>0</v>
      </c>
      <c r="R4" s="16"/>
      <c r="S4" s="13"/>
      <c r="T4" s="15"/>
      <c r="U4" s="16"/>
      <c r="V4" s="13"/>
      <c r="W4" s="15"/>
      <c r="X4" s="13"/>
      <c r="Y4" s="16"/>
      <c r="Z4" s="13"/>
      <c r="AA4" s="15"/>
      <c r="AB4" s="16"/>
      <c r="AC4" s="13"/>
      <c r="AD4" s="13"/>
      <c r="AE4" s="13" t="s">
        <v>35</v>
      </c>
      <c r="AF4" s="13"/>
      <c r="AG4" s="13"/>
      <c r="AH4" s="13"/>
    </row>
    <row r="5" spans="1:34" x14ac:dyDescent="0.25">
      <c r="A5" s="9"/>
      <c r="B5" s="9"/>
      <c r="C5" s="9"/>
      <c r="D5" s="9"/>
      <c r="E5" s="9"/>
      <c r="F5" s="9"/>
      <c r="G5" s="10">
        <v>45782</v>
      </c>
      <c r="H5" s="11">
        <v>77126.13</v>
      </c>
      <c r="I5" s="11">
        <f>IF(Tabl1[[#This Row],[" Montant HT devis accepté "]]&lt;&gt;"",Tabl1[[#This Row],[" Montant HT devis accepté "]]*I$1,0)</f>
        <v>7712.6130000000012</v>
      </c>
      <c r="J5" s="11">
        <f>IF(Tabl1[[#This Row],[" Montant HT devis accepté "]]&lt;&gt;"",Tabl1[[#This Row],[10% Montant HT]]+(Tabl1[[#This Row],[10% Montant HT]]*J$1),0)</f>
        <v>9255.1356000000014</v>
      </c>
      <c r="K5" s="12" t="s">
        <v>34</v>
      </c>
      <c r="L5" s="10">
        <v>45782</v>
      </c>
      <c r="M5" s="11">
        <f>IF(Tabl1[[#This Row],[A facturer -&gt;]]="oui",Tabl1[[#This Row],[10% Montant HT]]*M$1,0)</f>
        <v>2313.7839000000004</v>
      </c>
      <c r="N5" s="10">
        <v>45810</v>
      </c>
      <c r="O5" s="12" t="s">
        <v>34</v>
      </c>
      <c r="P5" s="10">
        <v>45773</v>
      </c>
      <c r="Q5" s="11">
        <f>IF(Tabl1[[#This Row],[A facturer -&gt;2]]="oui",Tabl1[[#This Row],[10% Montant HT]]*Q$1,0)</f>
        <v>3085.0452000000005</v>
      </c>
      <c r="R5" s="12"/>
      <c r="S5" s="9"/>
      <c r="T5" s="11"/>
      <c r="U5" s="12"/>
      <c r="V5" s="9"/>
      <c r="W5" s="11"/>
      <c r="X5" s="10">
        <v>45869</v>
      </c>
      <c r="Y5" s="12"/>
      <c r="Z5" s="9"/>
      <c r="AA5" s="11"/>
      <c r="AB5" s="12"/>
      <c r="AC5" s="9"/>
      <c r="AD5" s="9"/>
      <c r="AE5" s="9"/>
      <c r="AF5" s="9"/>
      <c r="AG5" s="9"/>
      <c r="AH5" s="9"/>
    </row>
    <row r="6" spans="1:34" x14ac:dyDescent="0.25">
      <c r="A6" s="13"/>
      <c r="B6" s="13"/>
      <c r="C6" s="13"/>
      <c r="D6" s="13"/>
      <c r="E6" s="13"/>
      <c r="F6" s="13"/>
      <c r="G6" s="14">
        <v>45838</v>
      </c>
      <c r="H6" s="15">
        <v>37887.53</v>
      </c>
      <c r="I6" s="15">
        <f>IF(Tabl1[[#This Row],[" Montant HT devis accepté "]]&lt;&gt;"",Tabl1[[#This Row],[" Montant HT devis accepté "]]*I$1,0)</f>
        <v>3788.7530000000002</v>
      </c>
      <c r="J6" s="15">
        <f>IF(Tabl1[[#This Row],[" Montant HT devis accepté "]]&lt;&gt;"",Tabl1[[#This Row],[10% Montant HT]]+(Tabl1[[#This Row],[10% Montant HT]]*J$1),0)</f>
        <v>4546.5036</v>
      </c>
      <c r="K6" s="16" t="s">
        <v>34</v>
      </c>
      <c r="L6" s="14">
        <v>45849</v>
      </c>
      <c r="M6" s="15">
        <f>IF(Tabl1[[#This Row],[A facturer -&gt;]]="oui",Tabl1[[#This Row],[10% Montant HT]]*M$1,0)</f>
        <v>1136.6259</v>
      </c>
      <c r="N6" s="14">
        <v>45872</v>
      </c>
      <c r="O6" s="16"/>
      <c r="P6" s="13"/>
      <c r="Q6" s="15">
        <f>IF(Tabl1[[#This Row],[A facturer -&gt;2]]="oui",Tabl1[[#This Row],[10% Montant HT]]*Q$1,0)</f>
        <v>0</v>
      </c>
      <c r="R6" s="16"/>
      <c r="S6" s="13"/>
      <c r="T6" s="15"/>
      <c r="U6" s="16"/>
      <c r="V6" s="13"/>
      <c r="W6" s="15"/>
      <c r="X6" s="13"/>
      <c r="Y6" s="16"/>
      <c r="Z6" s="13"/>
      <c r="AA6" s="15"/>
      <c r="AB6" s="16"/>
      <c r="AC6" s="13"/>
      <c r="AD6" s="13"/>
      <c r="AE6" s="13"/>
      <c r="AF6" s="13"/>
      <c r="AG6" s="13"/>
      <c r="AH6" s="13"/>
    </row>
    <row r="7" spans="1:34" x14ac:dyDescent="0.25">
      <c r="A7" s="9"/>
      <c r="B7" s="9"/>
      <c r="C7" s="9"/>
      <c r="D7" s="9"/>
      <c r="E7" s="9"/>
      <c r="F7" s="9"/>
      <c r="G7" s="10">
        <v>45790</v>
      </c>
      <c r="H7" s="11">
        <v>78208.149999999994</v>
      </c>
      <c r="I7" s="11">
        <f>IF(Tabl1[[#This Row],[" Montant HT devis accepté "]]&lt;&gt;"",Tabl1[[#This Row],[" Montant HT devis accepté "]]*I$1,0)</f>
        <v>7820.8149999999996</v>
      </c>
      <c r="J7" s="11">
        <f>IF(Tabl1[[#This Row],[" Montant HT devis accepté "]]&lt;&gt;"",Tabl1[[#This Row],[10% Montant HT]]+(Tabl1[[#This Row],[10% Montant HT]]*J$1),0)</f>
        <v>9384.9779999999992</v>
      </c>
      <c r="K7" s="12" t="s">
        <v>34</v>
      </c>
      <c r="L7" s="10">
        <v>45790</v>
      </c>
      <c r="M7" s="11">
        <f>IF(Tabl1[[#This Row],[A facturer -&gt;]]="oui",Tabl1[[#This Row],[10% Montant HT]]*M$1,0)</f>
        <v>2346.2444999999998</v>
      </c>
      <c r="N7" s="10">
        <v>45907</v>
      </c>
      <c r="O7" s="12"/>
      <c r="P7" s="9"/>
      <c r="Q7" s="11">
        <f>IF(Tabl1[[#This Row],[A facturer -&gt;2]]="oui",Tabl1[[#This Row],[10% Montant HT]]*Q$1,0)</f>
        <v>0</v>
      </c>
      <c r="R7" s="12"/>
      <c r="S7" s="9"/>
      <c r="T7" s="11"/>
      <c r="U7" s="12"/>
      <c r="V7" s="9"/>
      <c r="W7" s="11"/>
      <c r="X7" s="9"/>
      <c r="Y7" s="12"/>
      <c r="Z7" s="9"/>
      <c r="AA7" s="11"/>
      <c r="AB7" s="12"/>
      <c r="AC7" s="9"/>
      <c r="AD7" s="9"/>
      <c r="AE7" s="9"/>
      <c r="AF7" s="9"/>
      <c r="AG7" s="9"/>
      <c r="AH7" s="9"/>
    </row>
    <row r="8" spans="1:34" x14ac:dyDescent="0.25">
      <c r="A8" s="13"/>
      <c r="B8" s="13"/>
      <c r="C8" s="13"/>
      <c r="D8" s="13"/>
      <c r="E8" s="13"/>
      <c r="F8" s="13"/>
      <c r="G8" s="13"/>
      <c r="H8" s="15"/>
      <c r="I8" s="15">
        <f>IF(Tabl1[[#This Row],[" Montant HT devis accepté "]]&lt;&gt;"",Tabl1[[#This Row],[" Montant HT devis accepté "]]*I$1,0)</f>
        <v>0</v>
      </c>
      <c r="J8" s="15">
        <f>IF(Tabl1[[#This Row],[" Montant HT devis accepté "]]&lt;&gt;"",Tabl1[[#This Row],[10% Montant HT]]+(Tabl1[[#This Row],[10% Montant HT]]*J$1),0)</f>
        <v>0</v>
      </c>
      <c r="K8" s="16"/>
      <c r="L8" s="13"/>
      <c r="M8" s="15">
        <f>IF(Tabl1[[#This Row],[A facturer -&gt;]]="oui",Tabl1[[#This Row],[10% Montant HT]]*M$1,0)</f>
        <v>0</v>
      </c>
      <c r="N8" s="13"/>
      <c r="O8" s="16"/>
      <c r="P8" s="13"/>
      <c r="Q8" s="15">
        <f>IF(Tabl1[[#This Row],[A facturer -&gt;2]]="oui",Tabl1[[#This Row],[10% Montant HT]]*Q$1,0)</f>
        <v>0</v>
      </c>
      <c r="R8" s="16"/>
      <c r="S8" s="13"/>
      <c r="T8" s="15"/>
      <c r="U8" s="16"/>
      <c r="V8" s="13"/>
      <c r="W8" s="15"/>
      <c r="X8" s="13"/>
      <c r="Y8" s="16"/>
      <c r="Z8" s="13"/>
      <c r="AA8" s="15"/>
      <c r="AB8" s="16"/>
      <c r="AC8" s="13"/>
      <c r="AD8" s="13"/>
      <c r="AE8" s="13"/>
      <c r="AF8" s="13"/>
      <c r="AG8" s="13"/>
      <c r="AH8" s="13"/>
    </row>
    <row r="9" spans="1:34" x14ac:dyDescent="0.25">
      <c r="A9" s="9"/>
      <c r="B9" s="9"/>
      <c r="C9" s="9"/>
      <c r="D9" s="9"/>
      <c r="E9" s="9"/>
      <c r="F9" s="9"/>
      <c r="G9" s="10">
        <v>45762</v>
      </c>
      <c r="H9" s="11">
        <v>42329.16</v>
      </c>
      <c r="I9" s="11">
        <f>IF(Tabl1[[#This Row],[" Montant HT devis accepté "]]&lt;&gt;"",Tabl1[[#This Row],[" Montant HT devis accepté "]]*I$1,0)</f>
        <v>4232.9160000000002</v>
      </c>
      <c r="J9" s="11">
        <f>IF(Tabl1[[#This Row],[" Montant HT devis accepté "]]&lt;&gt;"",Tabl1[[#This Row],[10% Montant HT]]+(Tabl1[[#This Row],[10% Montant HT]]*J$1),0)</f>
        <v>5079.4992000000002</v>
      </c>
      <c r="K9" s="12" t="s">
        <v>34</v>
      </c>
      <c r="L9" s="10">
        <v>45849</v>
      </c>
      <c r="M9" s="11">
        <f>IF(Tabl1[[#This Row],[A facturer -&gt;]]="oui",Tabl1[[#This Row],[10% Montant HT]]*M$1,0)</f>
        <v>1269.8748000000001</v>
      </c>
      <c r="N9" s="10">
        <v>45823</v>
      </c>
      <c r="O9" s="12" t="s">
        <v>34</v>
      </c>
      <c r="P9" s="10">
        <v>45849</v>
      </c>
      <c r="Q9" s="11">
        <f>IF(Tabl1[[#This Row],[A facturer -&gt;2]]="oui",Tabl1[[#This Row],[10% Montant HT]]*Q$1,0)</f>
        <v>1693.1664000000001</v>
      </c>
      <c r="R9" s="12"/>
      <c r="S9" s="9"/>
      <c r="T9" s="11"/>
      <c r="U9" s="12"/>
      <c r="V9" s="9"/>
      <c r="W9" s="11"/>
      <c r="X9" s="9"/>
      <c r="Y9" s="12"/>
      <c r="Z9" s="9"/>
      <c r="AA9" s="11"/>
      <c r="AB9" s="12"/>
      <c r="AC9" s="9"/>
      <c r="AD9" s="9"/>
      <c r="AE9" s="9"/>
      <c r="AF9" s="9"/>
      <c r="AG9" s="9"/>
      <c r="AH9" s="9"/>
    </row>
    <row r="10" spans="1:34" x14ac:dyDescent="0.25">
      <c r="A10" s="13"/>
      <c r="B10" s="13"/>
      <c r="C10" s="13"/>
      <c r="D10" s="13"/>
      <c r="E10" s="13"/>
      <c r="F10" s="13"/>
      <c r="G10" s="13"/>
      <c r="H10" s="15"/>
      <c r="I10" s="15">
        <f>IF(Tabl1[[#This Row],[" Montant HT devis accepté "]]&lt;&gt;"",Tabl1[[#This Row],[" Montant HT devis accepté "]]*I$1,0)</f>
        <v>0</v>
      </c>
      <c r="J10" s="15">
        <f>IF(Tabl1[[#This Row],[" Montant HT devis accepté "]]&lt;&gt;"",Tabl1[[#This Row],[10% Montant HT]]+(Tabl1[[#This Row],[10% Montant HT]]*J$1),0)</f>
        <v>0</v>
      </c>
      <c r="K10" s="16"/>
      <c r="L10" s="13"/>
      <c r="M10" s="15">
        <f>IF(Tabl1[[#This Row],[A facturer -&gt;]]="oui",Tabl1[[#This Row],[10% Montant HT]]*M$1,0)</f>
        <v>0</v>
      </c>
      <c r="N10" s="14">
        <v>46110</v>
      </c>
      <c r="O10" s="16"/>
      <c r="P10" s="13"/>
      <c r="Q10" s="15">
        <f>IF(Tabl1[[#This Row],[A facturer -&gt;2]]="oui",Tabl1[[#This Row],[10% Montant HT]]*Q$1,0)</f>
        <v>0</v>
      </c>
      <c r="R10" s="16"/>
      <c r="S10" s="13"/>
      <c r="T10" s="15"/>
      <c r="U10" s="16"/>
      <c r="V10" s="13"/>
      <c r="W10" s="15"/>
      <c r="X10" s="13"/>
      <c r="Y10" s="16"/>
      <c r="Z10" s="13"/>
      <c r="AA10" s="15"/>
      <c r="AB10" s="16"/>
      <c r="AC10" s="13"/>
      <c r="AD10" s="13"/>
      <c r="AE10" s="13"/>
      <c r="AF10" s="13"/>
      <c r="AG10" s="13"/>
      <c r="AH10" s="13"/>
    </row>
    <row r="11" spans="1:34" x14ac:dyDescent="0.25">
      <c r="A11" s="9"/>
      <c r="B11" s="9"/>
      <c r="C11" s="9"/>
      <c r="D11" s="9"/>
      <c r="E11" s="9"/>
      <c r="F11" s="9"/>
      <c r="G11" s="9"/>
      <c r="H11" s="11"/>
      <c r="I11" s="11">
        <f>IF(Tabl1[[#This Row],[" Montant HT devis accepté "]]&lt;&gt;"",Tabl1[[#This Row],[" Montant HT devis accepté "]]*I$1,0)</f>
        <v>0</v>
      </c>
      <c r="J11" s="11">
        <f>IF(Tabl1[[#This Row],[" Montant HT devis accepté "]]&lt;&gt;"",Tabl1[[#This Row],[10% Montant HT]]+(Tabl1[[#This Row],[10% Montant HT]]*J$1),0)</f>
        <v>0</v>
      </c>
      <c r="K11" s="12"/>
      <c r="L11" s="9"/>
      <c r="M11" s="11">
        <f>IF(Tabl1[[#This Row],[A facturer -&gt;]]="oui",Tabl1[[#This Row],[10% Montant HT]]*M$1,0)</f>
        <v>0</v>
      </c>
      <c r="N11" s="10">
        <v>45935</v>
      </c>
      <c r="O11" s="12"/>
      <c r="P11" s="9"/>
      <c r="Q11" s="11">
        <f>IF(Tabl1[[#This Row],[A facturer -&gt;2]]="oui",Tabl1[[#This Row],[10% Montant HT]]*Q$1,0)</f>
        <v>0</v>
      </c>
      <c r="R11" s="12"/>
      <c r="S11" s="9"/>
      <c r="T11" s="11"/>
      <c r="U11" s="12"/>
      <c r="V11" s="9"/>
      <c r="W11" s="11"/>
      <c r="X11" s="9"/>
      <c r="Y11" s="12"/>
      <c r="Z11" s="9"/>
      <c r="AA11" s="11"/>
      <c r="AB11" s="12"/>
      <c r="AC11" s="9"/>
      <c r="AD11" s="9"/>
      <c r="AE11" s="9"/>
      <c r="AF11" s="9"/>
      <c r="AG11" s="9"/>
      <c r="AH11" s="9"/>
    </row>
    <row r="12" spans="1:34" x14ac:dyDescent="0.25">
      <c r="A12" s="13"/>
      <c r="B12" s="13"/>
      <c r="C12" s="13"/>
      <c r="D12" s="13"/>
      <c r="E12" s="13"/>
      <c r="F12" s="13"/>
      <c r="G12" s="13"/>
      <c r="H12" s="15"/>
      <c r="I12" s="15">
        <f>IF(Tabl1[[#This Row],[" Montant HT devis accepté "]]&lt;&gt;"",Tabl1[[#This Row],[" Montant HT devis accepté "]]*I$1,0)</f>
        <v>0</v>
      </c>
      <c r="J12" s="15">
        <f>IF(Tabl1[[#This Row],[" Montant HT devis accepté "]]&lt;&gt;"",Tabl1[[#This Row],[10% Montant HT]]+(Tabl1[[#This Row],[10% Montant HT]]*J$1),0)</f>
        <v>0</v>
      </c>
      <c r="K12" s="16"/>
      <c r="L12" s="13"/>
      <c r="M12" s="15">
        <f>IF(Tabl1[[#This Row],[A facturer -&gt;]]="oui",Tabl1[[#This Row],[10% Montant HT]]*M$1,0)</f>
        <v>0</v>
      </c>
      <c r="N12" s="14">
        <v>45907</v>
      </c>
      <c r="O12" s="16"/>
      <c r="P12" s="13"/>
      <c r="Q12" s="15">
        <f>IF(Tabl1[[#This Row],[A facturer -&gt;2]]="oui",Tabl1[[#This Row],[10% Montant HT]]*Q$1,0)</f>
        <v>0</v>
      </c>
      <c r="R12" s="16"/>
      <c r="S12" s="13"/>
      <c r="T12" s="15"/>
      <c r="U12" s="16"/>
      <c r="V12" s="13"/>
      <c r="W12" s="15"/>
      <c r="X12" s="13"/>
      <c r="Y12" s="16"/>
      <c r="Z12" s="13"/>
      <c r="AA12" s="15"/>
      <c r="AB12" s="16"/>
      <c r="AC12" s="13"/>
      <c r="AD12" s="13"/>
      <c r="AE12" s="13"/>
      <c r="AF12" s="13"/>
      <c r="AG12" s="13"/>
      <c r="AH12" s="13"/>
    </row>
    <row r="13" spans="1:34" x14ac:dyDescent="0.25">
      <c r="A13" s="9"/>
      <c r="B13" s="9"/>
      <c r="C13" s="9"/>
      <c r="D13" s="9"/>
      <c r="E13" s="9"/>
      <c r="F13" s="9"/>
      <c r="G13" s="9"/>
      <c r="H13" s="11"/>
      <c r="I13" s="11">
        <f>IF(Tabl1[[#This Row],[" Montant HT devis accepté "]]&lt;&gt;"",Tabl1[[#This Row],[" Montant HT devis accepté "]]*I$1,0)</f>
        <v>0</v>
      </c>
      <c r="J13" s="11">
        <f>IF(Tabl1[[#This Row],[" Montant HT devis accepté "]]&lt;&gt;"",Tabl1[[#This Row],[10% Montant HT]]+(Tabl1[[#This Row],[10% Montant HT]]*J$1),0)</f>
        <v>0</v>
      </c>
      <c r="K13" s="12"/>
      <c r="L13" s="9"/>
      <c r="M13" s="11">
        <f>IF(Tabl1[[#This Row],[A facturer -&gt;]]="oui",Tabl1[[#This Row],[10% Montant HT]]*M$1,0)</f>
        <v>0</v>
      </c>
      <c r="N13" s="9"/>
      <c r="O13" s="12"/>
      <c r="P13" s="9"/>
      <c r="Q13" s="11">
        <f>IF(Tabl1[[#This Row],[A facturer -&gt;2]]="oui",Tabl1[[#This Row],[10% Montant HT]]*Q$1,0)</f>
        <v>0</v>
      </c>
      <c r="R13" s="12"/>
      <c r="S13" s="9"/>
      <c r="T13" s="11"/>
      <c r="U13" s="12"/>
      <c r="V13" s="9"/>
      <c r="W13" s="11"/>
      <c r="X13" s="9"/>
      <c r="Y13" s="12"/>
      <c r="Z13" s="9"/>
      <c r="AA13" s="11"/>
      <c r="AB13" s="12"/>
      <c r="AC13" s="9"/>
      <c r="AD13" s="9"/>
      <c r="AE13" s="9"/>
      <c r="AF13" s="9"/>
      <c r="AG13" s="9"/>
      <c r="AH13" s="9"/>
    </row>
    <row r="14" spans="1:34" x14ac:dyDescent="0.25">
      <c r="A14" s="13"/>
      <c r="B14" s="13"/>
      <c r="C14" s="13"/>
      <c r="D14" s="13"/>
      <c r="E14" s="13"/>
      <c r="F14" s="13"/>
      <c r="G14" s="13"/>
      <c r="H14" s="15"/>
      <c r="I14" s="15">
        <f>IF(Tabl1[[#This Row],[" Montant HT devis accepté "]]&lt;&gt;"",Tabl1[[#This Row],[" Montant HT devis accepté "]]*I$1,0)</f>
        <v>0</v>
      </c>
      <c r="J14" s="15">
        <f>IF(Tabl1[[#This Row],[" Montant HT devis accepté "]]&lt;&gt;"",Tabl1[[#This Row],[10% Montant HT]]+(Tabl1[[#This Row],[10% Montant HT]]*J$1),0)</f>
        <v>0</v>
      </c>
      <c r="K14" s="16"/>
      <c r="L14" s="13"/>
      <c r="M14" s="15">
        <f>IF(Tabl1[[#This Row],[A facturer -&gt;]]="oui",Tabl1[[#This Row],[10% Montant HT]]*M$1,0)</f>
        <v>0</v>
      </c>
      <c r="N14" s="13"/>
      <c r="O14" s="16"/>
      <c r="P14" s="13"/>
      <c r="Q14" s="21">
        <f>IF(Tabl1[[#This Row],[A facturer -&gt;2]]="oui",Tabl1[[#This Row],[10% Montant HT]]*Q$1,0)</f>
        <v>0</v>
      </c>
      <c r="R14" s="16"/>
      <c r="S14" s="13"/>
      <c r="T14" s="15"/>
      <c r="U14" s="16"/>
      <c r="V14" s="13"/>
      <c r="W14" s="15"/>
      <c r="X14" s="13"/>
      <c r="Y14" s="16"/>
      <c r="Z14" s="13"/>
      <c r="AA14" s="15"/>
      <c r="AB14" s="16"/>
      <c r="AC14" s="13"/>
      <c r="AD14" s="13"/>
      <c r="AE14" s="13"/>
      <c r="AF14" s="13"/>
      <c r="AG14" s="13"/>
      <c r="AH14" s="13"/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88BD9-0084-4B4E-B6AA-9FB0232E24D9}">
  <dimension ref="A1:M33"/>
  <sheetViews>
    <sheetView showZero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.75" x14ac:dyDescent="0.25"/>
  <cols>
    <col min="2" max="4" width="11.125" bestFit="1" customWidth="1"/>
    <col min="5" max="6" width="13" bestFit="1" customWidth="1"/>
    <col min="7" max="7" width="11.125" bestFit="1" customWidth="1"/>
    <col min="8" max="8" width="13" bestFit="1" customWidth="1"/>
    <col min="9" max="13" width="11.125" bestFit="1" customWidth="1"/>
  </cols>
  <sheetData>
    <row r="1" spans="1:13" s="4" customFormat="1" ht="28.5" customHeight="1" x14ac:dyDescent="0.25">
      <c r="A1" s="8">
        <v>2025</v>
      </c>
      <c r="B1" s="18" t="s">
        <v>36</v>
      </c>
      <c r="C1" s="18" t="s">
        <v>37</v>
      </c>
      <c r="D1" s="18" t="s">
        <v>38</v>
      </c>
      <c r="E1" s="18" t="s">
        <v>39</v>
      </c>
      <c r="F1" s="18" t="s">
        <v>40</v>
      </c>
      <c r="G1" s="18" t="s">
        <v>41</v>
      </c>
      <c r="H1" s="18" t="s">
        <v>42</v>
      </c>
      <c r="I1" s="18" t="s">
        <v>43</v>
      </c>
      <c r="J1" s="18" t="s">
        <v>44</v>
      </c>
      <c r="K1" s="18" t="s">
        <v>45</v>
      </c>
      <c r="L1" s="18" t="s">
        <v>46</v>
      </c>
      <c r="M1" s="18" t="s">
        <v>47</v>
      </c>
    </row>
    <row r="2" spans="1:13" x14ac:dyDescent="0.25">
      <c r="A2" s="1">
        <v>1</v>
      </c>
      <c r="B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  <c r="C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  <c r="D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  <c r="E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  <c r="F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  <c r="G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  <c r="H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  <c r="I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  <c r="J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  <c r="K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  <c r="L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  <c r="M2" s="22">
        <f>SUMIF(Tabl1[[Date 1er acompte facturé]:[Date 1er acompte facturé]],DATE($A$1,COLUMN()-1,$A2),Tabl1[[30% 1er acompte]:[30% 1er acompte]])+
SUMIF(Tabl1[[Date 2ème situation facturé]:[Date 2ème situation facturé]],DATE($A$1,COLUMN()-1,$A2),Tabl1[[40% 2ème situation]:[40% 2ème situation]])+
SUMIF(Tabl1[[Date 3ème situation facturé]:[Date 3ème situation facturé]],DATE($A$1,COLUMN()-1,$A2),Tabl1[[20% situation]:[20% situation]])+
SUMIF(Tabl1[[Date situation prédéfini facturé]:[Date situation prédéfini facturé]],DATE($A$1,COLUMN()-1,$A2),Tabl1[[x% situation]:[x% situation]])+
SUMIF(Tabl1[[Date dernière situation facturé]:[Date dernière situation facturé]],DATE($A$1,COLUMN()-1,$A2),Tabl1[[10% dernier acompte]:[10% dernier acompte]])+
SUMIF(Tabl1[[Date supplément facturé]:[Date supplément facturé]],DATE($A$1,COLUMN()-1,$A2),Tabl1[[Supplément]:[Supplément]])</f>
        <v>0</v>
      </c>
    </row>
    <row r="3" spans="1:13" x14ac:dyDescent="0.25">
      <c r="A3" s="1">
        <v>2</v>
      </c>
      <c r="B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  <c r="C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  <c r="D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  <c r="E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  <c r="F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  <c r="G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  <c r="H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  <c r="I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  <c r="J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  <c r="K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  <c r="L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  <c r="M3" s="23">
        <f>SUMIF(Tabl1[[Date 1er acompte facturé]:[Date 1er acompte facturé]],DATE($A$1,COLUMN()-1,$A3),Tabl1[[30% 1er acompte]:[30% 1er acompte]])+
SUMIF(Tabl1[[Date 2ème situation facturé]:[Date 2ème situation facturé]],DATE($A$1,COLUMN()-1,$A3),Tabl1[[40% 2ème situation]:[40% 2ème situation]])+
SUMIF(Tabl1[[Date 3ème situation facturé]:[Date 3ème situation facturé]],DATE($A$1,COLUMN()-1,$A3),Tabl1[[20% situation]:[20% situation]])+
SUMIF(Tabl1[[Date situation prédéfini facturé]:[Date situation prédéfini facturé]],DATE($A$1,COLUMN()-1,$A3),Tabl1[[x% situation]:[x% situation]])+
SUMIF(Tabl1[[Date dernière situation facturé]:[Date dernière situation facturé]],DATE($A$1,COLUMN()-1,$A3),Tabl1[[10% dernier acompte]:[10% dernier acompte]])+
SUMIF(Tabl1[[Date supplément facturé]:[Date supplément facturé]],DATE($A$1,COLUMN()-1,$A3),Tabl1[[Supplément]:[Supplément]])</f>
        <v>0</v>
      </c>
    </row>
    <row r="4" spans="1:13" x14ac:dyDescent="0.25">
      <c r="A4" s="1">
        <v>3</v>
      </c>
      <c r="B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  <c r="C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  <c r="D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  <c r="E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  <c r="F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  <c r="G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  <c r="H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  <c r="I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  <c r="J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  <c r="K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  <c r="L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  <c r="M4" s="23">
        <f>SUMIF(Tabl1[[Date 1er acompte facturé]:[Date 1er acompte facturé]],DATE($A$1,COLUMN()-1,$A4),Tabl1[[30% 1er acompte]:[30% 1er acompte]])+
SUMIF(Tabl1[[Date 2ème situation facturé]:[Date 2ème situation facturé]],DATE($A$1,COLUMN()-1,$A4),Tabl1[[40% 2ème situation]:[40% 2ème situation]])+
SUMIF(Tabl1[[Date 3ème situation facturé]:[Date 3ème situation facturé]],DATE($A$1,COLUMN()-1,$A4),Tabl1[[20% situation]:[20% situation]])+
SUMIF(Tabl1[[Date situation prédéfini facturé]:[Date situation prédéfini facturé]],DATE($A$1,COLUMN()-1,$A4),Tabl1[[x% situation]:[x% situation]])+
SUMIF(Tabl1[[Date dernière situation facturé]:[Date dernière situation facturé]],DATE($A$1,COLUMN()-1,$A4),Tabl1[[10% dernier acompte]:[10% dernier acompte]])+
SUMIF(Tabl1[[Date supplément facturé]:[Date supplément facturé]],DATE($A$1,COLUMN()-1,$A4),Tabl1[[Supplément]:[Supplément]])</f>
        <v>0</v>
      </c>
    </row>
    <row r="5" spans="1:13" x14ac:dyDescent="0.25">
      <c r="A5" s="1">
        <v>4</v>
      </c>
      <c r="B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  <c r="C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  <c r="D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  <c r="E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  <c r="F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  <c r="G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  <c r="H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  <c r="I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  <c r="J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  <c r="K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  <c r="L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  <c r="M5" s="23">
        <f>SUMIF(Tabl1[[Date 1er acompte facturé]:[Date 1er acompte facturé]],DATE($A$1,COLUMN()-1,$A5),Tabl1[[30% 1er acompte]:[30% 1er acompte]])+
SUMIF(Tabl1[[Date 2ème situation facturé]:[Date 2ème situation facturé]],DATE($A$1,COLUMN()-1,$A5),Tabl1[[40% 2ème situation]:[40% 2ème situation]])+
SUMIF(Tabl1[[Date 3ème situation facturé]:[Date 3ème situation facturé]],DATE($A$1,COLUMN()-1,$A5),Tabl1[[20% situation]:[20% situation]])+
SUMIF(Tabl1[[Date situation prédéfini facturé]:[Date situation prédéfini facturé]],DATE($A$1,COLUMN()-1,$A5),Tabl1[[x% situation]:[x% situation]])+
SUMIF(Tabl1[[Date dernière situation facturé]:[Date dernière situation facturé]],DATE($A$1,COLUMN()-1,$A5),Tabl1[[10% dernier acompte]:[10% dernier acompte]])+
SUMIF(Tabl1[[Date supplément facturé]:[Date supplément facturé]],DATE($A$1,COLUMN()-1,$A5),Tabl1[[Supplément]:[Supplément]])</f>
        <v>0</v>
      </c>
    </row>
    <row r="6" spans="1:13" x14ac:dyDescent="0.25">
      <c r="A6" s="1">
        <v>5</v>
      </c>
      <c r="B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0</v>
      </c>
      <c r="C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0</v>
      </c>
      <c r="D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0</v>
      </c>
      <c r="E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0</v>
      </c>
      <c r="F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2313.7839000000004</v>
      </c>
      <c r="G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0</v>
      </c>
      <c r="H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0</v>
      </c>
      <c r="I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0</v>
      </c>
      <c r="J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0</v>
      </c>
      <c r="K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0</v>
      </c>
      <c r="L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0</v>
      </c>
      <c r="M6" s="23">
        <f>SUMIF(Tabl1[[Date 1er acompte facturé]:[Date 1er acompte facturé]],DATE($A$1,COLUMN()-1,$A6),Tabl1[[30% 1er acompte]:[30% 1er acompte]])+
SUMIF(Tabl1[[Date 2ème situation facturé]:[Date 2ème situation facturé]],DATE($A$1,COLUMN()-1,$A6),Tabl1[[40% 2ème situation]:[40% 2ème situation]])+
SUMIF(Tabl1[[Date 3ème situation facturé]:[Date 3ème situation facturé]],DATE($A$1,COLUMN()-1,$A6),Tabl1[[20% situation]:[20% situation]])+
SUMIF(Tabl1[[Date situation prédéfini facturé]:[Date situation prédéfini facturé]],DATE($A$1,COLUMN()-1,$A6),Tabl1[[x% situation]:[x% situation]])+
SUMIF(Tabl1[[Date dernière situation facturé]:[Date dernière situation facturé]],DATE($A$1,COLUMN()-1,$A6),Tabl1[[10% dernier acompte]:[10% dernier acompte]])+
SUMIF(Tabl1[[Date supplément facturé]:[Date supplément facturé]],DATE($A$1,COLUMN()-1,$A6),Tabl1[[Supplément]:[Supplément]])</f>
        <v>0</v>
      </c>
    </row>
    <row r="7" spans="1:13" x14ac:dyDescent="0.25">
      <c r="A7" s="1">
        <v>6</v>
      </c>
      <c r="B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  <c r="C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  <c r="D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  <c r="E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  <c r="F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  <c r="G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  <c r="H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  <c r="I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  <c r="J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  <c r="K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  <c r="L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  <c r="M7" s="23">
        <f>SUMIF(Tabl1[[Date 1er acompte facturé]:[Date 1er acompte facturé]],DATE($A$1,COLUMN()-1,$A7),Tabl1[[30% 1er acompte]:[30% 1er acompte]])+
SUMIF(Tabl1[[Date 2ème situation facturé]:[Date 2ème situation facturé]],DATE($A$1,COLUMN()-1,$A7),Tabl1[[40% 2ème situation]:[40% 2ème situation]])+
SUMIF(Tabl1[[Date 3ème situation facturé]:[Date 3ème situation facturé]],DATE($A$1,COLUMN()-1,$A7),Tabl1[[20% situation]:[20% situation]])+
SUMIF(Tabl1[[Date situation prédéfini facturé]:[Date situation prédéfini facturé]],DATE($A$1,COLUMN()-1,$A7),Tabl1[[x% situation]:[x% situation]])+
SUMIF(Tabl1[[Date dernière situation facturé]:[Date dernière situation facturé]],DATE($A$1,COLUMN()-1,$A7),Tabl1[[10% dernier acompte]:[10% dernier acompte]])+
SUMIF(Tabl1[[Date supplément facturé]:[Date supplément facturé]],DATE($A$1,COLUMN()-1,$A7),Tabl1[[Supplément]:[Supplément]])</f>
        <v>0</v>
      </c>
    </row>
    <row r="8" spans="1:13" x14ac:dyDescent="0.25">
      <c r="A8" s="1">
        <v>7</v>
      </c>
      <c r="B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  <c r="C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  <c r="D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  <c r="E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  <c r="F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  <c r="G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  <c r="H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  <c r="I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  <c r="J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  <c r="K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  <c r="L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  <c r="M8" s="23">
        <f>SUMIF(Tabl1[[Date 1er acompte facturé]:[Date 1er acompte facturé]],DATE($A$1,COLUMN()-1,$A8),Tabl1[[30% 1er acompte]:[30% 1er acompte]])+
SUMIF(Tabl1[[Date 2ème situation facturé]:[Date 2ème situation facturé]],DATE($A$1,COLUMN()-1,$A8),Tabl1[[40% 2ème situation]:[40% 2ème situation]])+
SUMIF(Tabl1[[Date 3ème situation facturé]:[Date 3ème situation facturé]],DATE($A$1,COLUMN()-1,$A8),Tabl1[[20% situation]:[20% situation]])+
SUMIF(Tabl1[[Date situation prédéfini facturé]:[Date situation prédéfini facturé]],DATE($A$1,COLUMN()-1,$A8),Tabl1[[x% situation]:[x% situation]])+
SUMIF(Tabl1[[Date dernière situation facturé]:[Date dernière situation facturé]],DATE($A$1,COLUMN()-1,$A8),Tabl1[[10% dernier acompte]:[10% dernier acompte]])+
SUMIF(Tabl1[[Date supplément facturé]:[Date supplément facturé]],DATE($A$1,COLUMN()-1,$A8),Tabl1[[Supplément]:[Supplément]])</f>
        <v>0</v>
      </c>
    </row>
    <row r="9" spans="1:13" x14ac:dyDescent="0.25">
      <c r="A9" s="1">
        <v>8</v>
      </c>
      <c r="B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  <c r="C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  <c r="D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  <c r="E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  <c r="F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  <c r="G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  <c r="H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  <c r="I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  <c r="J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  <c r="K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  <c r="L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  <c r="M9" s="23">
        <f>SUMIF(Tabl1[[Date 1er acompte facturé]:[Date 1er acompte facturé]],DATE($A$1,COLUMN()-1,$A9),Tabl1[[30% 1er acompte]:[30% 1er acompte]])+
SUMIF(Tabl1[[Date 2ème situation facturé]:[Date 2ème situation facturé]],DATE($A$1,COLUMN()-1,$A9),Tabl1[[40% 2ème situation]:[40% 2ème situation]])+
SUMIF(Tabl1[[Date 3ème situation facturé]:[Date 3ème situation facturé]],DATE($A$1,COLUMN()-1,$A9),Tabl1[[20% situation]:[20% situation]])+
SUMIF(Tabl1[[Date situation prédéfini facturé]:[Date situation prédéfini facturé]],DATE($A$1,COLUMN()-1,$A9),Tabl1[[x% situation]:[x% situation]])+
SUMIF(Tabl1[[Date dernière situation facturé]:[Date dernière situation facturé]],DATE($A$1,COLUMN()-1,$A9),Tabl1[[10% dernier acompte]:[10% dernier acompte]])+
SUMIF(Tabl1[[Date supplément facturé]:[Date supplément facturé]],DATE($A$1,COLUMN()-1,$A9),Tabl1[[Supplément]:[Supplément]])</f>
        <v>0</v>
      </c>
    </row>
    <row r="10" spans="1:13" x14ac:dyDescent="0.25">
      <c r="A10" s="1">
        <v>9</v>
      </c>
      <c r="B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  <c r="C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  <c r="D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  <c r="E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  <c r="F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  <c r="G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  <c r="H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  <c r="I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  <c r="J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  <c r="K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  <c r="L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  <c r="M10" s="23">
        <f>SUMIF(Tabl1[[Date 1er acompte facturé]:[Date 1er acompte facturé]],DATE($A$1,COLUMN()-1,$A10),Tabl1[[30% 1er acompte]:[30% 1er acompte]])+
SUMIF(Tabl1[[Date 2ème situation facturé]:[Date 2ème situation facturé]],DATE($A$1,COLUMN()-1,$A10),Tabl1[[40% 2ème situation]:[40% 2ème situation]])+
SUMIF(Tabl1[[Date 3ème situation facturé]:[Date 3ème situation facturé]],DATE($A$1,COLUMN()-1,$A10),Tabl1[[20% situation]:[20% situation]])+
SUMIF(Tabl1[[Date situation prédéfini facturé]:[Date situation prédéfini facturé]],DATE($A$1,COLUMN()-1,$A10),Tabl1[[x% situation]:[x% situation]])+
SUMIF(Tabl1[[Date dernière situation facturé]:[Date dernière situation facturé]],DATE($A$1,COLUMN()-1,$A10),Tabl1[[10% dernier acompte]:[10% dernier acompte]])+
SUMIF(Tabl1[[Date supplément facturé]:[Date supplément facturé]],DATE($A$1,COLUMN()-1,$A10),Tabl1[[Supplément]:[Supplément]])</f>
        <v>0</v>
      </c>
    </row>
    <row r="11" spans="1:13" x14ac:dyDescent="0.25">
      <c r="A11" s="1">
        <v>10</v>
      </c>
      <c r="B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  <c r="C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  <c r="D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  <c r="E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  <c r="F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  <c r="G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  <c r="H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  <c r="I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  <c r="J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  <c r="K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  <c r="L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  <c r="M11" s="23">
        <f>SUMIF(Tabl1[[Date 1er acompte facturé]:[Date 1er acompte facturé]],DATE($A$1,COLUMN()-1,$A11),Tabl1[[30% 1er acompte]:[30% 1er acompte]])+
SUMIF(Tabl1[[Date 2ème situation facturé]:[Date 2ème situation facturé]],DATE($A$1,COLUMN()-1,$A11),Tabl1[[40% 2ème situation]:[40% 2ème situation]])+
SUMIF(Tabl1[[Date 3ème situation facturé]:[Date 3ème situation facturé]],DATE($A$1,COLUMN()-1,$A11),Tabl1[[20% situation]:[20% situation]])+
SUMIF(Tabl1[[Date situation prédéfini facturé]:[Date situation prédéfini facturé]],DATE($A$1,COLUMN()-1,$A11),Tabl1[[x% situation]:[x% situation]])+
SUMIF(Tabl1[[Date dernière situation facturé]:[Date dernière situation facturé]],DATE($A$1,COLUMN()-1,$A11),Tabl1[[10% dernier acompte]:[10% dernier acompte]])+
SUMIF(Tabl1[[Date supplément facturé]:[Date supplément facturé]],DATE($A$1,COLUMN()-1,$A11),Tabl1[[Supplément]:[Supplément]])</f>
        <v>0</v>
      </c>
    </row>
    <row r="12" spans="1:13" x14ac:dyDescent="0.25">
      <c r="A12" s="1">
        <v>11</v>
      </c>
      <c r="B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0</v>
      </c>
      <c r="C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0</v>
      </c>
      <c r="D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0</v>
      </c>
      <c r="E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0</v>
      </c>
      <c r="F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0</v>
      </c>
      <c r="G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0</v>
      </c>
      <c r="H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4099.6671000000006</v>
      </c>
      <c r="I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0</v>
      </c>
      <c r="J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0</v>
      </c>
      <c r="K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0</v>
      </c>
      <c r="L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0</v>
      </c>
      <c r="M12" s="23">
        <f>SUMIF(Tabl1[[Date 1er acompte facturé]:[Date 1er acompte facturé]],DATE($A$1,COLUMN()-1,$A12),Tabl1[[30% 1er acompte]:[30% 1er acompte]])+
SUMIF(Tabl1[[Date 2ème situation facturé]:[Date 2ème situation facturé]],DATE($A$1,COLUMN()-1,$A12),Tabl1[[40% 2ème situation]:[40% 2ème situation]])+
SUMIF(Tabl1[[Date 3ème situation facturé]:[Date 3ème situation facturé]],DATE($A$1,COLUMN()-1,$A12),Tabl1[[20% situation]:[20% situation]])+
SUMIF(Tabl1[[Date situation prédéfini facturé]:[Date situation prédéfini facturé]],DATE($A$1,COLUMN()-1,$A12),Tabl1[[x% situation]:[x% situation]])+
SUMIF(Tabl1[[Date dernière situation facturé]:[Date dernière situation facturé]],DATE($A$1,COLUMN()-1,$A12),Tabl1[[10% dernier acompte]:[10% dernier acompte]])+
SUMIF(Tabl1[[Date supplément facturé]:[Date supplément facturé]],DATE($A$1,COLUMN()-1,$A12),Tabl1[[Supplément]:[Supplément]])</f>
        <v>0</v>
      </c>
    </row>
    <row r="13" spans="1:13" x14ac:dyDescent="0.25">
      <c r="A13" s="1">
        <v>12</v>
      </c>
      <c r="B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  <c r="C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  <c r="D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  <c r="E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  <c r="F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  <c r="G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  <c r="H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  <c r="I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  <c r="J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  <c r="K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  <c r="L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  <c r="M13" s="23">
        <f>SUMIF(Tabl1[[Date 1er acompte facturé]:[Date 1er acompte facturé]],DATE($A$1,COLUMN()-1,$A13),Tabl1[[30% 1er acompte]:[30% 1er acompte]])+
SUMIF(Tabl1[[Date 2ème situation facturé]:[Date 2ème situation facturé]],DATE($A$1,COLUMN()-1,$A13),Tabl1[[40% 2ème situation]:[40% 2ème situation]])+
SUMIF(Tabl1[[Date 3ème situation facturé]:[Date 3ème situation facturé]],DATE($A$1,COLUMN()-1,$A13),Tabl1[[20% situation]:[20% situation]])+
SUMIF(Tabl1[[Date situation prédéfini facturé]:[Date situation prédéfini facturé]],DATE($A$1,COLUMN()-1,$A13),Tabl1[[x% situation]:[x% situation]])+
SUMIF(Tabl1[[Date dernière situation facturé]:[Date dernière situation facturé]],DATE($A$1,COLUMN()-1,$A13),Tabl1[[10% dernier acompte]:[10% dernier acompte]])+
SUMIF(Tabl1[[Date supplément facturé]:[Date supplément facturé]],DATE($A$1,COLUMN()-1,$A13),Tabl1[[Supplément]:[Supplément]])</f>
        <v>0</v>
      </c>
    </row>
    <row r="14" spans="1:13" x14ac:dyDescent="0.25">
      <c r="A14" s="1">
        <v>13</v>
      </c>
      <c r="B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0</v>
      </c>
      <c r="C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0</v>
      </c>
      <c r="D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0</v>
      </c>
      <c r="E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0</v>
      </c>
      <c r="F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2346.2444999999998</v>
      </c>
      <c r="G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0</v>
      </c>
      <c r="H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0</v>
      </c>
      <c r="I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0</v>
      </c>
      <c r="J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0</v>
      </c>
      <c r="K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0</v>
      </c>
      <c r="L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0</v>
      </c>
      <c r="M14" s="23">
        <f>SUMIF(Tabl1[[Date 1er acompte facturé]:[Date 1er acompte facturé]],DATE($A$1,COLUMN()-1,$A14),Tabl1[[30% 1er acompte]:[30% 1er acompte]])+
SUMIF(Tabl1[[Date 2ème situation facturé]:[Date 2ème situation facturé]],DATE($A$1,COLUMN()-1,$A14),Tabl1[[40% 2ème situation]:[40% 2ème situation]])+
SUMIF(Tabl1[[Date 3ème situation facturé]:[Date 3ème situation facturé]],DATE($A$1,COLUMN()-1,$A14),Tabl1[[20% situation]:[20% situation]])+
SUMIF(Tabl1[[Date situation prédéfini facturé]:[Date situation prédéfini facturé]],DATE($A$1,COLUMN()-1,$A14),Tabl1[[x% situation]:[x% situation]])+
SUMIF(Tabl1[[Date dernière situation facturé]:[Date dernière situation facturé]],DATE($A$1,COLUMN()-1,$A14),Tabl1[[10% dernier acompte]:[10% dernier acompte]])+
SUMIF(Tabl1[[Date supplément facturé]:[Date supplément facturé]],DATE($A$1,COLUMN()-1,$A14),Tabl1[[Supplément]:[Supplément]])</f>
        <v>0</v>
      </c>
    </row>
    <row r="15" spans="1:13" x14ac:dyDescent="0.25">
      <c r="A15" s="1">
        <v>14</v>
      </c>
      <c r="B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  <c r="C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  <c r="D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  <c r="E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  <c r="F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  <c r="G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  <c r="H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  <c r="I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  <c r="J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  <c r="K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  <c r="L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  <c r="M15" s="23">
        <f>SUMIF(Tabl1[[Date 1er acompte facturé]:[Date 1er acompte facturé]],DATE($A$1,COLUMN()-1,$A15),Tabl1[[30% 1er acompte]:[30% 1er acompte]])+
SUMIF(Tabl1[[Date 2ème situation facturé]:[Date 2ème situation facturé]],DATE($A$1,COLUMN()-1,$A15),Tabl1[[40% 2ème situation]:[40% 2ème situation]])+
SUMIF(Tabl1[[Date 3ème situation facturé]:[Date 3ème situation facturé]],DATE($A$1,COLUMN()-1,$A15),Tabl1[[20% situation]:[20% situation]])+
SUMIF(Tabl1[[Date situation prédéfini facturé]:[Date situation prédéfini facturé]],DATE($A$1,COLUMN()-1,$A15),Tabl1[[x% situation]:[x% situation]])+
SUMIF(Tabl1[[Date dernière situation facturé]:[Date dernière situation facturé]],DATE($A$1,COLUMN()-1,$A15),Tabl1[[10% dernier acompte]:[10% dernier acompte]])+
SUMIF(Tabl1[[Date supplément facturé]:[Date supplément facturé]],DATE($A$1,COLUMN()-1,$A15),Tabl1[[Supplément]:[Supplément]])</f>
        <v>0</v>
      </c>
    </row>
    <row r="16" spans="1:13" x14ac:dyDescent="0.25">
      <c r="A16" s="1">
        <v>15</v>
      </c>
      <c r="B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  <c r="C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  <c r="D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  <c r="E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  <c r="F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  <c r="G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  <c r="H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  <c r="I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  <c r="J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  <c r="K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  <c r="L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  <c r="M16" s="23">
        <f>SUMIF(Tabl1[[Date 1er acompte facturé]:[Date 1er acompte facturé]],DATE($A$1,COLUMN()-1,$A16),Tabl1[[30% 1er acompte]:[30% 1er acompte]])+
SUMIF(Tabl1[[Date 2ème situation facturé]:[Date 2ème situation facturé]],DATE($A$1,COLUMN()-1,$A16),Tabl1[[40% 2ème situation]:[40% 2ème situation]])+
SUMIF(Tabl1[[Date 3ème situation facturé]:[Date 3ème situation facturé]],DATE($A$1,COLUMN()-1,$A16),Tabl1[[20% situation]:[20% situation]])+
SUMIF(Tabl1[[Date situation prédéfini facturé]:[Date situation prédéfini facturé]],DATE($A$1,COLUMN()-1,$A16),Tabl1[[x% situation]:[x% situation]])+
SUMIF(Tabl1[[Date dernière situation facturé]:[Date dernière situation facturé]],DATE($A$1,COLUMN()-1,$A16),Tabl1[[10% dernier acompte]:[10% dernier acompte]])+
SUMIF(Tabl1[[Date supplément facturé]:[Date supplément facturé]],DATE($A$1,COLUMN()-1,$A16),Tabl1[[Supplément]:[Supplément]])</f>
        <v>0</v>
      </c>
    </row>
    <row r="17" spans="1:13" x14ac:dyDescent="0.25">
      <c r="A17" s="1">
        <v>16</v>
      </c>
      <c r="B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  <c r="C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  <c r="D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  <c r="E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  <c r="F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  <c r="G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  <c r="H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  <c r="I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  <c r="J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  <c r="K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  <c r="L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  <c r="M17" s="23">
        <f>SUMIF(Tabl1[[Date 1er acompte facturé]:[Date 1er acompte facturé]],DATE($A$1,COLUMN()-1,$A17),Tabl1[[30% 1er acompte]:[30% 1er acompte]])+
SUMIF(Tabl1[[Date 2ème situation facturé]:[Date 2ème situation facturé]],DATE($A$1,COLUMN()-1,$A17),Tabl1[[40% 2ème situation]:[40% 2ème situation]])+
SUMIF(Tabl1[[Date 3ème situation facturé]:[Date 3ème situation facturé]],DATE($A$1,COLUMN()-1,$A17),Tabl1[[20% situation]:[20% situation]])+
SUMIF(Tabl1[[Date situation prédéfini facturé]:[Date situation prédéfini facturé]],DATE($A$1,COLUMN()-1,$A17),Tabl1[[x% situation]:[x% situation]])+
SUMIF(Tabl1[[Date dernière situation facturé]:[Date dernière situation facturé]],DATE($A$1,COLUMN()-1,$A17),Tabl1[[10% dernier acompte]:[10% dernier acompte]])+
SUMIF(Tabl1[[Date supplément facturé]:[Date supplément facturé]],DATE($A$1,COLUMN()-1,$A17),Tabl1[[Supplément]:[Supplément]])</f>
        <v>0</v>
      </c>
    </row>
    <row r="18" spans="1:13" x14ac:dyDescent="0.25">
      <c r="A18" s="1">
        <v>17</v>
      </c>
      <c r="B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  <c r="C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  <c r="D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  <c r="E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  <c r="F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  <c r="G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  <c r="H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  <c r="I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  <c r="J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  <c r="K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  <c r="L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  <c r="M18" s="23">
        <f>SUMIF(Tabl1[[Date 1er acompte facturé]:[Date 1er acompte facturé]],DATE($A$1,COLUMN()-1,$A18),Tabl1[[30% 1er acompte]:[30% 1er acompte]])+
SUMIF(Tabl1[[Date 2ème situation facturé]:[Date 2ème situation facturé]],DATE($A$1,COLUMN()-1,$A18),Tabl1[[40% 2ème situation]:[40% 2ème situation]])+
SUMIF(Tabl1[[Date 3ème situation facturé]:[Date 3ème situation facturé]],DATE($A$1,COLUMN()-1,$A18),Tabl1[[20% situation]:[20% situation]])+
SUMIF(Tabl1[[Date situation prédéfini facturé]:[Date situation prédéfini facturé]],DATE($A$1,COLUMN()-1,$A18),Tabl1[[x% situation]:[x% situation]])+
SUMIF(Tabl1[[Date dernière situation facturé]:[Date dernière situation facturé]],DATE($A$1,COLUMN()-1,$A18),Tabl1[[10% dernier acompte]:[10% dernier acompte]])+
SUMIF(Tabl1[[Date supplément facturé]:[Date supplément facturé]],DATE($A$1,COLUMN()-1,$A18),Tabl1[[Supplément]:[Supplément]])</f>
        <v>0</v>
      </c>
    </row>
    <row r="19" spans="1:13" x14ac:dyDescent="0.25">
      <c r="A19" s="1">
        <v>18</v>
      </c>
      <c r="B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  <c r="C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  <c r="D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  <c r="E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  <c r="F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  <c r="G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  <c r="H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  <c r="I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  <c r="J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  <c r="K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  <c r="L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  <c r="M19" s="23">
        <f>SUMIF(Tabl1[[Date 1er acompte facturé]:[Date 1er acompte facturé]],DATE($A$1,COLUMN()-1,$A19),Tabl1[[30% 1er acompte]:[30% 1er acompte]])+
SUMIF(Tabl1[[Date 2ème situation facturé]:[Date 2ème situation facturé]],DATE($A$1,COLUMN()-1,$A19),Tabl1[[40% 2ème situation]:[40% 2ème situation]])+
SUMIF(Tabl1[[Date 3ème situation facturé]:[Date 3ème situation facturé]],DATE($A$1,COLUMN()-1,$A19),Tabl1[[20% situation]:[20% situation]])+
SUMIF(Tabl1[[Date situation prédéfini facturé]:[Date situation prédéfini facturé]],DATE($A$1,COLUMN()-1,$A19),Tabl1[[x% situation]:[x% situation]])+
SUMIF(Tabl1[[Date dernière situation facturé]:[Date dernière situation facturé]],DATE($A$1,COLUMN()-1,$A19),Tabl1[[10% dernier acompte]:[10% dernier acompte]])+
SUMIF(Tabl1[[Date supplément facturé]:[Date supplément facturé]],DATE($A$1,COLUMN()-1,$A19),Tabl1[[Supplément]:[Supplément]])</f>
        <v>0</v>
      </c>
    </row>
    <row r="20" spans="1:13" x14ac:dyDescent="0.25">
      <c r="A20" s="1">
        <v>19</v>
      </c>
      <c r="B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  <c r="C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  <c r="D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  <c r="E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  <c r="F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  <c r="G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  <c r="H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  <c r="I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  <c r="J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  <c r="K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  <c r="L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  <c r="M20" s="23">
        <f>SUMIF(Tabl1[[Date 1er acompte facturé]:[Date 1er acompte facturé]],DATE($A$1,COLUMN()-1,$A20),Tabl1[[30% 1er acompte]:[30% 1er acompte]])+
SUMIF(Tabl1[[Date 2ème situation facturé]:[Date 2ème situation facturé]],DATE($A$1,COLUMN()-1,$A20),Tabl1[[40% 2ème situation]:[40% 2ème situation]])+
SUMIF(Tabl1[[Date 3ème situation facturé]:[Date 3ème situation facturé]],DATE($A$1,COLUMN()-1,$A20),Tabl1[[20% situation]:[20% situation]])+
SUMIF(Tabl1[[Date situation prédéfini facturé]:[Date situation prédéfini facturé]],DATE($A$1,COLUMN()-1,$A20),Tabl1[[x% situation]:[x% situation]])+
SUMIF(Tabl1[[Date dernière situation facturé]:[Date dernière situation facturé]],DATE($A$1,COLUMN()-1,$A20),Tabl1[[10% dernier acompte]:[10% dernier acompte]])+
SUMIF(Tabl1[[Date supplément facturé]:[Date supplément facturé]],DATE($A$1,COLUMN()-1,$A20),Tabl1[[Supplément]:[Supplément]])</f>
        <v>0</v>
      </c>
    </row>
    <row r="21" spans="1:13" x14ac:dyDescent="0.25">
      <c r="A21" s="1">
        <v>20</v>
      </c>
      <c r="B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  <c r="C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  <c r="D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  <c r="E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  <c r="F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  <c r="G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  <c r="H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  <c r="I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  <c r="J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  <c r="K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  <c r="L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  <c r="M21" s="23">
        <f>SUMIF(Tabl1[[Date 1er acompte facturé]:[Date 1er acompte facturé]],DATE($A$1,COLUMN()-1,$A21),Tabl1[[30% 1er acompte]:[30% 1er acompte]])+
SUMIF(Tabl1[[Date 2ème situation facturé]:[Date 2ème situation facturé]],DATE($A$1,COLUMN()-1,$A21),Tabl1[[40% 2ème situation]:[40% 2ème situation]])+
SUMIF(Tabl1[[Date 3ème situation facturé]:[Date 3ème situation facturé]],DATE($A$1,COLUMN()-1,$A21),Tabl1[[20% situation]:[20% situation]])+
SUMIF(Tabl1[[Date situation prédéfini facturé]:[Date situation prédéfini facturé]],DATE($A$1,COLUMN()-1,$A21),Tabl1[[x% situation]:[x% situation]])+
SUMIF(Tabl1[[Date dernière situation facturé]:[Date dernière situation facturé]],DATE($A$1,COLUMN()-1,$A21),Tabl1[[10% dernier acompte]:[10% dernier acompte]])+
SUMIF(Tabl1[[Date supplément facturé]:[Date supplément facturé]],DATE($A$1,COLUMN()-1,$A21),Tabl1[[Supplément]:[Supplément]])</f>
        <v>0</v>
      </c>
    </row>
    <row r="22" spans="1:13" x14ac:dyDescent="0.25">
      <c r="A22" s="1">
        <v>21</v>
      </c>
      <c r="B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  <c r="C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  <c r="D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  <c r="E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  <c r="F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  <c r="G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  <c r="H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  <c r="I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  <c r="J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  <c r="K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  <c r="L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  <c r="M22" s="23">
        <f>SUMIF(Tabl1[[Date 1er acompte facturé]:[Date 1er acompte facturé]],DATE($A$1,COLUMN()-1,$A22),Tabl1[[30% 1er acompte]:[30% 1er acompte]])+
SUMIF(Tabl1[[Date 2ème situation facturé]:[Date 2ème situation facturé]],DATE($A$1,COLUMN()-1,$A22),Tabl1[[40% 2ème situation]:[40% 2ème situation]])+
SUMIF(Tabl1[[Date 3ème situation facturé]:[Date 3ème situation facturé]],DATE($A$1,COLUMN()-1,$A22),Tabl1[[20% situation]:[20% situation]])+
SUMIF(Tabl1[[Date situation prédéfini facturé]:[Date situation prédéfini facturé]],DATE($A$1,COLUMN()-1,$A22),Tabl1[[x% situation]:[x% situation]])+
SUMIF(Tabl1[[Date dernière situation facturé]:[Date dernière situation facturé]],DATE($A$1,COLUMN()-1,$A22),Tabl1[[10% dernier acompte]:[10% dernier acompte]])+
SUMIF(Tabl1[[Date supplément facturé]:[Date supplément facturé]],DATE($A$1,COLUMN()-1,$A22),Tabl1[[Supplément]:[Supplément]])</f>
        <v>0</v>
      </c>
    </row>
    <row r="23" spans="1:13" x14ac:dyDescent="0.25">
      <c r="A23" s="1">
        <v>22</v>
      </c>
      <c r="B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  <c r="C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  <c r="D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  <c r="E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  <c r="F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  <c r="G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  <c r="H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  <c r="I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  <c r="J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  <c r="K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  <c r="L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  <c r="M23" s="23">
        <f>SUMIF(Tabl1[[Date 1er acompte facturé]:[Date 1er acompte facturé]],DATE($A$1,COLUMN()-1,$A23),Tabl1[[30% 1er acompte]:[30% 1er acompte]])+
SUMIF(Tabl1[[Date 2ème situation facturé]:[Date 2ème situation facturé]],DATE($A$1,COLUMN()-1,$A23),Tabl1[[40% 2ème situation]:[40% 2ème situation]])+
SUMIF(Tabl1[[Date 3ème situation facturé]:[Date 3ème situation facturé]],DATE($A$1,COLUMN()-1,$A23),Tabl1[[20% situation]:[20% situation]])+
SUMIF(Tabl1[[Date situation prédéfini facturé]:[Date situation prédéfini facturé]],DATE($A$1,COLUMN()-1,$A23),Tabl1[[x% situation]:[x% situation]])+
SUMIF(Tabl1[[Date dernière situation facturé]:[Date dernière situation facturé]],DATE($A$1,COLUMN()-1,$A23),Tabl1[[10% dernier acompte]:[10% dernier acompte]])+
SUMIF(Tabl1[[Date supplément facturé]:[Date supplément facturé]],DATE($A$1,COLUMN()-1,$A23),Tabl1[[Supplément]:[Supplément]])</f>
        <v>0</v>
      </c>
    </row>
    <row r="24" spans="1:13" x14ac:dyDescent="0.25">
      <c r="A24" s="1">
        <v>23</v>
      </c>
      <c r="B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  <c r="C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  <c r="D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  <c r="E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  <c r="F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  <c r="G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  <c r="H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  <c r="I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  <c r="J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  <c r="K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  <c r="L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  <c r="M24" s="23">
        <f>SUMIF(Tabl1[[Date 1er acompte facturé]:[Date 1er acompte facturé]],DATE($A$1,COLUMN()-1,$A24),Tabl1[[30% 1er acompte]:[30% 1er acompte]])+
SUMIF(Tabl1[[Date 2ème situation facturé]:[Date 2ème situation facturé]],DATE($A$1,COLUMN()-1,$A24),Tabl1[[40% 2ème situation]:[40% 2ème situation]])+
SUMIF(Tabl1[[Date 3ème situation facturé]:[Date 3ème situation facturé]],DATE($A$1,COLUMN()-1,$A24),Tabl1[[20% situation]:[20% situation]])+
SUMIF(Tabl1[[Date situation prédéfini facturé]:[Date situation prédéfini facturé]],DATE($A$1,COLUMN()-1,$A24),Tabl1[[x% situation]:[x% situation]])+
SUMIF(Tabl1[[Date dernière situation facturé]:[Date dernière situation facturé]],DATE($A$1,COLUMN()-1,$A24),Tabl1[[10% dernier acompte]:[10% dernier acompte]])+
SUMIF(Tabl1[[Date supplément facturé]:[Date supplément facturé]],DATE($A$1,COLUMN()-1,$A24),Tabl1[[Supplément]:[Supplément]])</f>
        <v>0</v>
      </c>
    </row>
    <row r="25" spans="1:13" x14ac:dyDescent="0.25">
      <c r="A25" s="1">
        <v>24</v>
      </c>
      <c r="B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  <c r="C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  <c r="D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  <c r="E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  <c r="F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  <c r="G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  <c r="H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  <c r="I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  <c r="J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  <c r="K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  <c r="L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  <c r="M25" s="23">
        <f>SUMIF(Tabl1[[Date 1er acompte facturé]:[Date 1er acompte facturé]],DATE($A$1,COLUMN()-1,$A25),Tabl1[[30% 1er acompte]:[30% 1er acompte]])+
SUMIF(Tabl1[[Date 2ème situation facturé]:[Date 2ème situation facturé]],DATE($A$1,COLUMN()-1,$A25),Tabl1[[40% 2ème situation]:[40% 2ème situation]])+
SUMIF(Tabl1[[Date 3ème situation facturé]:[Date 3ème situation facturé]],DATE($A$1,COLUMN()-1,$A25),Tabl1[[20% situation]:[20% situation]])+
SUMIF(Tabl1[[Date situation prédéfini facturé]:[Date situation prédéfini facturé]],DATE($A$1,COLUMN()-1,$A25),Tabl1[[x% situation]:[x% situation]])+
SUMIF(Tabl1[[Date dernière situation facturé]:[Date dernière situation facturé]],DATE($A$1,COLUMN()-1,$A25),Tabl1[[10% dernier acompte]:[10% dernier acompte]])+
SUMIF(Tabl1[[Date supplément facturé]:[Date supplément facturé]],DATE($A$1,COLUMN()-1,$A25),Tabl1[[Supplément]:[Supplément]])</f>
        <v>0</v>
      </c>
    </row>
    <row r="26" spans="1:13" x14ac:dyDescent="0.25">
      <c r="A26" s="1">
        <v>25</v>
      </c>
      <c r="B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  <c r="C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  <c r="D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  <c r="E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  <c r="F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  <c r="G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  <c r="H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  <c r="I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  <c r="J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  <c r="K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  <c r="L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  <c r="M26" s="23">
        <f>SUMIF(Tabl1[[Date 1er acompte facturé]:[Date 1er acompte facturé]],DATE($A$1,COLUMN()-1,$A26),Tabl1[[30% 1er acompte]:[30% 1er acompte]])+
SUMIF(Tabl1[[Date 2ème situation facturé]:[Date 2ème situation facturé]],DATE($A$1,COLUMN()-1,$A26),Tabl1[[40% 2ème situation]:[40% 2ème situation]])+
SUMIF(Tabl1[[Date 3ème situation facturé]:[Date 3ème situation facturé]],DATE($A$1,COLUMN()-1,$A26),Tabl1[[20% situation]:[20% situation]])+
SUMIF(Tabl1[[Date situation prédéfini facturé]:[Date situation prédéfini facturé]],DATE($A$1,COLUMN()-1,$A26),Tabl1[[x% situation]:[x% situation]])+
SUMIF(Tabl1[[Date dernière situation facturé]:[Date dernière situation facturé]],DATE($A$1,COLUMN()-1,$A26),Tabl1[[10% dernier acompte]:[10% dernier acompte]])+
SUMIF(Tabl1[[Date supplément facturé]:[Date supplément facturé]],DATE($A$1,COLUMN()-1,$A26),Tabl1[[Supplément]:[Supplément]])</f>
        <v>0</v>
      </c>
    </row>
    <row r="27" spans="1:13" x14ac:dyDescent="0.25">
      <c r="A27" s="1">
        <v>26</v>
      </c>
      <c r="B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0</v>
      </c>
      <c r="C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0</v>
      </c>
      <c r="D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0</v>
      </c>
      <c r="E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3085.0452000000005</v>
      </c>
      <c r="F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0</v>
      </c>
      <c r="G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0</v>
      </c>
      <c r="H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0</v>
      </c>
      <c r="I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0</v>
      </c>
      <c r="J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0</v>
      </c>
      <c r="K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0</v>
      </c>
      <c r="L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0</v>
      </c>
      <c r="M27" s="23">
        <f>SUMIF(Tabl1[[Date 1er acompte facturé]:[Date 1er acompte facturé]],DATE($A$1,COLUMN()-1,$A27),Tabl1[[30% 1er acompte]:[30% 1er acompte]])+
SUMIF(Tabl1[[Date 2ème situation facturé]:[Date 2ème situation facturé]],DATE($A$1,COLUMN()-1,$A27),Tabl1[[40% 2ème situation]:[40% 2ème situation]])+
SUMIF(Tabl1[[Date 3ème situation facturé]:[Date 3ème situation facturé]],DATE($A$1,COLUMN()-1,$A27),Tabl1[[20% situation]:[20% situation]])+
SUMIF(Tabl1[[Date situation prédéfini facturé]:[Date situation prédéfini facturé]],DATE($A$1,COLUMN()-1,$A27),Tabl1[[x% situation]:[x% situation]])+
SUMIF(Tabl1[[Date dernière situation facturé]:[Date dernière situation facturé]],DATE($A$1,COLUMN()-1,$A27),Tabl1[[10% dernier acompte]:[10% dernier acompte]])+
SUMIF(Tabl1[[Date supplément facturé]:[Date supplément facturé]],DATE($A$1,COLUMN()-1,$A27),Tabl1[[Supplément]:[Supplément]])</f>
        <v>0</v>
      </c>
    </row>
    <row r="28" spans="1:13" x14ac:dyDescent="0.25">
      <c r="A28" s="1">
        <v>27</v>
      </c>
      <c r="B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  <c r="C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  <c r="D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  <c r="E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  <c r="F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  <c r="G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  <c r="H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  <c r="I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  <c r="J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  <c r="K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  <c r="L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  <c r="M28" s="23">
        <f>SUMIF(Tabl1[[Date 1er acompte facturé]:[Date 1er acompte facturé]],DATE($A$1,COLUMN()-1,$A28),Tabl1[[30% 1er acompte]:[30% 1er acompte]])+
SUMIF(Tabl1[[Date 2ème situation facturé]:[Date 2ème situation facturé]],DATE($A$1,COLUMN()-1,$A28),Tabl1[[40% 2ème situation]:[40% 2ème situation]])+
SUMIF(Tabl1[[Date 3ème situation facturé]:[Date 3ème situation facturé]],DATE($A$1,COLUMN()-1,$A28),Tabl1[[20% situation]:[20% situation]])+
SUMIF(Tabl1[[Date situation prédéfini facturé]:[Date situation prédéfini facturé]],DATE($A$1,COLUMN()-1,$A28),Tabl1[[x% situation]:[x% situation]])+
SUMIF(Tabl1[[Date dernière situation facturé]:[Date dernière situation facturé]],DATE($A$1,COLUMN()-1,$A28),Tabl1[[10% dernier acompte]:[10% dernier acompte]])+
SUMIF(Tabl1[[Date supplément facturé]:[Date supplément facturé]],DATE($A$1,COLUMN()-1,$A28),Tabl1[[Supplément]:[Supplément]])</f>
        <v>0</v>
      </c>
    </row>
    <row r="29" spans="1:13" x14ac:dyDescent="0.25">
      <c r="A29" s="1">
        <v>28</v>
      </c>
      <c r="B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  <c r="C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  <c r="D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  <c r="E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  <c r="F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  <c r="G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  <c r="H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  <c r="I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  <c r="J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  <c r="K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  <c r="L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  <c r="M29" s="23">
        <f>SUMIF(Tabl1[[Date 1er acompte facturé]:[Date 1er acompte facturé]],DATE($A$1,COLUMN()-1,$A29),Tabl1[[30% 1er acompte]:[30% 1er acompte]])+
SUMIF(Tabl1[[Date 2ème situation facturé]:[Date 2ème situation facturé]],DATE($A$1,COLUMN()-1,$A29),Tabl1[[40% 2ème situation]:[40% 2ème situation]])+
SUMIF(Tabl1[[Date 3ème situation facturé]:[Date 3ème situation facturé]],DATE($A$1,COLUMN()-1,$A29),Tabl1[[20% situation]:[20% situation]])+
SUMIF(Tabl1[[Date situation prédéfini facturé]:[Date situation prédéfini facturé]],DATE($A$1,COLUMN()-1,$A29),Tabl1[[x% situation]:[x% situation]])+
SUMIF(Tabl1[[Date dernière situation facturé]:[Date dernière situation facturé]],DATE($A$1,COLUMN()-1,$A29),Tabl1[[10% dernier acompte]:[10% dernier acompte]])+
SUMIF(Tabl1[[Date supplément facturé]:[Date supplément facturé]],DATE($A$1,COLUMN()-1,$A29),Tabl1[[Supplément]:[Supplément]])</f>
        <v>0</v>
      </c>
    </row>
    <row r="30" spans="1:13" x14ac:dyDescent="0.25">
      <c r="A30" s="1">
        <v>29</v>
      </c>
      <c r="B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  <c r="C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  <c r="D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  <c r="E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  <c r="F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  <c r="G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  <c r="H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  <c r="I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  <c r="J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  <c r="K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  <c r="L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  <c r="M30" s="23">
        <f>SUMIF(Tabl1[[Date 1er acompte facturé]:[Date 1er acompte facturé]],DATE($A$1,COLUMN()-1,$A30),Tabl1[[30% 1er acompte]:[30% 1er acompte]])+
SUMIF(Tabl1[[Date 2ème situation facturé]:[Date 2ème situation facturé]],DATE($A$1,COLUMN()-1,$A30),Tabl1[[40% 2ème situation]:[40% 2ème situation]])+
SUMIF(Tabl1[[Date 3ème situation facturé]:[Date 3ème situation facturé]],DATE($A$1,COLUMN()-1,$A30),Tabl1[[20% situation]:[20% situation]])+
SUMIF(Tabl1[[Date situation prédéfini facturé]:[Date situation prédéfini facturé]],DATE($A$1,COLUMN()-1,$A30),Tabl1[[x% situation]:[x% situation]])+
SUMIF(Tabl1[[Date dernière situation facturé]:[Date dernière situation facturé]],DATE($A$1,COLUMN()-1,$A30),Tabl1[[10% dernier acompte]:[10% dernier acompte]])+
SUMIF(Tabl1[[Date supplément facturé]:[Date supplément facturé]],DATE($A$1,COLUMN()-1,$A30),Tabl1[[Supplément]:[Supplément]])</f>
        <v>0</v>
      </c>
    </row>
    <row r="31" spans="1:13" x14ac:dyDescent="0.25">
      <c r="A31" s="1">
        <v>30</v>
      </c>
      <c r="B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  <c r="C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  <c r="D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  <c r="E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  <c r="F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  <c r="G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  <c r="H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  <c r="I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  <c r="J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  <c r="K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  <c r="L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  <c r="M31" s="23">
        <f>SUMIF(Tabl1[[Date 1er acompte facturé]:[Date 1er acompte facturé]],DATE($A$1,COLUMN()-1,$A31),Tabl1[[30% 1er acompte]:[30% 1er acompte]])+
SUMIF(Tabl1[[Date 2ème situation facturé]:[Date 2ème situation facturé]],DATE($A$1,COLUMN()-1,$A31),Tabl1[[40% 2ème situation]:[40% 2ème situation]])+
SUMIF(Tabl1[[Date 3ème situation facturé]:[Date 3ème situation facturé]],DATE($A$1,COLUMN()-1,$A31),Tabl1[[20% situation]:[20% situation]])+
SUMIF(Tabl1[[Date situation prédéfini facturé]:[Date situation prédéfini facturé]],DATE($A$1,COLUMN()-1,$A31),Tabl1[[x% situation]:[x% situation]])+
SUMIF(Tabl1[[Date dernière situation facturé]:[Date dernière situation facturé]],DATE($A$1,COLUMN()-1,$A31),Tabl1[[10% dernier acompte]:[10% dernier acompte]])+
SUMIF(Tabl1[[Date supplément facturé]:[Date supplément facturé]],DATE($A$1,COLUMN()-1,$A31),Tabl1[[Supplément]:[Supplément]])</f>
        <v>0</v>
      </c>
    </row>
    <row r="32" spans="1:13" x14ac:dyDescent="0.25">
      <c r="A32" s="1">
        <v>31</v>
      </c>
      <c r="B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  <c r="C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  <c r="D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  <c r="E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  <c r="F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  <c r="G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  <c r="H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  <c r="I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  <c r="J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  <c r="K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  <c r="L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  <c r="M32" s="23">
        <f>SUMIF(Tabl1[[Date 1er acompte facturé]:[Date 1er acompte facturé]],DATE($A$1,COLUMN()-1,$A32),Tabl1[[30% 1er acompte]:[30% 1er acompte]])+
SUMIF(Tabl1[[Date 2ème situation facturé]:[Date 2ème situation facturé]],DATE($A$1,COLUMN()-1,$A32),Tabl1[[40% 2ème situation]:[40% 2ème situation]])+
SUMIF(Tabl1[[Date 3ème situation facturé]:[Date 3ème situation facturé]],DATE($A$1,COLUMN()-1,$A32),Tabl1[[20% situation]:[20% situation]])+
SUMIF(Tabl1[[Date situation prédéfini facturé]:[Date situation prédéfini facturé]],DATE($A$1,COLUMN()-1,$A32),Tabl1[[x% situation]:[x% situation]])+
SUMIF(Tabl1[[Date dernière situation facturé]:[Date dernière situation facturé]],DATE($A$1,COLUMN()-1,$A32),Tabl1[[10% dernier acompte]:[10% dernier acompte]])+
SUMIF(Tabl1[[Date supplément facturé]:[Date supplément facturé]],DATE($A$1,COLUMN()-1,$A32),Tabl1[[Supplément]:[Supplément]])</f>
        <v>0</v>
      </c>
    </row>
    <row r="33" spans="1:13" ht="21" x14ac:dyDescent="0.3">
      <c r="A33" s="2" t="s">
        <v>48</v>
      </c>
      <c r="B33" s="17">
        <f>SUM(B$2:B$32)</f>
        <v>0</v>
      </c>
      <c r="C33" s="17">
        <f t="shared" ref="C33:M33" si="0">SUM(C$2:C$32)</f>
        <v>0</v>
      </c>
      <c r="D33" s="17">
        <f t="shared" si="0"/>
        <v>0</v>
      </c>
      <c r="E33" s="17">
        <f t="shared" si="0"/>
        <v>3085.0452000000005</v>
      </c>
      <c r="F33" s="17">
        <f t="shared" si="0"/>
        <v>4660.0284000000001</v>
      </c>
      <c r="G33" s="17">
        <f t="shared" si="0"/>
        <v>0</v>
      </c>
      <c r="H33" s="17">
        <f t="shared" si="0"/>
        <v>4099.6671000000006</v>
      </c>
      <c r="I33" s="17">
        <f t="shared" si="0"/>
        <v>0</v>
      </c>
      <c r="J33" s="17">
        <f t="shared" si="0"/>
        <v>0</v>
      </c>
      <c r="K33" s="17">
        <f t="shared" si="0"/>
        <v>0</v>
      </c>
      <c r="L33" s="17">
        <f t="shared" si="0"/>
        <v>0</v>
      </c>
      <c r="M33" s="17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 JG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Girard</dc:creator>
  <cp:lastModifiedBy>francis henniaux</cp:lastModifiedBy>
  <dcterms:created xsi:type="dcterms:W3CDTF">2025-07-18T18:51:16Z</dcterms:created>
  <dcterms:modified xsi:type="dcterms:W3CDTF">2025-07-19T04:47:09Z</dcterms:modified>
</cp:coreProperties>
</file>