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hidePivotFieldList="1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E5ADA3B9-A6B2-434B-A0F5-84ECDF6D9427}" xr6:coauthVersionLast="47" xr6:coauthVersionMax="47" xr10:uidLastSave="{00000000-0000-0000-0000-000000000000}"/>
  <bookViews>
    <workbookView xWindow="-120" yWindow="-120" windowWidth="29040" windowHeight="15720" xr2:uid="{8BA9C5BD-D72C-4283-A0C9-C67291ABF0FB}"/>
  </bookViews>
  <sheets>
    <sheet name="Suivi Prestation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L3" i="1"/>
  <c r="M3" i="1"/>
  <c r="N3" i="1"/>
  <c r="D3" i="1"/>
  <c r="C3" i="1"/>
  <c r="N21" i="1"/>
  <c r="M21" i="1"/>
  <c r="N18" i="1"/>
  <c r="M18" i="1"/>
  <c r="N14" i="1"/>
  <c r="M14" i="1"/>
  <c r="N9" i="1"/>
  <c r="M9" i="1"/>
  <c r="C9" i="1"/>
  <c r="D9" i="1"/>
  <c r="C14" i="1"/>
  <c r="D14" i="1"/>
  <c r="C18" i="1"/>
  <c r="D18" i="1"/>
  <c r="C21" i="1"/>
  <c r="D21" i="1"/>
  <c r="L21" i="1"/>
  <c r="K21" i="1"/>
  <c r="J21" i="1"/>
  <c r="I21" i="1"/>
  <c r="H21" i="1"/>
  <c r="G21" i="1"/>
  <c r="F21" i="1"/>
  <c r="E21" i="1"/>
  <c r="L18" i="1"/>
  <c r="K18" i="1"/>
  <c r="J18" i="1"/>
  <c r="I18" i="1"/>
  <c r="H18" i="1"/>
  <c r="G18" i="1"/>
  <c r="F18" i="1"/>
  <c r="E18" i="1"/>
  <c r="F17" i="1"/>
  <c r="F14" i="1" s="1"/>
  <c r="E17" i="1"/>
  <c r="E14" i="1" s="1"/>
  <c r="L14" i="1"/>
  <c r="K14" i="1"/>
  <c r="J14" i="1"/>
  <c r="I14" i="1"/>
  <c r="H14" i="1"/>
  <c r="G14" i="1"/>
  <c r="L9" i="1"/>
  <c r="K9" i="1"/>
  <c r="J9" i="1"/>
  <c r="I9" i="1"/>
  <c r="H9" i="1"/>
  <c r="G9" i="1"/>
  <c r="F9" i="1"/>
  <c r="E9" i="1"/>
  <c r="G2" i="1" l="1"/>
  <c r="G4" i="1" s="1"/>
  <c r="H2" i="1"/>
  <c r="H4" i="1" s="1"/>
  <c r="J2" i="1"/>
  <c r="J4" i="1" s="1"/>
  <c r="F2" i="1"/>
  <c r="F4" i="1" s="1"/>
  <c r="E2" i="1"/>
  <c r="E4" i="1" s="1"/>
  <c r="I2" i="1"/>
  <c r="I4" i="1" s="1"/>
  <c r="K2" i="1"/>
  <c r="K4" i="1" s="1"/>
  <c r="M2" i="1"/>
  <c r="M4" i="1" s="1"/>
  <c r="L2" i="1"/>
  <c r="L4" i="1" s="1"/>
  <c r="N2" i="1"/>
  <c r="N4" i="1" s="1"/>
  <c r="C2" i="1"/>
  <c r="C4" i="1" s="1"/>
  <c r="C6" i="1" s="1"/>
  <c r="D2" i="1"/>
  <c r="D4" i="1" s="1"/>
  <c r="D6" i="1" s="1"/>
  <c r="E6" i="1" l="1"/>
  <c r="F6" i="1" l="1"/>
  <c r="G6" i="1" l="1"/>
  <c r="H6" i="1" l="1"/>
  <c r="I6" i="1" l="1"/>
  <c r="J6" i="1" l="1"/>
  <c r="K6" i="1" l="1"/>
  <c r="L6" i="1" l="1"/>
  <c r="M6" i="1"/>
  <c r="N6" i="1" l="1"/>
</calcChain>
</file>

<file path=xl/sharedStrings.xml><?xml version="1.0" encoding="utf-8"?>
<sst xmlns="http://schemas.openxmlformats.org/spreadsheetml/2006/main" count="54" uniqueCount="31">
  <si>
    <t>Montants</t>
  </si>
  <si>
    <t>Nature</t>
  </si>
  <si>
    <t>Nb de dossiers</t>
  </si>
  <si>
    <t>BLOC 1</t>
  </si>
  <si>
    <t>Action 1</t>
  </si>
  <si>
    <t>action 2</t>
  </si>
  <si>
    <t>action 4</t>
  </si>
  <si>
    <t>BLOC 2</t>
  </si>
  <si>
    <t>action 5</t>
  </si>
  <si>
    <t>action 3</t>
  </si>
  <si>
    <t>action 6</t>
  </si>
  <si>
    <t>action 7</t>
  </si>
  <si>
    <t>action 8</t>
  </si>
  <si>
    <t>action 9</t>
  </si>
  <si>
    <t>action 10</t>
  </si>
  <si>
    <t>action 11</t>
  </si>
  <si>
    <t>action 12</t>
  </si>
  <si>
    <t>TOTAL PRESTA 1</t>
  </si>
  <si>
    <t>TOTAL PRESTA 2</t>
  </si>
  <si>
    <t>Totaux prestations</t>
  </si>
  <si>
    <t>Total Bloc 1</t>
  </si>
  <si>
    <t>BLOC 3</t>
  </si>
  <si>
    <t>BLOC 4</t>
  </si>
  <si>
    <t>Total Bloc 2</t>
  </si>
  <si>
    <t>Total Bloc 3</t>
  </si>
  <si>
    <t>Total Bloc 4</t>
  </si>
  <si>
    <t>TOTAL PRESTA 1 et 2</t>
  </si>
  <si>
    <t>EXCEPTIONNEL</t>
  </si>
  <si>
    <t>BLOC 5</t>
  </si>
  <si>
    <t>BLOC 6</t>
  </si>
  <si>
    <t>BLOC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</si>
</sst>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8"/>
      <name val="Aptos Narrow"/>
      <family val="2"/>
      <scheme val="minor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4" fontId="6" fillId="2" borderId="8" xfId="0" applyNumberFormat="1" applyFont="1" applyFill="1" applyBorder="1" applyAlignment="1">
      <alignment horizontal="right"/>
    </xf>
    <xf numFmtId="0" fontId="2" fillId="2" borderId="12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left"/>
    </xf>
    <xf numFmtId="0" fontId="5" fillId="0" borderId="20" xfId="0" applyFont="1" applyBorder="1"/>
    <xf numFmtId="0" fontId="4" fillId="0" borderId="19" xfId="0" applyFont="1" applyBorder="1" applyAlignment="1">
      <alignment horizontal="center"/>
    </xf>
    <xf numFmtId="4" fontId="1" fillId="2" borderId="22" xfId="0" applyNumberFormat="1" applyFont="1" applyFill="1" applyBorder="1" applyAlignment="1">
      <alignment horizontal="right"/>
    </xf>
    <xf numFmtId="0" fontId="5" fillId="0" borderId="25" xfId="0" applyFont="1" applyBorder="1" applyAlignment="1">
      <alignment horizontal="left"/>
    </xf>
    <xf numFmtId="4" fontId="6" fillId="2" borderId="5" xfId="0" applyNumberFormat="1" applyFont="1" applyFill="1" applyBorder="1" applyAlignment="1">
      <alignment horizontal="right"/>
    </xf>
    <xf numFmtId="0" fontId="1" fillId="0" borderId="13" xfId="0" applyFont="1" applyBorder="1" applyAlignment="1">
      <alignment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3" fontId="1" fillId="2" borderId="10" xfId="0" applyNumberFormat="1" applyFont="1" applyFill="1" applyBorder="1" applyAlignment="1">
      <alignment horizontal="right"/>
    </xf>
    <xf numFmtId="3" fontId="1" fillId="2" borderId="21" xfId="0" applyNumberFormat="1" applyFont="1" applyFill="1" applyBorder="1" applyAlignment="1">
      <alignment horizontal="right"/>
    </xf>
    <xf numFmtId="3" fontId="1" fillId="2" borderId="23" xfId="0" applyNumberFormat="1" applyFont="1" applyFill="1" applyBorder="1" applyAlignment="1">
      <alignment horizontal="right"/>
    </xf>
    <xf numFmtId="3" fontId="6" fillId="2" borderId="0" xfId="0" applyNumberFormat="1" applyFont="1" applyFill="1" applyAlignment="1">
      <alignment horizontal="right"/>
    </xf>
    <xf numFmtId="3" fontId="6" fillId="2" borderId="11" xfId="0" applyNumberFormat="1" applyFont="1" applyFill="1" applyBorder="1" applyAlignment="1">
      <alignment horizontal="right"/>
    </xf>
    <xf numFmtId="3" fontId="6" fillId="2" borderId="7" xfId="0" applyNumberFormat="1" applyFont="1" applyFill="1" applyBorder="1" applyAlignment="1">
      <alignment horizontal="right"/>
    </xf>
    <xf numFmtId="3" fontId="6" fillId="2" borderId="4" xfId="0" applyNumberFormat="1" applyFont="1" applyFill="1" applyBorder="1" applyAlignment="1">
      <alignment horizontal="right"/>
    </xf>
    <xf numFmtId="3" fontId="6" fillId="2" borderId="27" xfId="0" applyNumberFormat="1" applyFont="1" applyFill="1" applyBorder="1" applyAlignment="1">
      <alignment horizontal="right"/>
    </xf>
    <xf numFmtId="3" fontId="6" fillId="2" borderId="6" xfId="0" applyNumberFormat="1" applyFont="1" applyFill="1" applyBorder="1" applyAlignment="1">
      <alignment horizontal="right"/>
    </xf>
    <xf numFmtId="0" fontId="4" fillId="0" borderId="13" xfId="0" applyFont="1" applyBorder="1" applyAlignment="1">
      <alignment vertical="center"/>
    </xf>
    <xf numFmtId="0" fontId="0" fillId="0" borderId="14" xfId="0" applyBorder="1"/>
    <xf numFmtId="0" fontId="0" fillId="0" borderId="15" xfId="0" applyBorder="1"/>
    <xf numFmtId="0" fontId="4" fillId="0" borderId="20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3" fontId="1" fillId="2" borderId="9" xfId="0" applyNumberFormat="1" applyFont="1" applyFill="1" applyBorder="1" applyAlignment="1">
      <alignment horizontal="right"/>
    </xf>
    <xf numFmtId="4" fontId="1" fillId="2" borderId="26" xfId="0" applyNumberFormat="1" applyFont="1" applyFill="1" applyBorder="1" applyAlignment="1">
      <alignment horizontal="right"/>
    </xf>
    <xf numFmtId="3" fontId="1" fillId="2" borderId="18" xfId="0" applyNumberFormat="1" applyFont="1" applyFill="1" applyBorder="1" applyAlignment="1">
      <alignment horizontal="right"/>
    </xf>
    <xf numFmtId="3" fontId="1" fillId="2" borderId="29" xfId="0" applyNumberFormat="1" applyFont="1" applyFill="1" applyBorder="1" applyAlignment="1">
      <alignment horizontal="right"/>
    </xf>
    <xf numFmtId="0" fontId="3" fillId="0" borderId="24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13" xfId="0" applyFont="1" applyBorder="1" applyAlignment="1">
      <alignment horizontal="left"/>
    </xf>
    <xf numFmtId="3" fontId="1" fillId="3" borderId="0" xfId="0" applyNumberFormat="1" applyFont="1" applyFill="1" applyAlignment="1">
      <alignment horizontal="right"/>
    </xf>
    <xf numFmtId="4" fontId="1" fillId="3" borderId="8" xfId="0" applyNumberFormat="1" applyFont="1" applyFill="1" applyBorder="1" applyAlignment="1">
      <alignment horizontal="right"/>
    </xf>
    <xf numFmtId="3" fontId="1" fillId="3" borderId="11" xfId="0" applyNumberFormat="1" applyFont="1" applyFill="1" applyBorder="1" applyAlignment="1">
      <alignment horizontal="right"/>
    </xf>
    <xf numFmtId="3" fontId="1" fillId="3" borderId="7" xfId="0" applyNumberFormat="1" applyFont="1" applyFill="1" applyBorder="1" applyAlignment="1">
      <alignment horizontal="right"/>
    </xf>
    <xf numFmtId="3" fontId="1" fillId="3" borderId="9" xfId="0" applyNumberFormat="1" applyFont="1" applyFill="1" applyBorder="1" applyAlignment="1">
      <alignment horizontal="right"/>
    </xf>
    <xf numFmtId="4" fontId="1" fillId="3" borderId="26" xfId="0" applyNumberFormat="1" applyFont="1" applyFill="1" applyBorder="1" applyAlignment="1">
      <alignment horizontal="right"/>
    </xf>
    <xf numFmtId="3" fontId="1" fillId="3" borderId="18" xfId="0" applyNumberFormat="1" applyFont="1" applyFill="1" applyBorder="1" applyAlignment="1">
      <alignment horizontal="right"/>
    </xf>
    <xf numFmtId="3" fontId="1" fillId="3" borderId="29" xfId="0" applyNumberFormat="1" applyFont="1" applyFill="1" applyBorder="1" applyAlignment="1">
      <alignment horizontal="right"/>
    </xf>
    <xf numFmtId="3" fontId="1" fillId="3" borderId="9" xfId="0" applyNumberFormat="1" applyFont="1" applyFill="1" applyBorder="1" applyAlignment="1">
      <alignment horizontal="right" vertical="center"/>
    </xf>
    <xf numFmtId="4" fontId="1" fillId="3" borderId="26" xfId="0" applyNumberFormat="1" applyFont="1" applyFill="1" applyBorder="1" applyAlignment="1">
      <alignment horizontal="right" vertical="center"/>
    </xf>
    <xf numFmtId="3" fontId="1" fillId="3" borderId="18" xfId="0" applyNumberFormat="1" applyFont="1" applyFill="1" applyBorder="1" applyAlignment="1">
      <alignment horizontal="right" vertical="center"/>
    </xf>
    <xf numFmtId="3" fontId="1" fillId="3" borderId="29" xfId="0" applyNumberFormat="1" applyFont="1" applyFill="1" applyBorder="1" applyAlignment="1">
      <alignment horizontal="right" vertical="center"/>
    </xf>
    <xf numFmtId="3" fontId="1" fillId="3" borderId="0" xfId="0" applyNumberFormat="1" applyFont="1" applyFill="1" applyAlignment="1">
      <alignment horizontal="right" vertical="center"/>
    </xf>
    <xf numFmtId="4" fontId="1" fillId="3" borderId="8" xfId="0" applyNumberFormat="1" applyFont="1" applyFill="1" applyBorder="1" applyAlignment="1">
      <alignment horizontal="right" vertical="center"/>
    </xf>
    <xf numFmtId="3" fontId="1" fillId="3" borderId="11" xfId="0" applyNumberFormat="1" applyFont="1" applyFill="1" applyBorder="1" applyAlignment="1">
      <alignment horizontal="right" vertical="center"/>
    </xf>
    <xf numFmtId="3" fontId="1" fillId="3" borderId="7" xfId="0" applyNumberFormat="1" applyFont="1" applyFill="1" applyBorder="1" applyAlignment="1">
      <alignment horizontal="right" vertical="center"/>
    </xf>
    <xf numFmtId="0" fontId="8" fillId="4" borderId="9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Continuous" vertical="center"/>
    </xf>
    <xf numFmtId="0" fontId="2" fillId="5" borderId="3" xfId="0" applyFont="1" applyFill="1" applyBorder="1" applyAlignment="1">
      <alignment horizontal="centerContinuous" vertical="center"/>
    </xf>
    <xf numFmtId="0" fontId="2" fillId="5" borderId="1" xfId="0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&#233;unions\ASSEMBLEES%20GENERALES\2024\001-Histogrammes%20%20%20%20%20AG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 stat prest 2016 à 2019(AG)"/>
      <sheetName val="histo 2013 à 2018 (1) (AG)"/>
      <sheetName val="histo 2013 à 2018 (2) (AG)"/>
      <sheetName val="Stat globales 2013 2018(AG2019)"/>
      <sheetName val="Tableaux simplifiés 2013 à 2018"/>
      <sheetName val="Feuil1"/>
    </sheetNames>
    <sheetDataSet>
      <sheetData sheetId="0" refreshError="1">
        <row r="27">
          <cell r="M27">
            <v>46</v>
          </cell>
          <cell r="N27">
            <v>16238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190A0-2AE7-411F-906C-D2A9C6163AA8}">
  <dimension ref="A1:N27"/>
  <sheetViews>
    <sheetView tabSelected="1" zoomScale="90" zoomScaleNormal="90" workbookViewId="0">
      <pane xSplit="2" ySplit="7" topLeftCell="C8" activePane="bottomRight" state="frozen"/>
      <selection pane="topRight" activeCell="C1" sqref="C1"/>
      <selection pane="bottomLeft" activeCell="A3" sqref="A3"/>
      <selection pane="bottomRight" activeCell="O13" sqref="O13"/>
    </sheetView>
  </sheetViews>
  <sheetFormatPr baseColWidth="10" defaultRowHeight="15" x14ac:dyDescent="0.25"/>
  <cols>
    <col min="2" max="2" width="14.7109375" bestFit="1" customWidth="1"/>
    <col min="3" max="3" width="10.7109375" bestFit="1" customWidth="1"/>
    <col min="4" max="4" width="16.7109375" customWidth="1"/>
    <col min="5" max="5" width="10.7109375" bestFit="1" customWidth="1"/>
    <col min="6" max="6" width="16.7109375" customWidth="1"/>
    <col min="7" max="7" width="10.7109375" bestFit="1" customWidth="1"/>
    <col min="8" max="8" width="16.7109375" customWidth="1"/>
    <col min="9" max="9" width="10.7109375" bestFit="1" customWidth="1"/>
    <col min="10" max="10" width="16.7109375" customWidth="1"/>
    <col min="11" max="11" width="10.7109375" bestFit="1" customWidth="1"/>
    <col min="12" max="12" width="16.7109375" customWidth="1"/>
    <col min="13" max="13" width="10.7109375" bestFit="1" customWidth="1"/>
    <col min="14" max="14" width="16.7109375" customWidth="1"/>
    <col min="247" max="247" width="16.7109375" customWidth="1"/>
    <col min="248" max="248" width="37" customWidth="1"/>
    <col min="249" max="261" width="17.7109375" customWidth="1"/>
    <col min="262" max="262" width="18.5703125" customWidth="1"/>
    <col min="263" max="265" width="17.7109375" customWidth="1"/>
    <col min="266" max="266" width="18.5703125" customWidth="1"/>
    <col min="503" max="503" width="16.7109375" customWidth="1"/>
    <col min="504" max="504" width="37" customWidth="1"/>
    <col min="505" max="517" width="17.7109375" customWidth="1"/>
    <col min="518" max="518" width="18.5703125" customWidth="1"/>
    <col min="519" max="521" width="17.7109375" customWidth="1"/>
    <col min="522" max="522" width="18.5703125" customWidth="1"/>
    <col min="759" max="759" width="16.7109375" customWidth="1"/>
    <col min="760" max="760" width="37" customWidth="1"/>
    <col min="761" max="773" width="17.7109375" customWidth="1"/>
    <col min="774" max="774" width="18.5703125" customWidth="1"/>
    <col min="775" max="777" width="17.7109375" customWidth="1"/>
    <col min="778" max="778" width="18.5703125" customWidth="1"/>
    <col min="1015" max="1015" width="16.7109375" customWidth="1"/>
    <col min="1016" max="1016" width="37" customWidth="1"/>
    <col min="1017" max="1029" width="17.7109375" customWidth="1"/>
    <col min="1030" max="1030" width="18.5703125" customWidth="1"/>
    <col min="1031" max="1033" width="17.7109375" customWidth="1"/>
    <col min="1034" max="1034" width="18.5703125" customWidth="1"/>
    <col min="1271" max="1271" width="16.7109375" customWidth="1"/>
    <col min="1272" max="1272" width="37" customWidth="1"/>
    <col min="1273" max="1285" width="17.7109375" customWidth="1"/>
    <col min="1286" max="1286" width="18.5703125" customWidth="1"/>
    <col min="1287" max="1289" width="17.7109375" customWidth="1"/>
    <col min="1290" max="1290" width="18.5703125" customWidth="1"/>
    <col min="1527" max="1527" width="16.7109375" customWidth="1"/>
    <col min="1528" max="1528" width="37" customWidth="1"/>
    <col min="1529" max="1541" width="17.7109375" customWidth="1"/>
    <col min="1542" max="1542" width="18.5703125" customWidth="1"/>
    <col min="1543" max="1545" width="17.7109375" customWidth="1"/>
    <col min="1546" max="1546" width="18.5703125" customWidth="1"/>
    <col min="1783" max="1783" width="16.7109375" customWidth="1"/>
    <col min="1784" max="1784" width="37" customWidth="1"/>
    <col min="1785" max="1797" width="17.7109375" customWidth="1"/>
    <col min="1798" max="1798" width="18.5703125" customWidth="1"/>
    <col min="1799" max="1801" width="17.7109375" customWidth="1"/>
    <col min="1802" max="1802" width="18.5703125" customWidth="1"/>
    <col min="2039" max="2039" width="16.7109375" customWidth="1"/>
    <col min="2040" max="2040" width="37" customWidth="1"/>
    <col min="2041" max="2053" width="17.7109375" customWidth="1"/>
    <col min="2054" max="2054" width="18.5703125" customWidth="1"/>
    <col min="2055" max="2057" width="17.7109375" customWidth="1"/>
    <col min="2058" max="2058" width="18.5703125" customWidth="1"/>
    <col min="2295" max="2295" width="16.7109375" customWidth="1"/>
    <col min="2296" max="2296" width="37" customWidth="1"/>
    <col min="2297" max="2309" width="17.7109375" customWidth="1"/>
    <col min="2310" max="2310" width="18.5703125" customWidth="1"/>
    <col min="2311" max="2313" width="17.7109375" customWidth="1"/>
    <col min="2314" max="2314" width="18.5703125" customWidth="1"/>
    <col min="2551" max="2551" width="16.7109375" customWidth="1"/>
    <col min="2552" max="2552" width="37" customWidth="1"/>
    <col min="2553" max="2565" width="17.7109375" customWidth="1"/>
    <col min="2566" max="2566" width="18.5703125" customWidth="1"/>
    <col min="2567" max="2569" width="17.7109375" customWidth="1"/>
    <col min="2570" max="2570" width="18.5703125" customWidth="1"/>
    <col min="2807" max="2807" width="16.7109375" customWidth="1"/>
    <col min="2808" max="2808" width="37" customWidth="1"/>
    <col min="2809" max="2821" width="17.7109375" customWidth="1"/>
    <col min="2822" max="2822" width="18.5703125" customWidth="1"/>
    <col min="2823" max="2825" width="17.7109375" customWidth="1"/>
    <col min="2826" max="2826" width="18.5703125" customWidth="1"/>
    <col min="3063" max="3063" width="16.7109375" customWidth="1"/>
    <col min="3064" max="3064" width="37" customWidth="1"/>
    <col min="3065" max="3077" width="17.7109375" customWidth="1"/>
    <col min="3078" max="3078" width="18.5703125" customWidth="1"/>
    <col min="3079" max="3081" width="17.7109375" customWidth="1"/>
    <col min="3082" max="3082" width="18.5703125" customWidth="1"/>
    <col min="3319" max="3319" width="16.7109375" customWidth="1"/>
    <col min="3320" max="3320" width="37" customWidth="1"/>
    <col min="3321" max="3333" width="17.7109375" customWidth="1"/>
    <col min="3334" max="3334" width="18.5703125" customWidth="1"/>
    <col min="3335" max="3337" width="17.7109375" customWidth="1"/>
    <col min="3338" max="3338" width="18.5703125" customWidth="1"/>
    <col min="3575" max="3575" width="16.7109375" customWidth="1"/>
    <col min="3576" max="3576" width="37" customWidth="1"/>
    <col min="3577" max="3589" width="17.7109375" customWidth="1"/>
    <col min="3590" max="3590" width="18.5703125" customWidth="1"/>
    <col min="3591" max="3593" width="17.7109375" customWidth="1"/>
    <col min="3594" max="3594" width="18.5703125" customWidth="1"/>
    <col min="3831" max="3831" width="16.7109375" customWidth="1"/>
    <col min="3832" max="3832" width="37" customWidth="1"/>
    <col min="3833" max="3845" width="17.7109375" customWidth="1"/>
    <col min="3846" max="3846" width="18.5703125" customWidth="1"/>
    <col min="3847" max="3849" width="17.7109375" customWidth="1"/>
    <col min="3850" max="3850" width="18.5703125" customWidth="1"/>
    <col min="4087" max="4087" width="16.7109375" customWidth="1"/>
    <col min="4088" max="4088" width="37" customWidth="1"/>
    <col min="4089" max="4101" width="17.7109375" customWidth="1"/>
    <col min="4102" max="4102" width="18.5703125" customWidth="1"/>
    <col min="4103" max="4105" width="17.7109375" customWidth="1"/>
    <col min="4106" max="4106" width="18.5703125" customWidth="1"/>
    <col min="4343" max="4343" width="16.7109375" customWidth="1"/>
    <col min="4344" max="4344" width="37" customWidth="1"/>
    <col min="4345" max="4357" width="17.7109375" customWidth="1"/>
    <col min="4358" max="4358" width="18.5703125" customWidth="1"/>
    <col min="4359" max="4361" width="17.7109375" customWidth="1"/>
    <col min="4362" max="4362" width="18.5703125" customWidth="1"/>
    <col min="4599" max="4599" width="16.7109375" customWidth="1"/>
    <col min="4600" max="4600" width="37" customWidth="1"/>
    <col min="4601" max="4613" width="17.7109375" customWidth="1"/>
    <col min="4614" max="4614" width="18.5703125" customWidth="1"/>
    <col min="4615" max="4617" width="17.7109375" customWidth="1"/>
    <col min="4618" max="4618" width="18.5703125" customWidth="1"/>
    <col min="4855" max="4855" width="16.7109375" customWidth="1"/>
    <col min="4856" max="4856" width="37" customWidth="1"/>
    <col min="4857" max="4869" width="17.7109375" customWidth="1"/>
    <col min="4870" max="4870" width="18.5703125" customWidth="1"/>
    <col min="4871" max="4873" width="17.7109375" customWidth="1"/>
    <col min="4874" max="4874" width="18.5703125" customWidth="1"/>
    <col min="5111" max="5111" width="16.7109375" customWidth="1"/>
    <col min="5112" max="5112" width="37" customWidth="1"/>
    <col min="5113" max="5125" width="17.7109375" customWidth="1"/>
    <col min="5126" max="5126" width="18.5703125" customWidth="1"/>
    <col min="5127" max="5129" width="17.7109375" customWidth="1"/>
    <col min="5130" max="5130" width="18.5703125" customWidth="1"/>
    <col min="5367" max="5367" width="16.7109375" customWidth="1"/>
    <col min="5368" max="5368" width="37" customWidth="1"/>
    <col min="5369" max="5381" width="17.7109375" customWidth="1"/>
    <col min="5382" max="5382" width="18.5703125" customWidth="1"/>
    <col min="5383" max="5385" width="17.7109375" customWidth="1"/>
    <col min="5386" max="5386" width="18.5703125" customWidth="1"/>
    <col min="5623" max="5623" width="16.7109375" customWidth="1"/>
    <col min="5624" max="5624" width="37" customWidth="1"/>
    <col min="5625" max="5637" width="17.7109375" customWidth="1"/>
    <col min="5638" max="5638" width="18.5703125" customWidth="1"/>
    <col min="5639" max="5641" width="17.7109375" customWidth="1"/>
    <col min="5642" max="5642" width="18.5703125" customWidth="1"/>
    <col min="5879" max="5879" width="16.7109375" customWidth="1"/>
    <col min="5880" max="5880" width="37" customWidth="1"/>
    <col min="5881" max="5893" width="17.7109375" customWidth="1"/>
    <col min="5894" max="5894" width="18.5703125" customWidth="1"/>
    <col min="5895" max="5897" width="17.7109375" customWidth="1"/>
    <col min="5898" max="5898" width="18.5703125" customWidth="1"/>
    <col min="6135" max="6135" width="16.7109375" customWidth="1"/>
    <col min="6136" max="6136" width="37" customWidth="1"/>
    <col min="6137" max="6149" width="17.7109375" customWidth="1"/>
    <col min="6150" max="6150" width="18.5703125" customWidth="1"/>
    <col min="6151" max="6153" width="17.7109375" customWidth="1"/>
    <col min="6154" max="6154" width="18.5703125" customWidth="1"/>
    <col min="6391" max="6391" width="16.7109375" customWidth="1"/>
    <col min="6392" max="6392" width="37" customWidth="1"/>
    <col min="6393" max="6405" width="17.7109375" customWidth="1"/>
    <col min="6406" max="6406" width="18.5703125" customWidth="1"/>
    <col min="6407" max="6409" width="17.7109375" customWidth="1"/>
    <col min="6410" max="6410" width="18.5703125" customWidth="1"/>
    <col min="6647" max="6647" width="16.7109375" customWidth="1"/>
    <col min="6648" max="6648" width="37" customWidth="1"/>
    <col min="6649" max="6661" width="17.7109375" customWidth="1"/>
    <col min="6662" max="6662" width="18.5703125" customWidth="1"/>
    <col min="6663" max="6665" width="17.7109375" customWidth="1"/>
    <col min="6666" max="6666" width="18.5703125" customWidth="1"/>
    <col min="6903" max="6903" width="16.7109375" customWidth="1"/>
    <col min="6904" max="6904" width="37" customWidth="1"/>
    <col min="6905" max="6917" width="17.7109375" customWidth="1"/>
    <col min="6918" max="6918" width="18.5703125" customWidth="1"/>
    <col min="6919" max="6921" width="17.7109375" customWidth="1"/>
    <col min="6922" max="6922" width="18.5703125" customWidth="1"/>
    <col min="7159" max="7159" width="16.7109375" customWidth="1"/>
    <col min="7160" max="7160" width="37" customWidth="1"/>
    <col min="7161" max="7173" width="17.7109375" customWidth="1"/>
    <col min="7174" max="7174" width="18.5703125" customWidth="1"/>
    <col min="7175" max="7177" width="17.7109375" customWidth="1"/>
    <col min="7178" max="7178" width="18.5703125" customWidth="1"/>
    <col min="7415" max="7415" width="16.7109375" customWidth="1"/>
    <col min="7416" max="7416" width="37" customWidth="1"/>
    <col min="7417" max="7429" width="17.7109375" customWidth="1"/>
    <col min="7430" max="7430" width="18.5703125" customWidth="1"/>
    <col min="7431" max="7433" width="17.7109375" customWidth="1"/>
    <col min="7434" max="7434" width="18.5703125" customWidth="1"/>
    <col min="7671" max="7671" width="16.7109375" customWidth="1"/>
    <col min="7672" max="7672" width="37" customWidth="1"/>
    <col min="7673" max="7685" width="17.7109375" customWidth="1"/>
    <col min="7686" max="7686" width="18.5703125" customWidth="1"/>
    <col min="7687" max="7689" width="17.7109375" customWidth="1"/>
    <col min="7690" max="7690" width="18.5703125" customWidth="1"/>
    <col min="7927" max="7927" width="16.7109375" customWidth="1"/>
    <col min="7928" max="7928" width="37" customWidth="1"/>
    <col min="7929" max="7941" width="17.7109375" customWidth="1"/>
    <col min="7942" max="7942" width="18.5703125" customWidth="1"/>
    <col min="7943" max="7945" width="17.7109375" customWidth="1"/>
    <col min="7946" max="7946" width="18.5703125" customWidth="1"/>
    <col min="8183" max="8183" width="16.7109375" customWidth="1"/>
    <col min="8184" max="8184" width="37" customWidth="1"/>
    <col min="8185" max="8197" width="17.7109375" customWidth="1"/>
    <col min="8198" max="8198" width="18.5703125" customWidth="1"/>
    <col min="8199" max="8201" width="17.7109375" customWidth="1"/>
    <col min="8202" max="8202" width="18.5703125" customWidth="1"/>
    <col min="8439" max="8439" width="16.7109375" customWidth="1"/>
    <col min="8440" max="8440" width="37" customWidth="1"/>
    <col min="8441" max="8453" width="17.7109375" customWidth="1"/>
    <col min="8454" max="8454" width="18.5703125" customWidth="1"/>
    <col min="8455" max="8457" width="17.7109375" customWidth="1"/>
    <col min="8458" max="8458" width="18.5703125" customWidth="1"/>
    <col min="8695" max="8695" width="16.7109375" customWidth="1"/>
    <col min="8696" max="8696" width="37" customWidth="1"/>
    <col min="8697" max="8709" width="17.7109375" customWidth="1"/>
    <col min="8710" max="8710" width="18.5703125" customWidth="1"/>
    <col min="8711" max="8713" width="17.7109375" customWidth="1"/>
    <col min="8714" max="8714" width="18.5703125" customWidth="1"/>
    <col min="8951" max="8951" width="16.7109375" customWidth="1"/>
    <col min="8952" max="8952" width="37" customWidth="1"/>
    <col min="8953" max="8965" width="17.7109375" customWidth="1"/>
    <col min="8966" max="8966" width="18.5703125" customWidth="1"/>
    <col min="8967" max="8969" width="17.7109375" customWidth="1"/>
    <col min="8970" max="8970" width="18.5703125" customWidth="1"/>
    <col min="9207" max="9207" width="16.7109375" customWidth="1"/>
    <col min="9208" max="9208" width="37" customWidth="1"/>
    <col min="9209" max="9221" width="17.7109375" customWidth="1"/>
    <col min="9222" max="9222" width="18.5703125" customWidth="1"/>
    <col min="9223" max="9225" width="17.7109375" customWidth="1"/>
    <col min="9226" max="9226" width="18.5703125" customWidth="1"/>
    <col min="9463" max="9463" width="16.7109375" customWidth="1"/>
    <col min="9464" max="9464" width="37" customWidth="1"/>
    <col min="9465" max="9477" width="17.7109375" customWidth="1"/>
    <col min="9478" max="9478" width="18.5703125" customWidth="1"/>
    <col min="9479" max="9481" width="17.7109375" customWidth="1"/>
    <col min="9482" max="9482" width="18.5703125" customWidth="1"/>
    <col min="9719" max="9719" width="16.7109375" customWidth="1"/>
    <col min="9720" max="9720" width="37" customWidth="1"/>
    <col min="9721" max="9733" width="17.7109375" customWidth="1"/>
    <col min="9734" max="9734" width="18.5703125" customWidth="1"/>
    <col min="9735" max="9737" width="17.7109375" customWidth="1"/>
    <col min="9738" max="9738" width="18.5703125" customWidth="1"/>
    <col min="9975" max="9975" width="16.7109375" customWidth="1"/>
    <col min="9976" max="9976" width="37" customWidth="1"/>
    <col min="9977" max="9989" width="17.7109375" customWidth="1"/>
    <col min="9990" max="9990" width="18.5703125" customWidth="1"/>
    <col min="9991" max="9993" width="17.7109375" customWidth="1"/>
    <col min="9994" max="9994" width="18.5703125" customWidth="1"/>
    <col min="10231" max="10231" width="16.7109375" customWidth="1"/>
    <col min="10232" max="10232" width="37" customWidth="1"/>
    <col min="10233" max="10245" width="17.7109375" customWidth="1"/>
    <col min="10246" max="10246" width="18.5703125" customWidth="1"/>
    <col min="10247" max="10249" width="17.7109375" customWidth="1"/>
    <col min="10250" max="10250" width="18.5703125" customWidth="1"/>
    <col min="10487" max="10487" width="16.7109375" customWidth="1"/>
    <col min="10488" max="10488" width="37" customWidth="1"/>
    <col min="10489" max="10501" width="17.7109375" customWidth="1"/>
    <col min="10502" max="10502" width="18.5703125" customWidth="1"/>
    <col min="10503" max="10505" width="17.7109375" customWidth="1"/>
    <col min="10506" max="10506" width="18.5703125" customWidth="1"/>
    <col min="10743" max="10743" width="16.7109375" customWidth="1"/>
    <col min="10744" max="10744" width="37" customWidth="1"/>
    <col min="10745" max="10757" width="17.7109375" customWidth="1"/>
    <col min="10758" max="10758" width="18.5703125" customWidth="1"/>
    <col min="10759" max="10761" width="17.7109375" customWidth="1"/>
    <col min="10762" max="10762" width="18.5703125" customWidth="1"/>
    <col min="10999" max="10999" width="16.7109375" customWidth="1"/>
    <col min="11000" max="11000" width="37" customWidth="1"/>
    <col min="11001" max="11013" width="17.7109375" customWidth="1"/>
    <col min="11014" max="11014" width="18.5703125" customWidth="1"/>
    <col min="11015" max="11017" width="17.7109375" customWidth="1"/>
    <col min="11018" max="11018" width="18.5703125" customWidth="1"/>
    <col min="11255" max="11255" width="16.7109375" customWidth="1"/>
    <col min="11256" max="11256" width="37" customWidth="1"/>
    <col min="11257" max="11269" width="17.7109375" customWidth="1"/>
    <col min="11270" max="11270" width="18.5703125" customWidth="1"/>
    <col min="11271" max="11273" width="17.7109375" customWidth="1"/>
    <col min="11274" max="11274" width="18.5703125" customWidth="1"/>
    <col min="11511" max="11511" width="16.7109375" customWidth="1"/>
    <col min="11512" max="11512" width="37" customWidth="1"/>
    <col min="11513" max="11525" width="17.7109375" customWidth="1"/>
    <col min="11526" max="11526" width="18.5703125" customWidth="1"/>
    <col min="11527" max="11529" width="17.7109375" customWidth="1"/>
    <col min="11530" max="11530" width="18.5703125" customWidth="1"/>
    <col min="11767" max="11767" width="16.7109375" customWidth="1"/>
    <col min="11768" max="11768" width="37" customWidth="1"/>
    <col min="11769" max="11781" width="17.7109375" customWidth="1"/>
    <col min="11782" max="11782" width="18.5703125" customWidth="1"/>
    <col min="11783" max="11785" width="17.7109375" customWidth="1"/>
    <col min="11786" max="11786" width="18.5703125" customWidth="1"/>
    <col min="12023" max="12023" width="16.7109375" customWidth="1"/>
    <col min="12024" max="12024" width="37" customWidth="1"/>
    <col min="12025" max="12037" width="17.7109375" customWidth="1"/>
    <col min="12038" max="12038" width="18.5703125" customWidth="1"/>
    <col min="12039" max="12041" width="17.7109375" customWidth="1"/>
    <col min="12042" max="12042" width="18.5703125" customWidth="1"/>
    <col min="12279" max="12279" width="16.7109375" customWidth="1"/>
    <col min="12280" max="12280" width="37" customWidth="1"/>
    <col min="12281" max="12293" width="17.7109375" customWidth="1"/>
    <col min="12294" max="12294" width="18.5703125" customWidth="1"/>
    <col min="12295" max="12297" width="17.7109375" customWidth="1"/>
    <col min="12298" max="12298" width="18.5703125" customWidth="1"/>
    <col min="12535" max="12535" width="16.7109375" customWidth="1"/>
    <col min="12536" max="12536" width="37" customWidth="1"/>
    <col min="12537" max="12549" width="17.7109375" customWidth="1"/>
    <col min="12550" max="12550" width="18.5703125" customWidth="1"/>
    <col min="12551" max="12553" width="17.7109375" customWidth="1"/>
    <col min="12554" max="12554" width="18.5703125" customWidth="1"/>
    <col min="12791" max="12791" width="16.7109375" customWidth="1"/>
    <col min="12792" max="12792" width="37" customWidth="1"/>
    <col min="12793" max="12805" width="17.7109375" customWidth="1"/>
    <col min="12806" max="12806" width="18.5703125" customWidth="1"/>
    <col min="12807" max="12809" width="17.7109375" customWidth="1"/>
    <col min="12810" max="12810" width="18.5703125" customWidth="1"/>
    <col min="13047" max="13047" width="16.7109375" customWidth="1"/>
    <col min="13048" max="13048" width="37" customWidth="1"/>
    <col min="13049" max="13061" width="17.7109375" customWidth="1"/>
    <col min="13062" max="13062" width="18.5703125" customWidth="1"/>
    <col min="13063" max="13065" width="17.7109375" customWidth="1"/>
    <col min="13066" max="13066" width="18.5703125" customWidth="1"/>
    <col min="13303" max="13303" width="16.7109375" customWidth="1"/>
    <col min="13304" max="13304" width="37" customWidth="1"/>
    <col min="13305" max="13317" width="17.7109375" customWidth="1"/>
    <col min="13318" max="13318" width="18.5703125" customWidth="1"/>
    <col min="13319" max="13321" width="17.7109375" customWidth="1"/>
    <col min="13322" max="13322" width="18.5703125" customWidth="1"/>
    <col min="13559" max="13559" width="16.7109375" customWidth="1"/>
    <col min="13560" max="13560" width="37" customWidth="1"/>
    <col min="13561" max="13573" width="17.7109375" customWidth="1"/>
    <col min="13574" max="13574" width="18.5703125" customWidth="1"/>
    <col min="13575" max="13577" width="17.7109375" customWidth="1"/>
    <col min="13578" max="13578" width="18.5703125" customWidth="1"/>
    <col min="13815" max="13815" width="16.7109375" customWidth="1"/>
    <col min="13816" max="13816" width="37" customWidth="1"/>
    <col min="13817" max="13829" width="17.7109375" customWidth="1"/>
    <col min="13830" max="13830" width="18.5703125" customWidth="1"/>
    <col min="13831" max="13833" width="17.7109375" customWidth="1"/>
    <col min="13834" max="13834" width="18.5703125" customWidth="1"/>
    <col min="14071" max="14071" width="16.7109375" customWidth="1"/>
    <col min="14072" max="14072" width="37" customWidth="1"/>
    <col min="14073" max="14085" width="17.7109375" customWidth="1"/>
    <col min="14086" max="14086" width="18.5703125" customWidth="1"/>
    <col min="14087" max="14089" width="17.7109375" customWidth="1"/>
    <col min="14090" max="14090" width="18.5703125" customWidth="1"/>
    <col min="14327" max="14327" width="16.7109375" customWidth="1"/>
    <col min="14328" max="14328" width="37" customWidth="1"/>
    <col min="14329" max="14341" width="17.7109375" customWidth="1"/>
    <col min="14342" max="14342" width="18.5703125" customWidth="1"/>
    <col min="14343" max="14345" width="17.7109375" customWidth="1"/>
    <col min="14346" max="14346" width="18.5703125" customWidth="1"/>
    <col min="14583" max="14583" width="16.7109375" customWidth="1"/>
    <col min="14584" max="14584" width="37" customWidth="1"/>
    <col min="14585" max="14597" width="17.7109375" customWidth="1"/>
    <col min="14598" max="14598" width="18.5703125" customWidth="1"/>
    <col min="14599" max="14601" width="17.7109375" customWidth="1"/>
    <col min="14602" max="14602" width="18.5703125" customWidth="1"/>
    <col min="14839" max="14839" width="16.7109375" customWidth="1"/>
    <col min="14840" max="14840" width="37" customWidth="1"/>
    <col min="14841" max="14853" width="17.7109375" customWidth="1"/>
    <col min="14854" max="14854" width="18.5703125" customWidth="1"/>
    <col min="14855" max="14857" width="17.7109375" customWidth="1"/>
    <col min="14858" max="14858" width="18.5703125" customWidth="1"/>
    <col min="15095" max="15095" width="16.7109375" customWidth="1"/>
    <col min="15096" max="15096" width="37" customWidth="1"/>
    <col min="15097" max="15109" width="17.7109375" customWidth="1"/>
    <col min="15110" max="15110" width="18.5703125" customWidth="1"/>
    <col min="15111" max="15113" width="17.7109375" customWidth="1"/>
    <col min="15114" max="15114" width="18.5703125" customWidth="1"/>
    <col min="15351" max="15351" width="16.7109375" customWidth="1"/>
    <col min="15352" max="15352" width="37" customWidth="1"/>
    <col min="15353" max="15365" width="17.7109375" customWidth="1"/>
    <col min="15366" max="15366" width="18.5703125" customWidth="1"/>
    <col min="15367" max="15369" width="17.7109375" customWidth="1"/>
    <col min="15370" max="15370" width="18.5703125" customWidth="1"/>
    <col min="15607" max="15607" width="16.7109375" customWidth="1"/>
    <col min="15608" max="15608" width="37" customWidth="1"/>
    <col min="15609" max="15621" width="17.7109375" customWidth="1"/>
    <col min="15622" max="15622" width="18.5703125" customWidth="1"/>
    <col min="15623" max="15625" width="17.7109375" customWidth="1"/>
    <col min="15626" max="15626" width="18.5703125" customWidth="1"/>
    <col min="15863" max="15863" width="16.7109375" customWidth="1"/>
    <col min="15864" max="15864" width="37" customWidth="1"/>
    <col min="15865" max="15877" width="17.7109375" customWidth="1"/>
    <col min="15878" max="15878" width="18.5703125" customWidth="1"/>
    <col min="15879" max="15881" width="17.7109375" customWidth="1"/>
    <col min="15882" max="15882" width="18.5703125" customWidth="1"/>
    <col min="16119" max="16119" width="16.7109375" customWidth="1"/>
    <col min="16120" max="16120" width="37" customWidth="1"/>
    <col min="16121" max="16133" width="17.7109375" customWidth="1"/>
    <col min="16134" max="16134" width="18.5703125" customWidth="1"/>
    <col min="16135" max="16137" width="17.7109375" customWidth="1"/>
    <col min="16138" max="16138" width="18.5703125" customWidth="1"/>
  </cols>
  <sheetData>
    <row r="1" spans="1:14" ht="33.75" customHeight="1" thickBot="1" x14ac:dyDescent="0.3">
      <c r="A1" s="25"/>
      <c r="B1" s="11" t="s">
        <v>1</v>
      </c>
      <c r="C1" s="61" t="s">
        <v>2</v>
      </c>
      <c r="D1" s="62" t="s">
        <v>0</v>
      </c>
      <c r="E1" s="63" t="s">
        <v>2</v>
      </c>
      <c r="F1" s="62" t="s">
        <v>0</v>
      </c>
      <c r="G1" s="64" t="s">
        <v>2</v>
      </c>
      <c r="H1" s="62" t="s">
        <v>0</v>
      </c>
      <c r="I1" s="64" t="s">
        <v>2</v>
      </c>
      <c r="J1" s="62" t="s">
        <v>0</v>
      </c>
      <c r="K1" s="64" t="s">
        <v>2</v>
      </c>
      <c r="L1" s="62" t="s">
        <v>0</v>
      </c>
      <c r="M1" s="64" t="s">
        <v>2</v>
      </c>
      <c r="N1" s="62" t="s">
        <v>0</v>
      </c>
    </row>
    <row r="2" spans="1:14" ht="16.5" customHeight="1" thickBot="1" x14ac:dyDescent="0.3">
      <c r="A2" s="28" t="s">
        <v>17</v>
      </c>
      <c r="B2" s="29"/>
      <c r="C2" s="45">
        <f>C9+C14+C18+C21</f>
        <v>953</v>
      </c>
      <c r="D2" s="46">
        <f>D9+D14+D18+D21</f>
        <v>179632.24</v>
      </c>
      <c r="E2" s="47">
        <f>E9+E14+E18+E21</f>
        <v>728</v>
      </c>
      <c r="F2" s="46">
        <f>F9+F14+F18+F21</f>
        <v>155640.60999999999</v>
      </c>
      <c r="G2" s="48">
        <f>G9+G14+G18+G21</f>
        <v>804</v>
      </c>
      <c r="H2" s="46">
        <f>H9+H14+H18+H21</f>
        <v>175177.11</v>
      </c>
      <c r="I2" s="48">
        <f>I9+I14+I18+I21</f>
        <v>902</v>
      </c>
      <c r="J2" s="46">
        <f>J9+J14+J18+J21</f>
        <v>182808.98</v>
      </c>
      <c r="K2" s="48">
        <f>K9+K14+K18+K21</f>
        <v>936</v>
      </c>
      <c r="L2" s="46">
        <f>L9+L14+L18+L21</f>
        <v>208455.96000000002</v>
      </c>
      <c r="M2" s="48">
        <f>M9+M14+M18+M21</f>
        <v>827</v>
      </c>
      <c r="N2" s="46">
        <f>N9+N14+N18+N21</f>
        <v>182901.63999999998</v>
      </c>
    </row>
    <row r="3" spans="1:14" ht="18.75" thickBot="1" x14ac:dyDescent="0.3">
      <c r="A3" s="28" t="s">
        <v>18</v>
      </c>
      <c r="B3" s="29"/>
      <c r="C3" s="49">
        <f>C25+C26+C27</f>
        <v>1874</v>
      </c>
      <c r="D3" s="50">
        <f>D25+D26+D27</f>
        <v>235203.30000000002</v>
      </c>
      <c r="E3" s="51">
        <f>E25+E26+E27</f>
        <v>1779</v>
      </c>
      <c r="F3" s="50">
        <f>F25+F26+F27</f>
        <v>189696.09999999998</v>
      </c>
      <c r="G3" s="52">
        <f>G25+G26+G27</f>
        <v>1723</v>
      </c>
      <c r="H3" s="50">
        <f>H25+H26+H27</f>
        <v>181181.2</v>
      </c>
      <c r="I3" s="52">
        <f>I25+I26+I27</f>
        <v>1873</v>
      </c>
      <c r="J3" s="50">
        <f>J25+J26+J27</f>
        <v>219336.6</v>
      </c>
      <c r="K3" s="52">
        <f>K25+K26+K27</f>
        <v>2016</v>
      </c>
      <c r="L3" s="50">
        <f>L25+L26+L27</f>
        <v>223282.19999999998</v>
      </c>
      <c r="M3" s="52">
        <f>M25+M26+M27</f>
        <v>1948</v>
      </c>
      <c r="N3" s="50">
        <f>N25+N26+N27</f>
        <v>212739.66</v>
      </c>
    </row>
    <row r="4" spans="1:14" ht="23.25" customHeight="1" thickBot="1" x14ac:dyDescent="0.3">
      <c r="A4" s="28" t="s">
        <v>26</v>
      </c>
      <c r="B4" s="29"/>
      <c r="C4" s="53">
        <f>C2+C3</f>
        <v>2827</v>
      </c>
      <c r="D4" s="54">
        <f t="shared" ref="D4:N4" si="0">D2+D3</f>
        <v>414835.54000000004</v>
      </c>
      <c r="E4" s="55">
        <f t="shared" si="0"/>
        <v>2507</v>
      </c>
      <c r="F4" s="54">
        <f t="shared" si="0"/>
        <v>345336.70999999996</v>
      </c>
      <c r="G4" s="56">
        <f t="shared" si="0"/>
        <v>2527</v>
      </c>
      <c r="H4" s="54">
        <f t="shared" si="0"/>
        <v>356358.31</v>
      </c>
      <c r="I4" s="56">
        <f t="shared" si="0"/>
        <v>2775</v>
      </c>
      <c r="J4" s="54">
        <f t="shared" si="0"/>
        <v>402145.58</v>
      </c>
      <c r="K4" s="56">
        <f t="shared" si="0"/>
        <v>2952</v>
      </c>
      <c r="L4" s="54">
        <f t="shared" si="0"/>
        <v>431738.16000000003</v>
      </c>
      <c r="M4" s="56">
        <f t="shared" si="0"/>
        <v>2775</v>
      </c>
      <c r="N4" s="54">
        <f t="shared" si="0"/>
        <v>395641.3</v>
      </c>
    </row>
    <row r="5" spans="1:14" ht="18.75" thickBot="1" x14ac:dyDescent="0.3">
      <c r="A5" s="42" t="s">
        <v>27</v>
      </c>
      <c r="B5" s="43"/>
      <c r="C5" s="57">
        <v>1183</v>
      </c>
      <c r="D5" s="58">
        <v>110186.51</v>
      </c>
      <c r="E5" s="59">
        <v>680</v>
      </c>
      <c r="F5" s="58">
        <v>58587.17</v>
      </c>
      <c r="G5" s="60">
        <v>676</v>
      </c>
      <c r="H5" s="58">
        <v>60297.599999999999</v>
      </c>
      <c r="I5" s="60">
        <v>1115</v>
      </c>
      <c r="J5" s="58">
        <v>100227.29</v>
      </c>
      <c r="K5" s="60">
        <v>1054</v>
      </c>
      <c r="L5" s="58">
        <v>95350.54</v>
      </c>
      <c r="M5" s="60">
        <v>905</v>
      </c>
      <c r="N5" s="58">
        <v>81105</v>
      </c>
    </row>
    <row r="6" spans="1:14" ht="18.75" thickBot="1" x14ac:dyDescent="0.3">
      <c r="A6" s="30" t="s">
        <v>19</v>
      </c>
      <c r="B6" s="31"/>
      <c r="C6" s="53">
        <f t="shared" ref="C6:N6" si="1">C4+C5</f>
        <v>4010</v>
      </c>
      <c r="D6" s="54">
        <f t="shared" si="1"/>
        <v>525022.05000000005</v>
      </c>
      <c r="E6" s="53">
        <f t="shared" si="1"/>
        <v>3187</v>
      </c>
      <c r="F6" s="54">
        <f t="shared" si="1"/>
        <v>403923.87999999995</v>
      </c>
      <c r="G6" s="53">
        <f t="shared" si="1"/>
        <v>3203</v>
      </c>
      <c r="H6" s="54">
        <f t="shared" si="1"/>
        <v>416655.91</v>
      </c>
      <c r="I6" s="53">
        <f t="shared" si="1"/>
        <v>3890</v>
      </c>
      <c r="J6" s="54">
        <f t="shared" si="1"/>
        <v>502372.87</v>
      </c>
      <c r="K6" s="53">
        <f t="shared" si="1"/>
        <v>4006</v>
      </c>
      <c r="L6" s="54">
        <f t="shared" si="1"/>
        <v>527088.70000000007</v>
      </c>
      <c r="M6" s="53">
        <f t="shared" si="1"/>
        <v>3680</v>
      </c>
      <c r="N6" s="54">
        <f t="shared" si="1"/>
        <v>476746.3</v>
      </c>
    </row>
    <row r="7" spans="1:14" ht="18.75" customHeight="1" thickTop="1" thickBot="1" x14ac:dyDescent="0.3">
      <c r="A7" s="24"/>
      <c r="B7" s="4"/>
      <c r="C7" s="65">
        <v>2019</v>
      </c>
      <c r="D7" s="66"/>
      <c r="E7" s="67">
        <v>2020</v>
      </c>
      <c r="F7" s="66"/>
      <c r="G7" s="67">
        <v>2021</v>
      </c>
      <c r="H7" s="66"/>
      <c r="I7" s="67">
        <v>2022</v>
      </c>
      <c r="J7" s="66"/>
      <c r="K7" s="67">
        <v>2023</v>
      </c>
      <c r="L7" s="66"/>
      <c r="M7" s="67">
        <v>2024</v>
      </c>
      <c r="N7" s="66"/>
    </row>
    <row r="8" spans="1:14" ht="33.75" customHeight="1" thickBot="1" x14ac:dyDescent="0.3">
      <c r="A8" s="25"/>
      <c r="B8" s="11" t="s">
        <v>1</v>
      </c>
      <c r="C8" s="12" t="s">
        <v>2</v>
      </c>
      <c r="D8" s="13" t="s">
        <v>0</v>
      </c>
      <c r="E8" s="3" t="s">
        <v>2</v>
      </c>
      <c r="F8" s="13" t="s">
        <v>0</v>
      </c>
      <c r="G8" s="2" t="s">
        <v>2</v>
      </c>
      <c r="H8" s="13" t="s">
        <v>0</v>
      </c>
      <c r="I8" s="2" t="s">
        <v>2</v>
      </c>
      <c r="J8" s="13" t="s">
        <v>0</v>
      </c>
      <c r="K8" s="2" t="s">
        <v>2</v>
      </c>
      <c r="L8" s="13" t="s">
        <v>0</v>
      </c>
      <c r="M8" s="2" t="s">
        <v>2</v>
      </c>
      <c r="N8" s="13" t="s">
        <v>0</v>
      </c>
    </row>
    <row r="9" spans="1:14" ht="18" x14ac:dyDescent="0.25">
      <c r="A9" s="35" t="s">
        <v>3</v>
      </c>
      <c r="B9" s="7" t="s">
        <v>20</v>
      </c>
      <c r="C9" s="14">
        <f t="shared" ref="C9:N9" si="2">SUM(C10:C13)</f>
        <v>698</v>
      </c>
      <c r="D9" s="8">
        <f t="shared" si="2"/>
        <v>110199.93</v>
      </c>
      <c r="E9" s="15">
        <f t="shared" si="2"/>
        <v>491</v>
      </c>
      <c r="F9" s="8">
        <f t="shared" si="2"/>
        <v>89280.290000000008</v>
      </c>
      <c r="G9" s="16">
        <f t="shared" si="2"/>
        <v>534</v>
      </c>
      <c r="H9" s="8">
        <f t="shared" si="2"/>
        <v>100942.78</v>
      </c>
      <c r="I9" s="16">
        <f t="shared" si="2"/>
        <v>616</v>
      </c>
      <c r="J9" s="8">
        <f t="shared" si="2"/>
        <v>107753.53</v>
      </c>
      <c r="K9" s="16">
        <f t="shared" si="2"/>
        <v>651</v>
      </c>
      <c r="L9" s="8">
        <f t="shared" si="2"/>
        <v>115411.35</v>
      </c>
      <c r="M9" s="16">
        <f t="shared" si="2"/>
        <v>595</v>
      </c>
      <c r="N9" s="8">
        <f t="shared" si="2"/>
        <v>105125.09</v>
      </c>
    </row>
    <row r="10" spans="1:14" ht="18" x14ac:dyDescent="0.25">
      <c r="A10" s="36"/>
      <c r="B10" s="5" t="s">
        <v>4</v>
      </c>
      <c r="C10" s="17">
        <v>241</v>
      </c>
      <c r="D10" s="1">
        <v>13446.15</v>
      </c>
      <c r="E10" s="18">
        <v>155</v>
      </c>
      <c r="F10" s="1">
        <v>9620.56</v>
      </c>
      <c r="G10" s="19">
        <v>166</v>
      </c>
      <c r="H10" s="1">
        <v>12100.26</v>
      </c>
      <c r="I10" s="19">
        <v>172</v>
      </c>
      <c r="J10" s="1">
        <v>10646.79</v>
      </c>
      <c r="K10" s="19">
        <v>195</v>
      </c>
      <c r="L10" s="1">
        <v>13166.5</v>
      </c>
      <c r="M10" s="19">
        <v>215</v>
      </c>
      <c r="N10" s="1">
        <v>13461.19</v>
      </c>
    </row>
    <row r="11" spans="1:14" ht="18" x14ac:dyDescent="0.25">
      <c r="A11" s="36"/>
      <c r="B11" s="5" t="s">
        <v>5</v>
      </c>
      <c r="C11" s="17">
        <v>69</v>
      </c>
      <c r="D11" s="1">
        <v>1667.25</v>
      </c>
      <c r="E11" s="18">
        <v>17</v>
      </c>
      <c r="F11" s="1">
        <v>456</v>
      </c>
      <c r="G11" s="19">
        <v>6</v>
      </c>
      <c r="H11" s="1">
        <v>133</v>
      </c>
      <c r="I11" s="19">
        <v>56</v>
      </c>
      <c r="J11" s="1">
        <v>1277.75</v>
      </c>
      <c r="K11" s="19">
        <v>73</v>
      </c>
      <c r="L11" s="1">
        <v>1501</v>
      </c>
      <c r="M11" s="19">
        <v>28</v>
      </c>
      <c r="N11" s="1">
        <v>584.25</v>
      </c>
    </row>
    <row r="12" spans="1:14" ht="17.25" customHeight="1" x14ac:dyDescent="0.25">
      <c r="A12" s="36"/>
      <c r="B12" s="5" t="s">
        <v>9</v>
      </c>
      <c r="C12" s="17">
        <v>40</v>
      </c>
      <c r="D12" s="1">
        <v>22546</v>
      </c>
      <c r="E12" s="18">
        <v>36</v>
      </c>
      <c r="F12" s="1">
        <v>19262</v>
      </c>
      <c r="G12" s="19">
        <v>40</v>
      </c>
      <c r="H12" s="1">
        <v>22188</v>
      </c>
      <c r="I12" s="19">
        <v>42</v>
      </c>
      <c r="J12" s="1">
        <v>24630</v>
      </c>
      <c r="K12" s="19">
        <v>46</v>
      </c>
      <c r="L12" s="1">
        <v>24146</v>
      </c>
      <c r="M12" s="19">
        <v>45</v>
      </c>
      <c r="N12" s="1">
        <v>23662</v>
      </c>
    </row>
    <row r="13" spans="1:14" ht="18.75" thickBot="1" x14ac:dyDescent="0.3">
      <c r="A13" s="37"/>
      <c r="B13" s="9" t="s">
        <v>6</v>
      </c>
      <c r="C13" s="20">
        <v>348</v>
      </c>
      <c r="D13" s="10">
        <v>72540.53</v>
      </c>
      <c r="E13" s="21">
        <v>283</v>
      </c>
      <c r="F13" s="10">
        <v>59941.73</v>
      </c>
      <c r="G13" s="22">
        <v>322</v>
      </c>
      <c r="H13" s="10">
        <v>66521.52</v>
      </c>
      <c r="I13" s="22">
        <v>346</v>
      </c>
      <c r="J13" s="10">
        <v>71198.990000000005</v>
      </c>
      <c r="K13" s="22">
        <v>337</v>
      </c>
      <c r="L13" s="10">
        <v>76597.850000000006</v>
      </c>
      <c r="M13" s="22">
        <v>307</v>
      </c>
      <c r="N13" s="10">
        <v>67417.649999999994</v>
      </c>
    </row>
    <row r="14" spans="1:14" ht="18" x14ac:dyDescent="0.25">
      <c r="A14" s="35" t="s">
        <v>7</v>
      </c>
      <c r="B14" s="7" t="s">
        <v>23</v>
      </c>
      <c r="C14" s="14">
        <f t="shared" ref="C14:N14" si="3">SUM(C15:C17)</f>
        <v>94</v>
      </c>
      <c r="D14" s="8">
        <f t="shared" si="3"/>
        <v>30320.7</v>
      </c>
      <c r="E14" s="15">
        <f t="shared" si="3"/>
        <v>75</v>
      </c>
      <c r="F14" s="8">
        <f t="shared" si="3"/>
        <v>25277.4</v>
      </c>
      <c r="G14" s="16">
        <f t="shared" si="3"/>
        <v>95</v>
      </c>
      <c r="H14" s="8">
        <f t="shared" si="3"/>
        <v>30955.25</v>
      </c>
      <c r="I14" s="16">
        <f t="shared" si="3"/>
        <v>77</v>
      </c>
      <c r="J14" s="8">
        <f t="shared" si="3"/>
        <v>26542</v>
      </c>
      <c r="K14" s="16">
        <f t="shared" si="3"/>
        <v>90</v>
      </c>
      <c r="L14" s="8">
        <f t="shared" si="3"/>
        <v>32011.03</v>
      </c>
      <c r="M14" s="16">
        <f t="shared" si="3"/>
        <v>90</v>
      </c>
      <c r="N14" s="8">
        <f t="shared" si="3"/>
        <v>33553</v>
      </c>
    </row>
    <row r="15" spans="1:14" ht="18" x14ac:dyDescent="0.25">
      <c r="A15" s="36"/>
      <c r="B15" s="6" t="s">
        <v>8</v>
      </c>
      <c r="C15" s="17">
        <v>5</v>
      </c>
      <c r="D15" s="1">
        <v>236.7</v>
      </c>
      <c r="E15" s="18">
        <v>1</v>
      </c>
      <c r="F15" s="1">
        <v>23.4</v>
      </c>
      <c r="G15" s="19">
        <v>3</v>
      </c>
      <c r="H15" s="1">
        <v>41.25</v>
      </c>
      <c r="I15" s="19">
        <v>0</v>
      </c>
      <c r="J15" s="1"/>
      <c r="K15" s="19">
        <v>4</v>
      </c>
      <c r="L15" s="1">
        <v>149.03</v>
      </c>
      <c r="M15" s="19">
        <v>1</v>
      </c>
      <c r="N15" s="1">
        <v>21</v>
      </c>
    </row>
    <row r="16" spans="1:14" ht="18" x14ac:dyDescent="0.25">
      <c r="A16" s="36"/>
      <c r="B16" s="5" t="s">
        <v>10</v>
      </c>
      <c r="C16" s="17">
        <v>43</v>
      </c>
      <c r="D16" s="1">
        <v>13846</v>
      </c>
      <c r="E16" s="18">
        <v>28</v>
      </c>
      <c r="F16" s="1">
        <v>9016</v>
      </c>
      <c r="G16" s="19">
        <v>39</v>
      </c>
      <c r="H16" s="1">
        <v>12558</v>
      </c>
      <c r="I16" s="19">
        <v>31</v>
      </c>
      <c r="J16" s="1">
        <v>10304</v>
      </c>
      <c r="K16" s="19">
        <v>32</v>
      </c>
      <c r="L16" s="1">
        <v>12800</v>
      </c>
      <c r="M16" s="19">
        <v>45</v>
      </c>
      <c r="N16" s="1">
        <v>18000</v>
      </c>
    </row>
    <row r="17" spans="1:14" ht="18.75" thickBot="1" x14ac:dyDescent="0.3">
      <c r="A17" s="37"/>
      <c r="B17" s="9" t="s">
        <v>11</v>
      </c>
      <c r="C17" s="20">
        <v>46</v>
      </c>
      <c r="D17" s="10">
        <v>16238</v>
      </c>
      <c r="E17" s="21">
        <f>'[1]Tab stat prest 2016 à 2019(AG)'!$M$27</f>
        <v>46</v>
      </c>
      <c r="F17" s="10">
        <f>'[1]Tab stat prest 2016 à 2019(AG)'!$N$27</f>
        <v>16238</v>
      </c>
      <c r="G17" s="22">
        <v>53</v>
      </c>
      <c r="H17" s="10">
        <v>18356</v>
      </c>
      <c r="I17" s="22">
        <v>46</v>
      </c>
      <c r="J17" s="10">
        <v>16238</v>
      </c>
      <c r="K17" s="22">
        <v>54</v>
      </c>
      <c r="L17" s="10">
        <v>19062</v>
      </c>
      <c r="M17" s="22">
        <v>44</v>
      </c>
      <c r="N17" s="10">
        <v>15532</v>
      </c>
    </row>
    <row r="18" spans="1:14" ht="18" x14ac:dyDescent="0.25">
      <c r="A18" s="35" t="s">
        <v>21</v>
      </c>
      <c r="B18" s="7" t="s">
        <v>24</v>
      </c>
      <c r="C18" s="14">
        <f t="shared" ref="C18:N18" si="4">SUM(C19:C20)</f>
        <v>106</v>
      </c>
      <c r="D18" s="8">
        <f t="shared" si="4"/>
        <v>22583.61</v>
      </c>
      <c r="E18" s="15">
        <f t="shared" si="4"/>
        <v>96</v>
      </c>
      <c r="F18" s="8">
        <f t="shared" si="4"/>
        <v>19479.919999999998</v>
      </c>
      <c r="G18" s="16">
        <f t="shared" si="4"/>
        <v>114</v>
      </c>
      <c r="H18" s="8">
        <f t="shared" si="4"/>
        <v>25095.08</v>
      </c>
      <c r="I18" s="16">
        <f t="shared" si="4"/>
        <v>110</v>
      </c>
      <c r="J18" s="8">
        <f t="shared" si="4"/>
        <v>24334.45</v>
      </c>
      <c r="K18" s="16">
        <f t="shared" si="4"/>
        <v>113</v>
      </c>
      <c r="L18" s="8">
        <f t="shared" si="4"/>
        <v>32403.58</v>
      </c>
      <c r="M18" s="16">
        <f t="shared" si="4"/>
        <v>92</v>
      </c>
      <c r="N18" s="8">
        <f t="shared" si="4"/>
        <v>26845.55</v>
      </c>
    </row>
    <row r="19" spans="1:14" ht="18" x14ac:dyDescent="0.25">
      <c r="A19" s="36"/>
      <c r="B19" s="5" t="s">
        <v>12</v>
      </c>
      <c r="C19" s="17">
        <v>45</v>
      </c>
      <c r="D19" s="1">
        <v>4538.01</v>
      </c>
      <c r="E19" s="18">
        <v>43</v>
      </c>
      <c r="F19" s="1">
        <v>4311.32</v>
      </c>
      <c r="G19" s="19">
        <v>40</v>
      </c>
      <c r="H19" s="1">
        <v>3562.88</v>
      </c>
      <c r="I19" s="19">
        <v>45</v>
      </c>
      <c r="J19" s="1">
        <v>3350.45</v>
      </c>
      <c r="K19" s="19">
        <v>45</v>
      </c>
      <c r="L19" s="1">
        <v>4814.38</v>
      </c>
      <c r="M19" s="19">
        <v>41</v>
      </c>
      <c r="N19" s="1">
        <v>4897.55</v>
      </c>
    </row>
    <row r="20" spans="1:14" ht="18.75" thickBot="1" x14ac:dyDescent="0.3">
      <c r="A20" s="37"/>
      <c r="B20" s="9" t="s">
        <v>13</v>
      </c>
      <c r="C20" s="20">
        <v>61</v>
      </c>
      <c r="D20" s="10">
        <v>18045.599999999999</v>
      </c>
      <c r="E20" s="21">
        <v>53</v>
      </c>
      <c r="F20" s="10">
        <v>15168.6</v>
      </c>
      <c r="G20" s="22">
        <v>74</v>
      </c>
      <c r="H20" s="10">
        <v>21532.2</v>
      </c>
      <c r="I20" s="22">
        <v>65</v>
      </c>
      <c r="J20" s="10">
        <v>20984</v>
      </c>
      <c r="K20" s="22">
        <v>68</v>
      </c>
      <c r="L20" s="10">
        <v>27589.200000000001</v>
      </c>
      <c r="M20" s="22">
        <v>51</v>
      </c>
      <c r="N20" s="10">
        <v>21948</v>
      </c>
    </row>
    <row r="21" spans="1:14" ht="18" x14ac:dyDescent="0.25">
      <c r="A21" s="32" t="s">
        <v>22</v>
      </c>
      <c r="B21" s="7" t="s">
        <v>25</v>
      </c>
      <c r="C21" s="14">
        <f t="shared" ref="C21:N21" si="5">SUM(C22:C24)</f>
        <v>55</v>
      </c>
      <c r="D21" s="8">
        <f t="shared" si="5"/>
        <v>16528</v>
      </c>
      <c r="E21" s="15">
        <f t="shared" si="5"/>
        <v>66</v>
      </c>
      <c r="F21" s="8">
        <f t="shared" si="5"/>
        <v>21603</v>
      </c>
      <c r="G21" s="16">
        <f t="shared" si="5"/>
        <v>61</v>
      </c>
      <c r="H21" s="8">
        <f t="shared" si="5"/>
        <v>18184</v>
      </c>
      <c r="I21" s="16">
        <f t="shared" si="5"/>
        <v>99</v>
      </c>
      <c r="J21" s="8">
        <f t="shared" si="5"/>
        <v>24179</v>
      </c>
      <c r="K21" s="16">
        <f t="shared" si="5"/>
        <v>82</v>
      </c>
      <c r="L21" s="8">
        <f t="shared" si="5"/>
        <v>28630</v>
      </c>
      <c r="M21" s="16">
        <f t="shared" si="5"/>
        <v>50</v>
      </c>
      <c r="N21" s="8">
        <f t="shared" si="5"/>
        <v>17378</v>
      </c>
    </row>
    <row r="22" spans="1:14" ht="18" x14ac:dyDescent="0.25">
      <c r="A22" s="33"/>
      <c r="B22" s="5" t="s">
        <v>14</v>
      </c>
      <c r="C22" s="17">
        <v>46</v>
      </c>
      <c r="D22" s="1">
        <v>8916</v>
      </c>
      <c r="E22" s="18">
        <v>56</v>
      </c>
      <c r="F22" s="1">
        <v>10924</v>
      </c>
      <c r="G22" s="19">
        <v>52</v>
      </c>
      <c r="H22" s="1">
        <v>10536</v>
      </c>
      <c r="I22" s="19">
        <v>89</v>
      </c>
      <c r="J22" s="1">
        <v>17342</v>
      </c>
      <c r="K22" s="19">
        <v>66</v>
      </c>
      <c r="L22" s="1">
        <v>15400</v>
      </c>
      <c r="M22" s="19">
        <v>44</v>
      </c>
      <c r="N22" s="1">
        <v>10400</v>
      </c>
    </row>
    <row r="23" spans="1:14" ht="18" x14ac:dyDescent="0.25">
      <c r="A23" s="33"/>
      <c r="B23" s="5" t="s">
        <v>15</v>
      </c>
      <c r="C23" s="17">
        <v>3</v>
      </c>
      <c r="D23" s="1">
        <v>634</v>
      </c>
      <c r="E23" s="18">
        <v>1</v>
      </c>
      <c r="F23" s="1">
        <v>212</v>
      </c>
      <c r="G23" s="19">
        <v>3</v>
      </c>
      <c r="H23" s="1">
        <v>670</v>
      </c>
      <c r="I23" s="19">
        <v>5</v>
      </c>
      <c r="J23" s="1">
        <v>1022</v>
      </c>
      <c r="K23" s="19">
        <v>6</v>
      </c>
      <c r="L23" s="1">
        <v>1600</v>
      </c>
      <c r="M23" s="19"/>
      <c r="N23" s="1">
        <v>0</v>
      </c>
    </row>
    <row r="24" spans="1:14" ht="18.75" thickBot="1" x14ac:dyDescent="0.3">
      <c r="A24" s="34"/>
      <c r="B24" s="9" t="s">
        <v>16</v>
      </c>
      <c r="C24" s="20">
        <v>6</v>
      </c>
      <c r="D24" s="10">
        <v>6978</v>
      </c>
      <c r="E24" s="21">
        <v>9</v>
      </c>
      <c r="F24" s="10">
        <v>10467</v>
      </c>
      <c r="G24" s="22">
        <v>6</v>
      </c>
      <c r="H24" s="10">
        <v>6978</v>
      </c>
      <c r="I24" s="22">
        <v>5</v>
      </c>
      <c r="J24" s="10">
        <v>5815</v>
      </c>
      <c r="K24" s="22">
        <v>10</v>
      </c>
      <c r="L24" s="10">
        <v>11630</v>
      </c>
      <c r="M24" s="22">
        <v>6</v>
      </c>
      <c r="N24" s="10">
        <v>6978</v>
      </c>
    </row>
    <row r="25" spans="1:14" ht="18.75" thickBot="1" x14ac:dyDescent="0.3">
      <c r="A25" s="26" t="s">
        <v>28</v>
      </c>
      <c r="B25" s="44"/>
      <c r="C25" s="38">
        <v>1325</v>
      </c>
      <c r="D25" s="39">
        <v>216310.7</v>
      </c>
      <c r="E25" s="40">
        <v>1323</v>
      </c>
      <c r="F25" s="39">
        <v>173061.3</v>
      </c>
      <c r="G25" s="41">
        <v>1216</v>
      </c>
      <c r="H25" s="39">
        <v>162052.6</v>
      </c>
      <c r="I25" s="41">
        <v>1302</v>
      </c>
      <c r="J25" s="39">
        <v>193106.6</v>
      </c>
      <c r="K25" s="41">
        <v>1425</v>
      </c>
      <c r="L25" s="39">
        <v>197749.9</v>
      </c>
      <c r="M25" s="41">
        <v>1342</v>
      </c>
      <c r="N25" s="39">
        <v>187481</v>
      </c>
    </row>
    <row r="26" spans="1:14" ht="18.75" thickBot="1" x14ac:dyDescent="0.3">
      <c r="A26" s="27" t="s">
        <v>29</v>
      </c>
      <c r="B26" s="44"/>
      <c r="C26" s="38">
        <v>439</v>
      </c>
      <c r="D26" s="39">
        <v>17260</v>
      </c>
      <c r="E26" s="40">
        <v>407</v>
      </c>
      <c r="F26" s="39">
        <v>16009</v>
      </c>
      <c r="G26" s="41">
        <v>471</v>
      </c>
      <c r="H26" s="39">
        <v>18503</v>
      </c>
      <c r="I26" s="41">
        <v>489</v>
      </c>
      <c r="J26" s="39">
        <v>25048</v>
      </c>
      <c r="K26" s="41">
        <v>492</v>
      </c>
      <c r="L26" s="39">
        <v>24143</v>
      </c>
      <c r="M26" s="41">
        <v>523</v>
      </c>
      <c r="N26" s="39">
        <v>23808</v>
      </c>
    </row>
    <row r="27" spans="1:14" ht="18.75" customHeight="1" thickBot="1" x14ac:dyDescent="0.3">
      <c r="A27" s="23" t="s">
        <v>30</v>
      </c>
      <c r="B27" s="44"/>
      <c r="C27" s="38">
        <v>110</v>
      </c>
      <c r="D27" s="39">
        <v>1632.6</v>
      </c>
      <c r="E27" s="40">
        <v>49</v>
      </c>
      <c r="F27" s="39">
        <v>625.79999999999995</v>
      </c>
      <c r="G27" s="41">
        <v>36</v>
      </c>
      <c r="H27" s="39">
        <v>625.6</v>
      </c>
      <c r="I27" s="41">
        <v>82</v>
      </c>
      <c r="J27" s="39">
        <v>1182</v>
      </c>
      <c r="K27" s="41">
        <v>99</v>
      </c>
      <c r="L27" s="39">
        <v>1389.3</v>
      </c>
      <c r="M27" s="41">
        <v>83</v>
      </c>
      <c r="N27" s="39">
        <v>1450.66</v>
      </c>
    </row>
  </sheetData>
  <mergeCells count="9">
    <mergeCell ref="A9:A13"/>
    <mergeCell ref="A14:A17"/>
    <mergeCell ref="A18:A20"/>
    <mergeCell ref="A2:B2"/>
    <mergeCell ref="A3:B3"/>
    <mergeCell ref="A4:B4"/>
    <mergeCell ref="A5:B5"/>
    <mergeCell ref="A6:B6"/>
    <mergeCell ref="A21:A24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LANOT</dc:creator>
  <cp:lastModifiedBy>francis henniaux</cp:lastModifiedBy>
  <dcterms:created xsi:type="dcterms:W3CDTF">2025-06-02T07:33:05Z</dcterms:created>
  <dcterms:modified xsi:type="dcterms:W3CDTF">2025-06-02T16:22:37Z</dcterms:modified>
</cp:coreProperties>
</file>