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4745BD83-6FF2-4967-BCC1-FE5F48C9E052}" xr6:coauthVersionLast="47" xr6:coauthVersionMax="47" xr10:uidLastSave="{00000000-0000-0000-0000-000000000000}"/>
  <bookViews>
    <workbookView xWindow="-120" yWindow="-120" windowWidth="29040" windowHeight="15720" xr2:uid="{3FA04E04-0A8B-42B6-9FCA-329FDCE84017}"/>
  </bookViews>
  <sheets>
    <sheet name="mois" sheetId="5" r:id="rId1"/>
    <sheet name="BD" sheetId="3" r:id="rId2"/>
    <sheet name="param" sheetId="2" r:id="rId3"/>
  </sheets>
  <definedNames>
    <definedName name="moisAn">param!$D$1:$E$12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2" l="1"/>
  <c r="H1" i="2" s="1"/>
  <c r="A3" i="2"/>
  <c r="H8" i="2" s="1"/>
  <c r="A2" i="2"/>
  <c r="H7" i="2" s="1"/>
  <c r="H10" i="2" s="1"/>
  <c r="H11" i="2" s="1"/>
  <c r="E2" i="2"/>
  <c r="T2" i="2" s="1"/>
  <c r="E3" i="2"/>
  <c r="T3" i="2" s="1"/>
  <c r="E4" i="2"/>
  <c r="T4" i="2" s="1"/>
  <c r="E5" i="2"/>
  <c r="T5" i="2" s="1"/>
  <c r="E6" i="2"/>
  <c r="T6" i="2" s="1"/>
  <c r="E7" i="2"/>
  <c r="T7" i="2" s="1"/>
  <c r="E1" i="2"/>
  <c r="T1" i="2" s="1"/>
  <c r="S2" i="2"/>
  <c r="S3" i="2"/>
  <c r="S4" i="2"/>
  <c r="S5" i="2"/>
  <c r="S6" i="2"/>
  <c r="S7" i="2"/>
  <c r="S8" i="2"/>
  <c r="S9" i="2"/>
  <c r="S10" i="2"/>
  <c r="S11" i="2"/>
  <c r="S12" i="2"/>
  <c r="S1" i="2"/>
  <c r="E11" i="2" l="1"/>
  <c r="T11" i="2" s="1"/>
  <c r="E9" i="2"/>
  <c r="H12" i="2"/>
  <c r="H9" i="2"/>
  <c r="E12" i="2"/>
  <c r="T12" i="2" s="1"/>
  <c r="E10" i="2"/>
  <c r="T10" i="2" s="1"/>
  <c r="E8" i="2"/>
  <c r="T8" i="2" s="1"/>
  <c r="H4" i="2"/>
  <c r="H3" i="2"/>
  <c r="H6" i="2"/>
  <c r="H2" i="2"/>
  <c r="H5" i="2"/>
  <c r="T9" i="2" l="1"/>
  <c r="F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  <author>Pairaud</author>
  </authors>
  <commentList>
    <comment ref="A1" authorId="0" shapeId="0" xr:uid="{81E9DA8E-ACE0-4AA4-8D47-B652D3F7CCA1}">
      <text>
        <r>
          <rPr>
            <b/>
            <sz val="9"/>
            <color indexed="81"/>
            <rFont val="Tahoma"/>
            <family val="2"/>
          </rPr>
          <t>Annee en cours (entre 06/n et 05/n+1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" authorId="0" shapeId="0" xr:uid="{C2E00969-AA4E-446E-A0C1-140272647FE3}">
      <text>
        <r>
          <rPr>
            <b/>
            <sz val="9"/>
            <color indexed="81"/>
            <rFont val="Tahoma"/>
            <family val="2"/>
          </rPr>
          <t>période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" authorId="0" shapeId="0" xr:uid="{82A59861-12F2-44A4-8EB9-C6BFCB44CAB2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0" shapeId="0" xr:uid="{68FC30BD-FA5A-4F98-B7D0-6DC6B734BC1C}">
      <text>
        <r>
          <rPr>
            <b/>
            <sz val="9"/>
            <color indexed="81"/>
            <rFont val="Tahoma"/>
            <family val="2"/>
          </rPr>
          <t xml:space="preserve"> prochaine année 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" authorId="1" shapeId="0" xr:uid="{DA96C177-C51B-4EFB-A23D-D5EE7F7C5152}">
      <text>
        <r>
          <rPr>
            <sz val="9"/>
            <color indexed="81"/>
            <rFont val="Tahoma"/>
            <family val="2"/>
          </rPr>
          <t xml:space="preserve">Pour la liste déroulante des années
</t>
        </r>
      </text>
    </comment>
    <comment ref="L2" authorId="0" shapeId="0" xr:uid="{3136D585-B17D-40CC-9D2D-A426A3D6299C}">
      <text>
        <r>
          <rPr>
            <b/>
            <sz val="9"/>
            <color indexed="81"/>
            <rFont val="Tahoma"/>
            <family val="2"/>
          </rPr>
          <t>correspondance weekday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1" shapeId="0" xr:uid="{1BB1D036-A0F2-48CE-B990-135E20F69744}">
      <text>
        <r>
          <rPr>
            <sz val="9"/>
            <color indexed="81"/>
            <rFont val="Tahoma"/>
            <family val="2"/>
          </rPr>
          <t xml:space="preserve">évaluation pentecôte
</t>
        </r>
      </text>
    </comment>
    <comment ref="G8" authorId="1" shapeId="0" xr:uid="{03B988F9-5B77-4F61-9E24-D64F1FE846B7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" authorId="1" shapeId="0" xr:uid="{EDFE5AF1-35DF-4270-A30E-89DAE2D9EA3C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2" authorId="1" shapeId="0" xr:uid="{7E345302-9DE1-465A-9D8A-326A275FFA25}">
      <text>
        <r>
          <rPr>
            <b/>
            <sz val="9"/>
            <color indexed="81"/>
            <rFont val="Tahoma"/>
            <family val="2"/>
          </rPr>
          <t>variable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<sst xmlns="http://schemas.openxmlformats.org/spreadsheetml/2006/main" count="1254" uniqueCount="439">
  <si>
    <t>Février</t>
  </si>
  <si>
    <t>Juin</t>
  </si>
  <si>
    <t>pentecôte/solidarité</t>
  </si>
  <si>
    <t>Juillet</t>
  </si>
  <si>
    <t>fête nationale</t>
  </si>
  <si>
    <t>Congés Payés</t>
  </si>
  <si>
    <t>CP</t>
  </si>
  <si>
    <t>Août</t>
  </si>
  <si>
    <t>assomption</t>
  </si>
  <si>
    <t>Lundi</t>
  </si>
  <si>
    <t>RTT</t>
  </si>
  <si>
    <t>Septembre</t>
  </si>
  <si>
    <t>toussaint</t>
  </si>
  <si>
    <t>Mardi</t>
  </si>
  <si>
    <t>Congé sans solde</t>
  </si>
  <si>
    <t>CSS</t>
  </si>
  <si>
    <t>Octobre</t>
  </si>
  <si>
    <t>armistice 1918</t>
  </si>
  <si>
    <t>Mercredi</t>
  </si>
  <si>
    <t>AM</t>
  </si>
  <si>
    <t>Novembre</t>
  </si>
  <si>
    <t>noël</t>
  </si>
  <si>
    <t>Jeudi</t>
  </si>
  <si>
    <t>Evenement Familial</t>
  </si>
  <si>
    <t>EV</t>
  </si>
  <si>
    <t>Décembre</t>
  </si>
  <si>
    <t>jour de l'an</t>
  </si>
  <si>
    <t>Vendredi</t>
  </si>
  <si>
    <t>Maternité</t>
  </si>
  <si>
    <t>M</t>
  </si>
  <si>
    <t>Janvier</t>
  </si>
  <si>
    <t>Pâques</t>
  </si>
  <si>
    <t>Samedi</t>
  </si>
  <si>
    <t>Paternité</t>
  </si>
  <si>
    <t>P</t>
  </si>
  <si>
    <t>fête du travail</t>
  </si>
  <si>
    <t>Dimanche</t>
  </si>
  <si>
    <t>Formation</t>
  </si>
  <si>
    <t>F</t>
  </si>
  <si>
    <t>Mars</t>
  </si>
  <si>
    <t>congés ancienneté</t>
  </si>
  <si>
    <t>CA</t>
  </si>
  <si>
    <t>Avril</t>
  </si>
  <si>
    <t>congés report N-1</t>
  </si>
  <si>
    <t>CN-1</t>
  </si>
  <si>
    <t>Mai</t>
  </si>
  <si>
    <t>enfant malade</t>
  </si>
  <si>
    <t>EM</t>
  </si>
  <si>
    <t>PATRICE</t>
  </si>
  <si>
    <t>PATRICIA</t>
  </si>
  <si>
    <t>MATHIEU</t>
  </si>
  <si>
    <t>SABINE</t>
  </si>
  <si>
    <t>Jean</t>
  </si>
  <si>
    <t>GÉRARD</t>
  </si>
  <si>
    <t>SANDRA</t>
  </si>
  <si>
    <t>MARCELLE</t>
  </si>
  <si>
    <t>BRUCE</t>
  </si>
  <si>
    <t>ROSIE</t>
  </si>
  <si>
    <t>MARCO</t>
  </si>
  <si>
    <t>ERIC</t>
  </si>
  <si>
    <t>SACHA</t>
  </si>
  <si>
    <t>GASTON</t>
  </si>
  <si>
    <t>FRANCIS</t>
  </si>
  <si>
    <t>SUZIE</t>
  </si>
  <si>
    <t>MURIEL</t>
  </si>
  <si>
    <t>KARL</t>
  </si>
  <si>
    <t>GEORGES</t>
  </si>
  <si>
    <t>HECTOR</t>
  </si>
  <si>
    <t>EMMANUEL</t>
  </si>
  <si>
    <t>JEAN</t>
  </si>
  <si>
    <t>MICHEL</t>
  </si>
  <si>
    <t>ROBERT</t>
  </si>
  <si>
    <t>LEILA</t>
  </si>
  <si>
    <t>FABRICE</t>
  </si>
  <si>
    <t>BERNARD</t>
  </si>
  <si>
    <t>KENETTA</t>
  </si>
  <si>
    <t>MOIS</t>
  </si>
  <si>
    <t>29/02/2024</t>
  </si>
  <si>
    <t>Prénom</t>
  </si>
  <si>
    <t>Nom</t>
  </si>
  <si>
    <t>Date début</t>
  </si>
  <si>
    <t>Date fin</t>
  </si>
  <si>
    <t>Duree</t>
  </si>
  <si>
    <t>Type</t>
  </si>
  <si>
    <t>Mois</t>
  </si>
  <si>
    <t>Albert</t>
  </si>
  <si>
    <t>Bernard</t>
  </si>
  <si>
    <t>Léa</t>
  </si>
  <si>
    <t>BACHELEY</t>
  </si>
  <si>
    <t>Daniel</t>
  </si>
  <si>
    <t>BAILLY</t>
  </si>
  <si>
    <t>Alain</t>
  </si>
  <si>
    <t>BENESSIANO</t>
  </si>
  <si>
    <t>B</t>
  </si>
  <si>
    <t>Christiane</t>
  </si>
  <si>
    <t>BERTHOD</t>
  </si>
  <si>
    <t>Jeanne</t>
  </si>
  <si>
    <t>BEZIN</t>
  </si>
  <si>
    <t>Marie-Christine</t>
  </si>
  <si>
    <t>BOURDY</t>
  </si>
  <si>
    <t>MAT</t>
  </si>
  <si>
    <t>Emmanuel</t>
  </si>
  <si>
    <t>BRIDE2</t>
  </si>
  <si>
    <t>Frédéric</t>
  </si>
  <si>
    <t>BRIDEL</t>
  </si>
  <si>
    <t>C</t>
  </si>
  <si>
    <t>Claude</t>
  </si>
  <si>
    <t>BRUNET2</t>
  </si>
  <si>
    <t>Anthony</t>
  </si>
  <si>
    <t>CATTET</t>
  </si>
  <si>
    <t>Brigitte</t>
  </si>
  <si>
    <t>COMTE1</t>
  </si>
  <si>
    <t>Gérard</t>
  </si>
  <si>
    <t>COMTE2</t>
  </si>
  <si>
    <t>DAUBIGNEY</t>
  </si>
  <si>
    <t>Marie-France</t>
  </si>
  <si>
    <t>DORBON</t>
  </si>
  <si>
    <t>E</t>
  </si>
  <si>
    <t>R</t>
  </si>
  <si>
    <t>S</t>
  </si>
  <si>
    <t>Rose</t>
  </si>
  <si>
    <t>D</t>
  </si>
  <si>
    <t>FERRA</t>
  </si>
  <si>
    <t>Christian</t>
  </si>
  <si>
    <t>GAGLIARDI</t>
  </si>
  <si>
    <t>GANDILLET</t>
  </si>
  <si>
    <t>GANNEVAL</t>
  </si>
  <si>
    <t>Florence</t>
  </si>
  <si>
    <t>U</t>
  </si>
  <si>
    <t>G</t>
  </si>
  <si>
    <t>Maurice</t>
  </si>
  <si>
    <t>HOFFMANN</t>
  </si>
  <si>
    <t>Hervé</t>
  </si>
  <si>
    <t>HUGUES</t>
  </si>
  <si>
    <t>Virginie</t>
  </si>
  <si>
    <t>JACQUENOD</t>
  </si>
  <si>
    <t>JANIER</t>
  </si>
  <si>
    <t>K</t>
  </si>
  <si>
    <t>LINDA</t>
  </si>
  <si>
    <t>MONNET3</t>
  </si>
  <si>
    <t>Danielle</t>
  </si>
  <si>
    <t>MONNETO</t>
  </si>
  <si>
    <t>Michel</t>
  </si>
  <si>
    <t>ONCLE</t>
  </si>
  <si>
    <t>O</t>
  </si>
  <si>
    <t>Y</t>
  </si>
  <si>
    <t>I</t>
  </si>
  <si>
    <t>L</t>
  </si>
  <si>
    <t>A</t>
  </si>
  <si>
    <t>Q</t>
  </si>
  <si>
    <t>SENOT</t>
  </si>
  <si>
    <t>SUSSOT</t>
  </si>
  <si>
    <t>T</t>
  </si>
  <si>
    <t>V</t>
  </si>
  <si>
    <t>TANGUY</t>
  </si>
  <si>
    <t>Mathilde</t>
  </si>
  <si>
    <t>Jean-Pierre</t>
  </si>
  <si>
    <t>BOISSON</t>
  </si>
  <si>
    <t>Ludovic</t>
  </si>
  <si>
    <t>BONDIER</t>
  </si>
  <si>
    <t>Marie-rose</t>
  </si>
  <si>
    <t>BONTEMPS</t>
  </si>
  <si>
    <t>Evelyne</t>
  </si>
  <si>
    <t>BRIDEE</t>
  </si>
  <si>
    <t>Jean-Luc</t>
  </si>
  <si>
    <t>BRULEBOIS</t>
  </si>
  <si>
    <t>Claudie</t>
  </si>
  <si>
    <t>BRUNET</t>
  </si>
  <si>
    <t>Guy</t>
  </si>
  <si>
    <t>COMTER</t>
  </si>
  <si>
    <t>Henri</t>
  </si>
  <si>
    <t>COMTEX</t>
  </si>
  <si>
    <t>CYROT-LALUBIN</t>
  </si>
  <si>
    <t>DERRE</t>
  </si>
  <si>
    <t>DREVOI</t>
  </si>
  <si>
    <t>DUFOUR</t>
  </si>
  <si>
    <t>DUMONT-GIRARD</t>
  </si>
  <si>
    <t>Georges</t>
  </si>
  <si>
    <t>DUVERNOIS</t>
  </si>
  <si>
    <t>Alexandre</t>
  </si>
  <si>
    <t>Dominique</t>
  </si>
  <si>
    <t>Jean-Michel</t>
  </si>
  <si>
    <t>FAIVRE</t>
  </si>
  <si>
    <t>GAVIGNET</t>
  </si>
  <si>
    <t>GENEST</t>
  </si>
  <si>
    <t>Jean-Christian</t>
  </si>
  <si>
    <t>GOBET</t>
  </si>
  <si>
    <t>Cyrille</t>
  </si>
  <si>
    <t>GOMOT</t>
  </si>
  <si>
    <t>Jean-Daniel</t>
  </si>
  <si>
    <t>François</t>
  </si>
  <si>
    <t>mira</t>
  </si>
  <si>
    <t>KRYZEK</t>
  </si>
  <si>
    <t>LAGNIEN</t>
  </si>
  <si>
    <t>Babette</t>
  </si>
  <si>
    <t>LEGRAND</t>
  </si>
  <si>
    <t>Philippe</t>
  </si>
  <si>
    <t>MAIRE</t>
  </si>
  <si>
    <t>Jean-robert</t>
  </si>
  <si>
    <t>MAIROT</t>
  </si>
  <si>
    <t>J</t>
  </si>
  <si>
    <t>Corinne</t>
  </si>
  <si>
    <t>MENETRIER</t>
  </si>
  <si>
    <t>Michelle</t>
  </si>
  <si>
    <t>MONNERET</t>
  </si>
  <si>
    <t>Pascale</t>
  </si>
  <si>
    <t>MONNIER</t>
  </si>
  <si>
    <t>Marc-Antoine</t>
  </si>
  <si>
    <t>MULAT</t>
  </si>
  <si>
    <t>PASTEUR</t>
  </si>
  <si>
    <t>PATE</t>
  </si>
  <si>
    <t>Laurent</t>
  </si>
  <si>
    <t>Frank</t>
  </si>
  <si>
    <t>PETITJEAN</t>
  </si>
  <si>
    <t>France</t>
  </si>
  <si>
    <t>PYON</t>
  </si>
  <si>
    <t>Monique</t>
  </si>
  <si>
    <t>RAVIER</t>
  </si>
  <si>
    <t>Pascal</t>
  </si>
  <si>
    <t>Jacques</t>
  </si>
  <si>
    <t>Josie</t>
  </si>
  <si>
    <t>STEYAERT</t>
  </si>
  <si>
    <t>Jean-Louis</t>
  </si>
  <si>
    <t>TERON</t>
  </si>
  <si>
    <t>Thierry</t>
  </si>
  <si>
    <t>TODESCHINI</t>
  </si>
  <si>
    <t>lundi de Pâques</t>
  </si>
  <si>
    <t>ascension</t>
  </si>
  <si>
    <t>CB</t>
  </si>
  <si>
    <t>Accident Maladie</t>
  </si>
  <si>
    <t>victoire 1945</t>
  </si>
  <si>
    <t>FERRON</t>
  </si>
  <si>
    <t>JB</t>
  </si>
  <si>
    <t>RE</t>
  </si>
  <si>
    <t>BB</t>
  </si>
  <si>
    <t>Abrégé</t>
  </si>
  <si>
    <t>Type absence</t>
  </si>
  <si>
    <t>Ph.</t>
  </si>
  <si>
    <t>CH</t>
  </si>
  <si>
    <t>FR</t>
  </si>
  <si>
    <t>DB</t>
  </si>
  <si>
    <t>LB</t>
  </si>
  <si>
    <t>FB</t>
  </si>
  <si>
    <t>BC</t>
  </si>
  <si>
    <t>GC</t>
  </si>
  <si>
    <t>HC</t>
  </si>
  <si>
    <t>BD</t>
  </si>
  <si>
    <t>BJ</t>
  </si>
  <si>
    <t>BA</t>
  </si>
  <si>
    <t>BL</t>
  </si>
  <si>
    <t>BM</t>
  </si>
  <si>
    <t>BF</t>
  </si>
  <si>
    <t>CG</t>
  </si>
  <si>
    <t>DR</t>
  </si>
  <si>
    <t>DM</t>
  </si>
  <si>
    <t>DL</t>
  </si>
  <si>
    <t>DV</t>
  </si>
  <si>
    <t>DC</t>
  </si>
  <si>
    <t>DG</t>
  </si>
  <si>
    <t>EA</t>
  </si>
  <si>
    <t>ED</t>
  </si>
  <si>
    <t>FJ</t>
  </si>
  <si>
    <t>FD</t>
  </si>
  <si>
    <t>GQ</t>
  </si>
  <si>
    <t>GF</t>
  </si>
  <si>
    <t>GR</t>
  </si>
  <si>
    <t>GT</t>
  </si>
  <si>
    <t>GA</t>
  </si>
  <si>
    <t>GS</t>
  </si>
  <si>
    <t>GJ</t>
  </si>
  <si>
    <t>HF</t>
  </si>
  <si>
    <t>HJ</t>
  </si>
  <si>
    <t>JF</t>
  </si>
  <si>
    <t>JU</t>
  </si>
  <si>
    <t>KF</t>
  </si>
  <si>
    <t>Km</t>
  </si>
  <si>
    <t>KG</t>
  </si>
  <si>
    <t>LD</t>
  </si>
  <si>
    <t>LP</t>
  </si>
  <si>
    <t>LG</t>
  </si>
  <si>
    <t>LM</t>
  </si>
  <si>
    <t>LH</t>
  </si>
  <si>
    <t>MV</t>
  </si>
  <si>
    <t>MJ</t>
  </si>
  <si>
    <t>MK</t>
  </si>
  <si>
    <t>MF</t>
  </si>
  <si>
    <t>MC</t>
  </si>
  <si>
    <t>ML</t>
  </si>
  <si>
    <t>MM</t>
  </si>
  <si>
    <t>MP</t>
  </si>
  <si>
    <t>MD</t>
  </si>
  <si>
    <t>OF</t>
  </si>
  <si>
    <t>PH</t>
  </si>
  <si>
    <t>PB</t>
  </si>
  <si>
    <t>PL</t>
  </si>
  <si>
    <t>PF</t>
  </si>
  <si>
    <t>RM</t>
  </si>
  <si>
    <t>RP</t>
  </si>
  <si>
    <t>SM</t>
  </si>
  <si>
    <t>SP</t>
  </si>
  <si>
    <t>SJ</t>
  </si>
  <si>
    <t>SO</t>
  </si>
  <si>
    <t>SY</t>
  </si>
  <si>
    <t>SB</t>
  </si>
  <si>
    <t>TI</t>
  </si>
  <si>
    <t>TJ</t>
  </si>
  <si>
    <t>TT</t>
  </si>
  <si>
    <t>FD2</t>
  </si>
  <si>
    <t>BM2</t>
  </si>
  <si>
    <t>BJ2</t>
  </si>
  <si>
    <t>BE1</t>
  </si>
  <si>
    <t>BE2</t>
  </si>
  <si>
    <t>BE3</t>
  </si>
  <si>
    <t>BC2</t>
  </si>
  <si>
    <t>GA2</t>
  </si>
  <si>
    <t>PF3</t>
  </si>
  <si>
    <t>PF2</t>
  </si>
  <si>
    <t>MM2</t>
  </si>
  <si>
    <t>MM1</t>
  </si>
  <si>
    <t>MJ2</t>
  </si>
  <si>
    <t>Béa</t>
  </si>
  <si>
    <t>N°</t>
  </si>
  <si>
    <t>BRIDE</t>
  </si>
  <si>
    <t>LUCIUS</t>
  </si>
  <si>
    <t>MONNET</t>
  </si>
  <si>
    <t>CG2</t>
  </si>
  <si>
    <t>ARNAD</t>
  </si>
  <si>
    <t>Emilie</t>
  </si>
  <si>
    <t>PASCAL</t>
  </si>
  <si>
    <t>PHILIPPE</t>
  </si>
  <si>
    <t>Jean Pierre</t>
  </si>
  <si>
    <t>Jean-Robert</t>
  </si>
  <si>
    <t>EF</t>
  </si>
  <si>
    <t>21/09/2024</t>
  </si>
  <si>
    <t>13/09/2024</t>
  </si>
  <si>
    <t>18/08/2024</t>
  </si>
  <si>
    <t>ER</t>
  </si>
  <si>
    <t>GU</t>
  </si>
  <si>
    <t>GG</t>
  </si>
  <si>
    <t>PI</t>
  </si>
  <si>
    <t>BE</t>
  </si>
  <si>
    <t>GD</t>
  </si>
  <si>
    <t>JJ</t>
  </si>
  <si>
    <t>LK</t>
  </si>
  <si>
    <t>PO</t>
  </si>
  <si>
    <t>SL</t>
  </si>
  <si>
    <t>PP</t>
  </si>
  <si>
    <t>GE</t>
  </si>
  <si>
    <t>14/08/2024</t>
  </si>
  <si>
    <t>22/11/2024</t>
  </si>
  <si>
    <t>23/11/2024</t>
  </si>
  <si>
    <t>23/08/2024</t>
  </si>
  <si>
    <t>30/08/2024</t>
  </si>
  <si>
    <t>15/09/2024</t>
  </si>
  <si>
    <t>31/10/2024</t>
  </si>
  <si>
    <t>15/12/2024</t>
  </si>
  <si>
    <t>19/08/2024</t>
  </si>
  <si>
    <t>19/10/2024</t>
  </si>
  <si>
    <t>28/09/2024</t>
  </si>
  <si>
    <t>31/03/2025</t>
  </si>
  <si>
    <t>30/04/2025</t>
  </si>
  <si>
    <t>15/05/2025</t>
  </si>
  <si>
    <t>30/11/2024</t>
  </si>
  <si>
    <t>31/12/2024</t>
  </si>
  <si>
    <t>16/06/2024</t>
  </si>
  <si>
    <t>22/06/2024</t>
  </si>
  <si>
    <t>14/09/2024</t>
  </si>
  <si>
    <t>21/10/2024</t>
  </si>
  <si>
    <t>22/10/2024</t>
  </si>
  <si>
    <t>24/10/2024</t>
  </si>
  <si>
    <t>16/01/2025</t>
  </si>
  <si>
    <t>17/01/2025</t>
  </si>
  <si>
    <t>21/01/2025</t>
  </si>
  <si>
    <t>22/01/2025</t>
  </si>
  <si>
    <t>31/01/2025</t>
  </si>
  <si>
    <t>21/02/2025</t>
  </si>
  <si>
    <t>28/02/2025</t>
  </si>
  <si>
    <t>13/04/2025</t>
  </si>
  <si>
    <t>29/04/2025</t>
  </si>
  <si>
    <t>15/08/2024</t>
  </si>
  <si>
    <t>26/08/2024</t>
  </si>
  <si>
    <t>21/08/2024</t>
  </si>
  <si>
    <t>31/08/2024</t>
  </si>
  <si>
    <t>25/09/2024</t>
  </si>
  <si>
    <t>26/06/2024</t>
  </si>
  <si>
    <t>30/06/2024</t>
  </si>
  <si>
    <t>13/07/2024</t>
  </si>
  <si>
    <t>16/10/2024</t>
  </si>
  <si>
    <t>23/03/2025</t>
  </si>
  <si>
    <t>27/03/2025</t>
  </si>
  <si>
    <t>16/05/2025</t>
  </si>
  <si>
    <t>23/05/2025</t>
  </si>
  <si>
    <t>26/10/2024</t>
  </si>
  <si>
    <t>25/11/2024</t>
  </si>
  <si>
    <t>28/11/2024</t>
  </si>
  <si>
    <t>23/12/2024</t>
  </si>
  <si>
    <t>18/01/2025</t>
  </si>
  <si>
    <t>19/01/2025</t>
  </si>
  <si>
    <t>16/08/2024</t>
  </si>
  <si>
    <t>17/10/2024</t>
  </si>
  <si>
    <t>18/10/2024</t>
  </si>
  <si>
    <t>22/03/2025</t>
  </si>
  <si>
    <t>30/09/2024</t>
  </si>
  <si>
    <t>13/12/2024</t>
  </si>
  <si>
    <t>17/06/2024</t>
  </si>
  <si>
    <t>24/06/2024</t>
  </si>
  <si>
    <t>29/06/2024</t>
  </si>
  <si>
    <t>16/11/2024</t>
  </si>
  <si>
    <t>24/12/2024</t>
  </si>
  <si>
    <t>27/07/2024</t>
  </si>
  <si>
    <t>31/07/2024</t>
  </si>
  <si>
    <t>15/07/2024</t>
  </si>
  <si>
    <t>28/07/2024</t>
  </si>
  <si>
    <t>15/06/2024</t>
  </si>
  <si>
    <t>22/08/2024</t>
  </si>
  <si>
    <t>25/08/2024</t>
  </si>
  <si>
    <t>20/01/2025</t>
  </si>
  <si>
    <t>22/07/2024</t>
  </si>
  <si>
    <t>14/06/2024</t>
  </si>
  <si>
    <t>16/09/2024</t>
  </si>
  <si>
    <t>22/09/2024</t>
  </si>
  <si>
    <t>13/03/2025</t>
  </si>
  <si>
    <t>20/09/2024</t>
  </si>
  <si>
    <t>20/11/2024</t>
  </si>
  <si>
    <t>30/03/2025</t>
  </si>
  <si>
    <t>20/04/2025</t>
  </si>
  <si>
    <t>17/03/2025</t>
  </si>
  <si>
    <t>21/03/2025</t>
  </si>
  <si>
    <t>24/08/2024</t>
  </si>
  <si>
    <t>13/01/2025</t>
  </si>
  <si>
    <t>29/2/2025</t>
  </si>
  <si>
    <t>16/03/2025</t>
  </si>
  <si>
    <t>25/03/2025</t>
  </si>
  <si>
    <t>26/03/2025</t>
  </si>
  <si>
    <t>21/07/2024</t>
  </si>
  <si>
    <t>14/10/2024</t>
  </si>
  <si>
    <t>17/02/2025</t>
  </si>
  <si>
    <t>20/02/2025</t>
  </si>
  <si>
    <t>jours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</si>
</sst>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sz val="10"/>
      <color theme="1"/>
      <name val="Arial Unicode MS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0"/>
      <color theme="0"/>
      <name val="Calibri"/>
      <family val="2"/>
    </font>
    <font>
      <sz val="11"/>
      <color indexed="8"/>
      <name val="Calibri"/>
      <family val="2"/>
      <scheme val="minor"/>
    </font>
    <font>
      <sz val="11"/>
      <color indexed="9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49BFD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CBB8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525252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4" tint="0.3999755851924192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0" fillId="6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17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4" fontId="0" fillId="0" borderId="0" xfId="0" quotePrefix="1" applyNumberFormat="1" applyAlignment="1" applyProtection="1">
      <alignment horizontal="center" vertical="center"/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2" fillId="7" borderId="9" xfId="0" applyFont="1" applyFill="1" applyBorder="1" applyAlignment="1" applyProtection="1">
      <alignment horizontal="center" vertical="center"/>
      <protection locked="0"/>
    </xf>
    <xf numFmtId="0" fontId="2" fillId="8" borderId="6" xfId="0" applyFont="1" applyFill="1" applyBorder="1" applyAlignment="1" applyProtection="1">
      <alignment horizontal="center" vertical="center"/>
      <protection locked="0"/>
    </xf>
    <xf numFmtId="0" fontId="2" fillId="8" borderId="0" xfId="0" applyFont="1" applyFill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0" fillId="9" borderId="6" xfId="0" applyFill="1" applyBorder="1" applyAlignment="1" applyProtection="1">
      <alignment horizontal="center" vertical="center"/>
      <protection locked="0"/>
    </xf>
    <xf numFmtId="0" fontId="0" fillId="9" borderId="0" xfId="0" applyFill="1" applyAlignment="1" applyProtection="1">
      <alignment horizontal="center" vertical="center"/>
      <protection locked="0"/>
    </xf>
    <xf numFmtId="17" fontId="0" fillId="0" borderId="5" xfId="0" applyNumberFormat="1" applyBorder="1" applyAlignment="1" applyProtection="1">
      <alignment horizontal="center" vertical="center"/>
      <protection locked="0"/>
    </xf>
    <xf numFmtId="0" fontId="2" fillId="10" borderId="4" xfId="0" applyFont="1" applyFill="1" applyBorder="1" applyAlignment="1" applyProtection="1">
      <alignment horizontal="center" vertical="center"/>
      <protection locked="0"/>
    </xf>
    <xf numFmtId="0" fontId="2" fillId="10" borderId="12" xfId="0" applyFont="1" applyFill="1" applyBorder="1" applyAlignment="1" applyProtection="1">
      <alignment horizontal="center" vertical="center"/>
      <protection locked="0"/>
    </xf>
    <xf numFmtId="0" fontId="2" fillId="11" borderId="6" xfId="0" applyFont="1" applyFill="1" applyBorder="1" applyAlignment="1" applyProtection="1">
      <alignment horizontal="center" vertical="center"/>
      <protection locked="0"/>
    </xf>
    <xf numFmtId="0" fontId="2" fillId="11" borderId="0" xfId="0" applyFont="1" applyFill="1" applyAlignment="1" applyProtection="1">
      <alignment horizontal="center" vertical="center"/>
      <protection locked="0"/>
    </xf>
    <xf numFmtId="0" fontId="0" fillId="12" borderId="6" xfId="0" applyFill="1" applyBorder="1" applyAlignment="1" applyProtection="1">
      <alignment horizontal="center" vertical="center"/>
      <protection locked="0"/>
    </xf>
    <xf numFmtId="0" fontId="0" fillId="12" borderId="0" xfId="0" applyFill="1" applyAlignment="1" applyProtection="1">
      <alignment horizontal="center" vertical="center"/>
      <protection locked="0"/>
    </xf>
    <xf numFmtId="0" fontId="0" fillId="0" borderId="15" xfId="0" quotePrefix="1" applyBorder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2" fillId="14" borderId="0" xfId="0" applyFont="1" applyFill="1" applyAlignment="1" applyProtection="1">
      <alignment horizontal="center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2" fillId="2" borderId="18" xfId="0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/>
    </xf>
    <xf numFmtId="14" fontId="0" fillId="0" borderId="2" xfId="0" quotePrefix="1" applyNumberFormat="1" applyBorder="1" applyAlignment="1" applyProtection="1">
      <alignment horizontal="center" vertical="center"/>
      <protection locked="0"/>
    </xf>
    <xf numFmtId="14" fontId="0" fillId="0" borderId="18" xfId="0" quotePrefix="1" applyNumberFormat="1" applyBorder="1" applyAlignment="1" applyProtection="1">
      <alignment horizontal="center" vertical="center"/>
      <protection locked="0"/>
    </xf>
    <xf numFmtId="14" fontId="0" fillId="0" borderId="16" xfId="0" quotePrefix="1" applyNumberForma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14" fontId="0" fillId="0" borderId="2" xfId="0" applyNumberFormat="1" applyBorder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14" fontId="0" fillId="0" borderId="18" xfId="0" applyNumberFormat="1" applyBorder="1" applyProtection="1">
      <protection locked="0"/>
    </xf>
    <xf numFmtId="14" fontId="0" fillId="0" borderId="0" xfId="0" applyNumberFormat="1" applyProtection="1">
      <protection locked="0"/>
    </xf>
    <xf numFmtId="0" fontId="3" fillId="0" borderId="10" xfId="0" applyFont="1" applyBorder="1" applyAlignment="1" applyProtection="1">
      <alignment horizontal="center"/>
      <protection locked="0"/>
    </xf>
    <xf numFmtId="14" fontId="0" fillId="0" borderId="11" xfId="0" applyNumberFormat="1" applyBorder="1" applyProtection="1">
      <protection locked="0"/>
    </xf>
    <xf numFmtId="0" fontId="0" fillId="0" borderId="14" xfId="0" applyBorder="1" applyAlignment="1" applyProtection="1">
      <alignment horizontal="center"/>
      <protection locked="0"/>
    </xf>
    <xf numFmtId="14" fontId="0" fillId="0" borderId="16" xfId="0" applyNumberFormat="1" applyBorder="1" applyProtection="1">
      <protection locked="0"/>
    </xf>
    <xf numFmtId="14" fontId="0" fillId="15" borderId="5" xfId="0" applyNumberForma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0" borderId="0" xfId="0" applyFont="1"/>
    <xf numFmtId="22" fontId="2" fillId="0" borderId="0" xfId="0" applyNumberFormat="1" applyFont="1"/>
    <xf numFmtId="0" fontId="14" fillId="0" borderId="0" xfId="0" applyFont="1" applyProtection="1">
      <protection locked="0"/>
    </xf>
    <xf numFmtId="0" fontId="2" fillId="14" borderId="6" xfId="0" applyFont="1" applyFill="1" applyBorder="1" applyAlignment="1" applyProtection="1">
      <alignment horizontal="center" vertical="center"/>
      <protection locked="0"/>
    </xf>
    <xf numFmtId="0" fontId="2" fillId="5" borderId="7" xfId="0" applyFont="1" applyFill="1" applyBorder="1" applyAlignment="1" applyProtection="1">
      <alignment horizontal="center" vertical="center"/>
      <protection locked="0"/>
    </xf>
    <xf numFmtId="0" fontId="2" fillId="7" borderId="8" xfId="0" applyFont="1" applyFill="1" applyBorder="1" applyAlignment="1" applyProtection="1">
      <alignment horizontal="center" vertical="center"/>
      <protection locked="0"/>
    </xf>
    <xf numFmtId="0" fontId="2" fillId="13" borderId="6" xfId="0" applyFont="1" applyFill="1" applyBorder="1" applyAlignment="1" applyProtection="1">
      <alignment horizontal="center" vertical="center"/>
      <protection locked="0"/>
    </xf>
    <xf numFmtId="0" fontId="2" fillId="13" borderId="0" xfId="0" applyFont="1" applyFill="1" applyAlignment="1" applyProtection="1">
      <alignment horizontal="center" vertical="center"/>
      <protection locked="0"/>
    </xf>
    <xf numFmtId="0" fontId="0" fillId="2" borderId="26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7" xfId="0" applyBorder="1" applyAlignment="1">
      <alignment horizontal="center"/>
    </xf>
    <xf numFmtId="0" fontId="17" fillId="17" borderId="7" xfId="0" applyFont="1" applyFill="1" applyBorder="1" applyAlignment="1">
      <alignment horizontal="center"/>
    </xf>
    <xf numFmtId="0" fontId="17" fillId="14" borderId="7" xfId="0" applyFont="1" applyFill="1" applyBorder="1" applyAlignment="1">
      <alignment horizontal="center"/>
    </xf>
    <xf numFmtId="0" fontId="16" fillId="18" borderId="7" xfId="0" applyFont="1" applyFill="1" applyBorder="1" applyAlignment="1">
      <alignment horizontal="center"/>
    </xf>
    <xf numFmtId="0" fontId="0" fillId="18" borderId="7" xfId="0" applyFill="1" applyBorder="1" applyAlignment="1">
      <alignment horizontal="center"/>
    </xf>
    <xf numFmtId="0" fontId="17" fillId="18" borderId="7" xfId="0" applyFont="1" applyFill="1" applyBorder="1" applyAlignment="1">
      <alignment horizontal="center"/>
    </xf>
    <xf numFmtId="0" fontId="16" fillId="18" borderId="27" xfId="0" applyFont="1" applyFill="1" applyBorder="1" applyAlignment="1">
      <alignment horizontal="center"/>
    </xf>
    <xf numFmtId="0" fontId="0" fillId="18" borderId="27" xfId="0" applyFill="1" applyBorder="1" applyAlignment="1">
      <alignment horizontal="center"/>
    </xf>
    <xf numFmtId="0" fontId="17" fillId="18" borderId="27" xfId="0" applyFont="1" applyFill="1" applyBorder="1" applyAlignment="1">
      <alignment horizontal="center"/>
    </xf>
    <xf numFmtId="0" fontId="16" fillId="9" borderId="8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7" fillId="14" borderId="8" xfId="0" applyFont="1" applyFill="1" applyBorder="1" applyAlignment="1">
      <alignment horizontal="center"/>
    </xf>
    <xf numFmtId="0" fontId="16" fillId="9" borderId="7" xfId="0" applyFont="1" applyFill="1" applyBorder="1" applyAlignment="1">
      <alignment horizontal="center"/>
    </xf>
    <xf numFmtId="0" fontId="0" fillId="2" borderId="26" xfId="0" applyFill="1" applyBorder="1" applyAlignment="1">
      <alignment horizontal="center" textRotation="90"/>
    </xf>
    <xf numFmtId="0" fontId="15" fillId="0" borderId="0" xfId="0" applyFont="1" applyAlignment="1" applyProtection="1">
      <alignment horizontal="center" vertical="center"/>
      <protection locked="0"/>
    </xf>
    <xf numFmtId="14" fontId="15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14" fontId="6" fillId="0" borderId="0" xfId="0" applyNumberFormat="1" applyFont="1" applyAlignment="1" applyProtection="1">
      <alignment horizontal="center"/>
      <protection locked="0"/>
    </xf>
    <xf numFmtId="0" fontId="6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  <xf numFmtId="14" fontId="6" fillId="0" borderId="21" xfId="0" applyNumberFormat="1" applyFont="1" applyBorder="1" applyAlignment="1" applyProtection="1">
      <alignment horizontal="center"/>
      <protection locked="0"/>
    </xf>
    <xf numFmtId="0" fontId="6" fillId="0" borderId="21" xfId="0" applyFont="1" applyBorder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/>
      <protection locked="0"/>
    </xf>
    <xf numFmtId="0" fontId="6" fillId="0" borderId="21" xfId="0" applyFont="1" applyBorder="1" applyAlignment="1">
      <alignment horizontal="center" vertical="center"/>
    </xf>
    <xf numFmtId="0" fontId="6" fillId="0" borderId="21" xfId="0" applyFont="1" applyBorder="1" applyAlignment="1" applyProtection="1">
      <alignment horizontal="center" vertical="center"/>
      <protection locked="0"/>
    </xf>
    <xf numFmtId="14" fontId="6" fillId="0" borderId="21" xfId="0" applyNumberFormat="1" applyFont="1" applyBorder="1" applyAlignment="1">
      <alignment horizontal="center" vertical="center"/>
    </xf>
    <xf numFmtId="14" fontId="6" fillId="0" borderId="21" xfId="0" applyNumberFormat="1" applyFont="1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6" fillId="0" borderId="23" xfId="0" applyFont="1" applyBorder="1" applyAlignment="1">
      <alignment horizontal="center" vertical="center"/>
    </xf>
    <xf numFmtId="14" fontId="6" fillId="0" borderId="23" xfId="0" applyNumberFormat="1" applyFont="1" applyBorder="1" applyAlignment="1">
      <alignment horizontal="center" vertical="center"/>
    </xf>
    <xf numFmtId="0" fontId="6" fillId="0" borderId="23" xfId="0" applyFont="1" applyBorder="1" applyAlignment="1" applyProtection="1">
      <alignment horizontal="center" vertical="center"/>
      <protection locked="0"/>
    </xf>
    <xf numFmtId="14" fontId="6" fillId="0" borderId="23" xfId="0" applyNumberFormat="1" applyFont="1" applyBorder="1" applyAlignment="1" applyProtection="1">
      <alignment horizontal="center" vertical="center"/>
      <protection locked="0"/>
    </xf>
    <xf numFmtId="0" fontId="6" fillId="0" borderId="20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6" fillId="0" borderId="24" xfId="0" applyFont="1" applyBorder="1" applyAlignment="1">
      <alignment horizontal="center" vertical="center"/>
    </xf>
    <xf numFmtId="14" fontId="6" fillId="0" borderId="24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4" fontId="6" fillId="0" borderId="22" xfId="0" applyNumberFormat="1" applyFont="1" applyBorder="1" applyAlignment="1">
      <alignment horizontal="center" vertical="center"/>
    </xf>
    <xf numFmtId="0" fontId="6" fillId="16" borderId="0" xfId="0" applyFont="1" applyFill="1" applyAlignment="1" applyProtection="1">
      <alignment horizontal="center"/>
      <protection locked="0"/>
    </xf>
    <xf numFmtId="0" fontId="6" fillId="16" borderId="21" xfId="0" applyFont="1" applyFill="1" applyBorder="1" applyAlignment="1" applyProtection="1">
      <alignment horizontal="center"/>
      <protection locked="0"/>
    </xf>
    <xf numFmtId="0" fontId="16" fillId="9" borderId="25" xfId="0" applyFont="1" applyFill="1" applyBorder="1" applyAlignment="1">
      <alignment horizontal="center"/>
    </xf>
    <xf numFmtId="0" fontId="16" fillId="20" borderId="7" xfId="0" applyFont="1" applyFill="1" applyBorder="1" applyAlignment="1">
      <alignment horizontal="center"/>
    </xf>
    <xf numFmtId="0" fontId="16" fillId="20" borderId="8" xfId="0" applyFont="1" applyFill="1" applyBorder="1" applyAlignment="1">
      <alignment horizontal="center"/>
    </xf>
    <xf numFmtId="0" fontId="0" fillId="19" borderId="7" xfId="0" applyFill="1" applyBorder="1" applyAlignment="1">
      <alignment horizontal="center"/>
    </xf>
    <xf numFmtId="0" fontId="16" fillId="19" borderId="7" xfId="0" applyFont="1" applyFill="1" applyBorder="1" applyAlignment="1">
      <alignment horizontal="center"/>
    </xf>
    <xf numFmtId="0" fontId="17" fillId="19" borderId="7" xfId="0" applyFont="1" applyFill="1" applyBorder="1" applyAlignment="1">
      <alignment horizontal="center"/>
    </xf>
    <xf numFmtId="0" fontId="17" fillId="17" borderId="8" xfId="0" applyFont="1" applyFill="1" applyBorder="1" applyAlignment="1">
      <alignment horizontal="center"/>
    </xf>
    <xf numFmtId="0" fontId="17" fillId="14" borderId="25" xfId="0" applyFont="1" applyFill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164" fontId="0" fillId="18" borderId="28" xfId="0" applyNumberFormat="1" applyFill="1" applyBorder="1" applyAlignment="1">
      <alignment horizontal="center"/>
    </xf>
    <xf numFmtId="164" fontId="0" fillId="18" borderId="29" xfId="0" applyNumberFormat="1" applyFill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16" borderId="26" xfId="0" applyFill="1" applyBorder="1" applyAlignment="1">
      <alignment horizontal="center"/>
    </xf>
    <xf numFmtId="0" fontId="0" fillId="16" borderId="26" xfId="0" applyFill="1" applyBorder="1" applyAlignment="1">
      <alignment horizontal="center" textRotation="90"/>
    </xf>
    <xf numFmtId="0" fontId="6" fillId="16" borderId="22" xfId="0" applyFont="1" applyFill="1" applyBorder="1" applyAlignment="1">
      <alignment horizontal="center" vertical="center"/>
    </xf>
    <xf numFmtId="14" fontId="6" fillId="16" borderId="22" xfId="0" applyNumberFormat="1" applyFont="1" applyFill="1" applyBorder="1" applyAlignment="1">
      <alignment horizontal="center" vertical="center"/>
    </xf>
    <xf numFmtId="0" fontId="17" fillId="21" borderId="25" xfId="0" applyFont="1" applyFill="1" applyBorder="1" applyAlignment="1">
      <alignment horizontal="center"/>
    </xf>
    <xf numFmtId="0" fontId="17" fillId="21" borderId="7" xfId="0" applyFont="1" applyFill="1" applyBorder="1" applyAlignment="1">
      <alignment horizontal="center"/>
    </xf>
    <xf numFmtId="0" fontId="17" fillId="21" borderId="8" xfId="0" applyFont="1" applyFill="1" applyBorder="1" applyAlignment="1">
      <alignment horizontal="center"/>
    </xf>
    <xf numFmtId="164" fontId="0" fillId="19" borderId="28" xfId="0" applyNumberFormat="1" applyFill="1" applyBorder="1" applyAlignment="1">
      <alignment horizontal="center"/>
    </xf>
    <xf numFmtId="0" fontId="17" fillId="5" borderId="8" xfId="0" applyFont="1" applyFill="1" applyBorder="1" applyAlignment="1">
      <alignment horizontal="center"/>
    </xf>
    <xf numFmtId="0" fontId="17" fillId="5" borderId="7" xfId="0" applyFont="1" applyFill="1" applyBorder="1" applyAlignment="1">
      <alignment horizontal="center"/>
    </xf>
    <xf numFmtId="0" fontId="17" fillId="5" borderId="25" xfId="0" applyFont="1" applyFill="1" applyBorder="1" applyAlignment="1">
      <alignment horizontal="center"/>
    </xf>
  </cellXfs>
  <cellStyles count="2">
    <cellStyle name="Normal" xfId="0" builtinId="0"/>
    <cellStyle name="Normal 2" xfId="1" xr:uid="{22165A8F-0A9F-40DD-9EBA-8397983C42E8}"/>
  </cellStyles>
  <dxfs count="29"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  <dxf>
      <border outline="0">
        <right style="thin">
          <color auto="1"/>
        </right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1</xdr:row>
          <xdr:rowOff>0</xdr:rowOff>
        </xdr:from>
        <xdr:to>
          <xdr:col>0</xdr:col>
          <xdr:colOff>828675</xdr:colOff>
          <xdr:row>1</xdr:row>
          <xdr:rowOff>209550</xdr:rowOff>
        </xdr:to>
        <xdr:sp macro="" textlink="">
          <xdr:nvSpPr>
            <xdr:cNvPr id="1025" name="SpinButton_moi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295275</xdr:rowOff>
        </xdr:from>
        <xdr:to>
          <xdr:col>0</xdr:col>
          <xdr:colOff>923925</xdr:colOff>
          <xdr:row>1</xdr:row>
          <xdr:rowOff>476250</xdr:rowOff>
        </xdr:to>
        <xdr:sp macro="" textlink="">
          <xdr:nvSpPr>
            <xdr:cNvPr id="1028" name="moisAn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0</xdr:row>
      <xdr:rowOff>57150</xdr:rowOff>
    </xdr:from>
    <xdr:to>
      <xdr:col>8</xdr:col>
      <xdr:colOff>704850</xdr:colOff>
      <xdr:row>0</xdr:row>
      <xdr:rowOff>276225</xdr:rowOff>
    </xdr:to>
    <xdr:sp macro="[0]!Feuil3.nomB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905500" y="57150"/>
          <a:ext cx="609600" cy="2190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A16005A-834B-4863-BF17-02C33CF093BE}" name="Absences" displayName="Absences" ref="A1:H151" totalsRowShown="0" headerRowDxfId="28" dataDxfId="27">
  <sortState xmlns:xlrd2="http://schemas.microsoft.com/office/spreadsheetml/2017/richdata2" ref="A2:H151">
    <sortCondition ref="B2:B151"/>
    <sortCondition ref="D2:D151"/>
  </sortState>
  <tableColumns count="8">
    <tableColumn id="1" xr3:uid="{ACFC2D61-EA12-4B4E-9EB9-F2A7C5542BC2}" name="N°" dataDxfId="26"/>
    <tableColumn id="3" xr3:uid="{819B032B-AF6E-4703-ACBC-849543AE3BA9}" name="Nom" dataDxfId="25"/>
    <tableColumn id="6" xr3:uid="{18BE8F60-EF73-4D63-9BBA-1C8BFD2FCC91}" name="Prénom" dataDxfId="24"/>
    <tableColumn id="4" xr3:uid="{CF3DEECE-ADBE-4E38-9466-BC6C824C2E52}" name="Date début" dataDxfId="23"/>
    <tableColumn id="5" xr3:uid="{C76F944F-BE04-460E-919D-FDAB7A43DAED}" name="Date fin" dataDxfId="22"/>
    <tableColumn id="7" xr3:uid="{A8DFA9AD-352B-43D3-9F54-8626839B942A}" name="Duree" dataDxfId="21"/>
    <tableColumn id="8" xr3:uid="{15C8A4DF-F3A6-4FA3-BAE2-CF220B30106E}" name="Type" dataDxfId="20"/>
    <tableColumn id="9" xr3:uid="{90D8849C-8EAF-46A0-B576-1862582B7264}" name="Mois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C7AFA3-B688-4534-A9AC-51B3A38D166D}" name="Droits" displayName="Droits" ref="J1:O100" totalsRowShown="0" headerRowDxfId="18" dataDxfId="17" tableBorderDxfId="16">
  <sortState xmlns:xlrd2="http://schemas.microsoft.com/office/spreadsheetml/2017/richdata2" ref="J2:N100">
    <sortCondition ref="K1:K2"/>
  </sortState>
  <tableColumns count="6">
    <tableColumn id="1" xr3:uid="{5D656B0C-D1E9-44E1-9864-49584A0AEE08}" name="N°" dataDxfId="15"/>
    <tableColumn id="3" xr3:uid="{19B98271-3480-4C8C-A196-DBF6E4E734AB}" name="Nom" dataDxfId="14"/>
    <tableColumn id="7" xr3:uid="{CE98EF32-6C5C-4A51-A4A3-25F074740D51}" name="Prénom" dataDxfId="13"/>
    <tableColumn id="4" xr3:uid="{15BE8E5A-6551-46F8-8503-435BCAB68A3B}" name="CP" dataDxfId="12"/>
    <tableColumn id="5" xr3:uid="{DF1CF104-3D17-40C0-A767-9CC82FE60456}" name="RTT" dataDxfId="11"/>
    <tableColumn id="6" xr3:uid="{F24A9820-F78B-4787-98B3-0ED8F215BFEF}" name="Ph." dataDxfId="10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8A3C90-D862-4505-B127-295C2B6B9267}" name="typAbsc" displayName="typAbsc" ref="N1:O12" totalsRowShown="0">
  <tableColumns count="2">
    <tableColumn id="1" xr3:uid="{681D25CA-318D-4302-91E5-7A2621D83796}" name="Type absence"/>
    <tableColumn id="2" xr3:uid="{1D349979-B7A6-4D19-AFED-8AA2E16A0C6A}" name="Abrég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5F1AE9D-0A0B-4D2B-88E0-312656B33CCA}" name="jrSemai" displayName="jrSemai" ref="K1:L8" totalsRowShown="0" headerRowDxfId="3" dataDxfId="2">
  <tableColumns count="2">
    <tableColumn id="1" xr3:uid="{1981B116-DB65-4064-A261-7E9EEA9ED5FA}" name="N°" dataDxfId="1"/>
    <tableColumn id="2" xr3:uid="{1ADF6DF6-42B5-474D-AD02-F96F0D94BDAE}" name="jours semai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B3CD9-9F06-457B-9C2F-AA10806430A8}">
  <sheetPr codeName="Feuil5"/>
  <dimension ref="A1:CX153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O10" sqref="AO10"/>
    </sheetView>
  </sheetViews>
  <sheetFormatPr baseColWidth="10" defaultRowHeight="15"/>
  <cols>
    <col min="1" max="1" width="15.7109375" style="2" customWidth="1"/>
    <col min="2" max="3" width="4.140625" style="2" bestFit="1" customWidth="1"/>
    <col min="4" max="4" width="4" style="2" bestFit="1" customWidth="1"/>
    <col min="5" max="6" width="3.7109375" style="2" bestFit="1" customWidth="1"/>
    <col min="7" max="7" width="4.140625" style="2" bestFit="1" customWidth="1"/>
    <col min="8" max="18" width="3.7109375" style="2" bestFit="1" customWidth="1"/>
    <col min="19" max="19" width="4.140625" style="2" bestFit="1" customWidth="1"/>
    <col min="20" max="20" width="3.7109375" style="2" bestFit="1" customWidth="1"/>
    <col min="21" max="21" width="4" style="2" bestFit="1" customWidth="1"/>
    <col min="22" max="22" width="3.7109375" style="2" bestFit="1" customWidth="1"/>
    <col min="23" max="23" width="5" style="2" bestFit="1" customWidth="1"/>
    <col min="24" max="25" width="3.7109375" style="2" bestFit="1" customWidth="1"/>
    <col min="26" max="26" width="4" style="2" bestFit="1" customWidth="1"/>
    <col min="27" max="28" width="3.7109375" style="2" bestFit="1" customWidth="1"/>
    <col min="29" max="29" width="5.28515625" style="2" bestFit="1" customWidth="1"/>
    <col min="30" max="30" width="3.7109375" style="2" bestFit="1" customWidth="1"/>
    <col min="31" max="31" width="4" style="2" bestFit="1" customWidth="1"/>
    <col min="32" max="33" width="3.7109375" style="2" bestFit="1" customWidth="1"/>
    <col min="34" max="96" width="4.28515625" style="2" customWidth="1"/>
    <col min="97" max="16384" width="11.42578125" style="2"/>
  </cols>
  <sheetData>
    <row r="1" spans="1:102" ht="26.25">
      <c r="A1" s="39">
        <v>2024</v>
      </c>
      <c r="B1" s="121" t="s">
        <v>248</v>
      </c>
      <c r="C1" s="64" t="s">
        <v>243</v>
      </c>
      <c r="D1" s="64" t="s">
        <v>247</v>
      </c>
      <c r="E1" s="64" t="s">
        <v>340</v>
      </c>
      <c r="F1" s="64" t="s">
        <v>251</v>
      </c>
      <c r="G1" s="64" t="s">
        <v>243</v>
      </c>
      <c r="H1" s="64" t="s">
        <v>41</v>
      </c>
      <c r="I1" s="64" t="s">
        <v>228</v>
      </c>
      <c r="J1" s="64" t="s">
        <v>252</v>
      </c>
      <c r="K1" s="64" t="s">
        <v>240</v>
      </c>
      <c r="L1" s="64" t="s">
        <v>336</v>
      </c>
      <c r="M1" s="64" t="s">
        <v>262</v>
      </c>
      <c r="N1" s="64" t="s">
        <v>244</v>
      </c>
      <c r="O1" s="64" t="s">
        <v>347</v>
      </c>
      <c r="P1" s="64" t="s">
        <v>337</v>
      </c>
      <c r="Q1" s="64" t="s">
        <v>338</v>
      </c>
      <c r="R1" s="64" t="s">
        <v>341</v>
      </c>
      <c r="S1" s="64" t="s">
        <v>270</v>
      </c>
      <c r="T1" s="64" t="s">
        <v>272</v>
      </c>
      <c r="U1" s="64" t="s">
        <v>342</v>
      </c>
      <c r="V1" s="64" t="s">
        <v>274</v>
      </c>
      <c r="W1" s="64" t="s">
        <v>343</v>
      </c>
      <c r="X1" s="64" t="s">
        <v>279</v>
      </c>
      <c r="Y1" s="64" t="s">
        <v>287</v>
      </c>
      <c r="Z1" s="64" t="s">
        <v>290</v>
      </c>
      <c r="AA1" s="64" t="s">
        <v>346</v>
      </c>
      <c r="AB1" s="64" t="s">
        <v>344</v>
      </c>
      <c r="AC1" s="64" t="s">
        <v>339</v>
      </c>
      <c r="AD1" s="64" t="s">
        <v>345</v>
      </c>
      <c r="AE1" s="64" t="s">
        <v>298</v>
      </c>
      <c r="AF1" s="64" t="s">
        <v>302</v>
      </c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</row>
    <row r="2" spans="1:102" ht="57.75" customHeight="1">
      <c r="A2" s="40" t="s">
        <v>7</v>
      </c>
      <c r="B2" s="122" t="s">
        <v>92</v>
      </c>
      <c r="C2" s="79" t="s">
        <v>95</v>
      </c>
      <c r="D2" s="79" t="s">
        <v>97</v>
      </c>
      <c r="E2" s="79" t="s">
        <v>102</v>
      </c>
      <c r="F2" s="79" t="s">
        <v>104</v>
      </c>
      <c r="G2" s="79" t="s">
        <v>107</v>
      </c>
      <c r="H2" s="79" t="s">
        <v>109</v>
      </c>
      <c r="I2" s="79" t="s">
        <v>111</v>
      </c>
      <c r="J2" s="79" t="s">
        <v>113</v>
      </c>
      <c r="K2" s="79" t="s">
        <v>114</v>
      </c>
      <c r="L2" s="79" t="s">
        <v>59</v>
      </c>
      <c r="M2" s="79" t="s">
        <v>122</v>
      </c>
      <c r="N2" s="79" t="s">
        <v>125</v>
      </c>
      <c r="O2" s="79" t="s">
        <v>126</v>
      </c>
      <c r="P2" s="79" t="s">
        <v>61</v>
      </c>
      <c r="Q2" s="79" t="s">
        <v>66</v>
      </c>
      <c r="R2" s="79" t="s">
        <v>53</v>
      </c>
      <c r="S2" s="79" t="s">
        <v>67</v>
      </c>
      <c r="T2" s="79" t="s">
        <v>136</v>
      </c>
      <c r="U2" s="79" t="s">
        <v>136</v>
      </c>
      <c r="V2" s="79" t="s">
        <v>75</v>
      </c>
      <c r="W2" s="79" t="s">
        <v>72</v>
      </c>
      <c r="X2" s="79" t="s">
        <v>138</v>
      </c>
      <c r="Y2" s="79" t="s">
        <v>70</v>
      </c>
      <c r="Z2" s="79" t="s">
        <v>141</v>
      </c>
      <c r="AA2" s="79" t="s">
        <v>328</v>
      </c>
      <c r="AB2" s="79" t="s">
        <v>48</v>
      </c>
      <c r="AC2" s="79" t="s">
        <v>329</v>
      </c>
      <c r="AD2" s="79" t="s">
        <v>51</v>
      </c>
      <c r="AE2" s="79" t="s">
        <v>150</v>
      </c>
      <c r="AF2" s="79" t="s">
        <v>151</v>
      </c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</row>
    <row r="3" spans="1:102">
      <c r="A3" s="116">
        <v>45505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131" t="s">
        <v>6</v>
      </c>
      <c r="O3" s="65"/>
      <c r="P3" s="131" t="s">
        <v>6</v>
      </c>
      <c r="Q3" s="65"/>
      <c r="R3" s="65"/>
      <c r="S3" s="65"/>
      <c r="T3" s="65"/>
      <c r="U3" s="65"/>
      <c r="V3" s="65"/>
      <c r="W3" s="125" t="s">
        <v>100</v>
      </c>
      <c r="X3" s="65"/>
      <c r="Y3" s="65"/>
      <c r="Z3" s="65"/>
      <c r="AA3" s="131" t="s">
        <v>6</v>
      </c>
      <c r="AB3" s="131" t="s">
        <v>6</v>
      </c>
      <c r="AC3" s="115" t="s">
        <v>44</v>
      </c>
      <c r="AD3" s="131" t="s">
        <v>6</v>
      </c>
      <c r="AE3" s="108" t="s">
        <v>19</v>
      </c>
      <c r="AF3" s="65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</row>
    <row r="4" spans="1:102">
      <c r="A4" s="117">
        <v>45506</v>
      </c>
      <c r="B4" s="66"/>
      <c r="C4" s="66"/>
      <c r="D4" s="78" t="s">
        <v>19</v>
      </c>
      <c r="E4" s="66"/>
      <c r="F4" s="66"/>
      <c r="G4" s="66"/>
      <c r="H4" s="66"/>
      <c r="I4" s="66"/>
      <c r="J4" s="66"/>
      <c r="K4" s="66"/>
      <c r="L4" s="66"/>
      <c r="M4" s="66"/>
      <c r="N4" s="130" t="s">
        <v>6</v>
      </c>
      <c r="O4" s="66"/>
      <c r="P4" s="130" t="s">
        <v>6</v>
      </c>
      <c r="Q4" s="66"/>
      <c r="R4" s="66"/>
      <c r="S4" s="66"/>
      <c r="T4" s="66"/>
      <c r="U4" s="66"/>
      <c r="V4" s="66"/>
      <c r="W4" s="126" t="s">
        <v>100</v>
      </c>
      <c r="X4" s="66"/>
      <c r="Y4" s="66"/>
      <c r="Z4" s="66"/>
      <c r="AA4" s="130" t="s">
        <v>6</v>
      </c>
      <c r="AB4" s="130" t="s">
        <v>6</v>
      </c>
      <c r="AC4" s="68" t="s">
        <v>44</v>
      </c>
      <c r="AD4" s="130" t="s">
        <v>6</v>
      </c>
      <c r="AE4" s="78" t="s">
        <v>19</v>
      </c>
      <c r="AF4" s="66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</row>
    <row r="5" spans="1:102">
      <c r="A5" s="118">
        <v>45507</v>
      </c>
      <c r="B5" s="70"/>
      <c r="C5" s="70"/>
      <c r="D5" s="69"/>
      <c r="E5" s="70"/>
      <c r="F5" s="70"/>
      <c r="G5" s="70"/>
      <c r="H5" s="70"/>
      <c r="I5" s="70"/>
      <c r="J5" s="70"/>
      <c r="K5" s="70"/>
      <c r="L5" s="70"/>
      <c r="M5" s="70"/>
      <c r="N5" s="71"/>
      <c r="O5" s="70"/>
      <c r="P5" s="71"/>
      <c r="Q5" s="70"/>
      <c r="R5" s="70"/>
      <c r="S5" s="70"/>
      <c r="T5" s="70"/>
      <c r="U5" s="70"/>
      <c r="V5" s="70"/>
      <c r="W5" s="71"/>
      <c r="X5" s="70"/>
      <c r="Y5" s="70"/>
      <c r="Z5" s="70"/>
      <c r="AA5" s="71"/>
      <c r="AB5" s="71"/>
      <c r="AC5" s="71"/>
      <c r="AD5" s="71"/>
      <c r="AE5" s="69"/>
      <c r="AF5" s="70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</row>
    <row r="6" spans="1:102">
      <c r="A6" s="119">
        <v>45508</v>
      </c>
      <c r="B6" s="73"/>
      <c r="C6" s="73"/>
      <c r="D6" s="72"/>
      <c r="E6" s="73"/>
      <c r="F6" s="73"/>
      <c r="G6" s="73"/>
      <c r="H6" s="73"/>
      <c r="I6" s="73"/>
      <c r="J6" s="73"/>
      <c r="K6" s="73"/>
      <c r="L6" s="73"/>
      <c r="M6" s="73"/>
      <c r="N6" s="74"/>
      <c r="O6" s="73"/>
      <c r="P6" s="74"/>
      <c r="Q6" s="73"/>
      <c r="R6" s="73"/>
      <c r="S6" s="73"/>
      <c r="T6" s="73"/>
      <c r="U6" s="73"/>
      <c r="V6" s="73"/>
      <c r="W6" s="74"/>
      <c r="X6" s="73"/>
      <c r="Y6" s="73"/>
      <c r="Z6" s="73"/>
      <c r="AA6" s="74"/>
      <c r="AB6" s="74"/>
      <c r="AC6" s="74"/>
      <c r="AD6" s="74"/>
      <c r="AE6" s="72"/>
      <c r="AF6" s="73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</row>
    <row r="7" spans="1:102">
      <c r="A7" s="120">
        <v>45509</v>
      </c>
      <c r="B7" s="76"/>
      <c r="C7" s="76"/>
      <c r="D7" s="75" t="s">
        <v>19</v>
      </c>
      <c r="E7" s="76"/>
      <c r="F7" s="76"/>
      <c r="G7" s="76"/>
      <c r="H7" s="76"/>
      <c r="I7" s="76"/>
      <c r="J7" s="76"/>
      <c r="K7" s="76"/>
      <c r="L7" s="76"/>
      <c r="M7" s="76"/>
      <c r="N7" s="129" t="s">
        <v>6</v>
      </c>
      <c r="O7" s="76"/>
      <c r="P7" s="129" t="s">
        <v>6</v>
      </c>
      <c r="Q7" s="76"/>
      <c r="R7" s="76"/>
      <c r="S7" s="76"/>
      <c r="T7" s="76"/>
      <c r="U7" s="76"/>
      <c r="V7" s="76"/>
      <c r="W7" s="127" t="s">
        <v>100</v>
      </c>
      <c r="X7" s="76"/>
      <c r="Y7" s="76"/>
      <c r="Z7" s="76"/>
      <c r="AA7" s="129" t="s">
        <v>6</v>
      </c>
      <c r="AB7" s="129" t="s">
        <v>6</v>
      </c>
      <c r="AC7" s="77" t="s">
        <v>44</v>
      </c>
      <c r="AD7" s="76"/>
      <c r="AE7" s="75" t="s">
        <v>19</v>
      </c>
      <c r="AF7" s="76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</row>
    <row r="8" spans="1:102">
      <c r="A8" s="117">
        <v>45510</v>
      </c>
      <c r="B8" s="66"/>
      <c r="C8" s="66"/>
      <c r="D8" s="78" t="s">
        <v>19</v>
      </c>
      <c r="E8" s="66"/>
      <c r="F8" s="66"/>
      <c r="G8" s="66"/>
      <c r="H8" s="66"/>
      <c r="I8" s="66"/>
      <c r="J8" s="66"/>
      <c r="K8" s="66"/>
      <c r="L8" s="66"/>
      <c r="M8" s="66"/>
      <c r="N8" s="130" t="s">
        <v>6</v>
      </c>
      <c r="O8" s="66"/>
      <c r="P8" s="130" t="s">
        <v>6</v>
      </c>
      <c r="Q8" s="66"/>
      <c r="R8" s="66"/>
      <c r="S8" s="66"/>
      <c r="T8" s="66"/>
      <c r="U8" s="66"/>
      <c r="V8" s="66"/>
      <c r="W8" s="126" t="s">
        <v>100</v>
      </c>
      <c r="X8" s="66"/>
      <c r="Y8" s="66"/>
      <c r="Z8" s="66"/>
      <c r="AA8" s="130" t="s">
        <v>6</v>
      </c>
      <c r="AB8" s="130" t="s">
        <v>6</v>
      </c>
      <c r="AC8" s="68" t="s">
        <v>44</v>
      </c>
      <c r="AD8" s="66"/>
      <c r="AE8" s="78" t="s">
        <v>19</v>
      </c>
      <c r="AF8" s="66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</row>
    <row r="9" spans="1:102">
      <c r="A9" s="117">
        <v>45511</v>
      </c>
      <c r="B9" s="66"/>
      <c r="C9" s="66"/>
      <c r="D9" s="78" t="s">
        <v>19</v>
      </c>
      <c r="E9" s="130" t="s">
        <v>6</v>
      </c>
      <c r="F9" s="66"/>
      <c r="G9" s="66"/>
      <c r="H9" s="66"/>
      <c r="I9" s="66"/>
      <c r="J9" s="66"/>
      <c r="K9" s="66"/>
      <c r="L9" s="66"/>
      <c r="M9" s="66"/>
      <c r="N9" s="130" t="s">
        <v>6</v>
      </c>
      <c r="O9" s="66"/>
      <c r="P9" s="130" t="s">
        <v>6</v>
      </c>
      <c r="Q9" s="66"/>
      <c r="R9" s="66"/>
      <c r="S9" s="66"/>
      <c r="T9" s="130" t="s">
        <v>6</v>
      </c>
      <c r="U9" s="66"/>
      <c r="V9" s="66"/>
      <c r="W9" s="126" t="s">
        <v>100</v>
      </c>
      <c r="X9" s="66"/>
      <c r="Y9" s="66"/>
      <c r="Z9" s="66"/>
      <c r="AA9" s="130" t="s">
        <v>6</v>
      </c>
      <c r="AB9" s="130" t="s">
        <v>6</v>
      </c>
      <c r="AC9" s="68" t="s">
        <v>44</v>
      </c>
      <c r="AD9" s="66"/>
      <c r="AE9" s="78" t="s">
        <v>19</v>
      </c>
      <c r="AF9" s="66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</row>
    <row r="10" spans="1:102">
      <c r="A10" s="117">
        <v>45512</v>
      </c>
      <c r="B10" s="66"/>
      <c r="C10" s="66"/>
      <c r="D10" s="78" t="s">
        <v>19</v>
      </c>
      <c r="E10" s="130" t="s">
        <v>6</v>
      </c>
      <c r="F10" s="130" t="s">
        <v>6</v>
      </c>
      <c r="G10" s="66"/>
      <c r="H10" s="130" t="s">
        <v>6</v>
      </c>
      <c r="I10" s="130" t="s">
        <v>6</v>
      </c>
      <c r="J10" s="66"/>
      <c r="K10" s="66"/>
      <c r="L10" s="66"/>
      <c r="M10" s="66"/>
      <c r="N10" s="130" t="s">
        <v>6</v>
      </c>
      <c r="O10" s="66"/>
      <c r="P10" s="130" t="s">
        <v>6</v>
      </c>
      <c r="Q10" s="66"/>
      <c r="R10" s="66"/>
      <c r="S10" s="66"/>
      <c r="T10" s="130" t="s">
        <v>6</v>
      </c>
      <c r="U10" s="66"/>
      <c r="V10" s="66"/>
      <c r="W10" s="126" t="s">
        <v>100</v>
      </c>
      <c r="X10" s="66"/>
      <c r="Y10" s="66"/>
      <c r="Z10" s="66"/>
      <c r="AA10" s="130" t="s">
        <v>6</v>
      </c>
      <c r="AB10" s="130" t="s">
        <v>6</v>
      </c>
      <c r="AC10" s="68" t="s">
        <v>44</v>
      </c>
      <c r="AD10" s="66"/>
      <c r="AE10" s="78" t="s">
        <v>19</v>
      </c>
      <c r="AF10" s="66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</row>
    <row r="11" spans="1:102">
      <c r="A11" s="117">
        <v>45513</v>
      </c>
      <c r="B11" s="66"/>
      <c r="C11" s="66"/>
      <c r="D11" s="78" t="s">
        <v>19</v>
      </c>
      <c r="E11" s="130" t="s">
        <v>6</v>
      </c>
      <c r="F11" s="130" t="s">
        <v>6</v>
      </c>
      <c r="G11" s="66"/>
      <c r="H11" s="130" t="s">
        <v>6</v>
      </c>
      <c r="I11" s="130" t="s">
        <v>6</v>
      </c>
      <c r="J11" s="66"/>
      <c r="K11" s="66"/>
      <c r="L11" s="66"/>
      <c r="M11" s="66"/>
      <c r="N11" s="66"/>
      <c r="O11" s="66"/>
      <c r="P11" s="130" t="s">
        <v>6</v>
      </c>
      <c r="Q11" s="66"/>
      <c r="R11" s="66"/>
      <c r="S11" s="66"/>
      <c r="T11" s="130" t="s">
        <v>6</v>
      </c>
      <c r="U11" s="66"/>
      <c r="V11" s="66"/>
      <c r="W11" s="126" t="s">
        <v>100</v>
      </c>
      <c r="X11" s="66"/>
      <c r="Y11" s="66"/>
      <c r="Z11" s="130" t="s">
        <v>6</v>
      </c>
      <c r="AA11" s="130" t="s">
        <v>6</v>
      </c>
      <c r="AB11" s="66"/>
      <c r="AC11" s="68" t="s">
        <v>44</v>
      </c>
      <c r="AD11" s="66"/>
      <c r="AE11" s="78" t="s">
        <v>19</v>
      </c>
      <c r="AF11" s="66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</row>
    <row r="12" spans="1:102">
      <c r="A12" s="118">
        <v>45514</v>
      </c>
      <c r="B12" s="70"/>
      <c r="C12" s="70"/>
      <c r="D12" s="69"/>
      <c r="E12" s="71"/>
      <c r="F12" s="71"/>
      <c r="G12" s="70"/>
      <c r="H12" s="71"/>
      <c r="I12" s="71"/>
      <c r="J12" s="70"/>
      <c r="K12" s="70"/>
      <c r="L12" s="70"/>
      <c r="M12" s="70"/>
      <c r="N12" s="70"/>
      <c r="O12" s="70"/>
      <c r="P12" s="71"/>
      <c r="Q12" s="70"/>
      <c r="R12" s="70"/>
      <c r="S12" s="70"/>
      <c r="T12" s="71"/>
      <c r="U12" s="70"/>
      <c r="V12" s="70"/>
      <c r="W12" s="71"/>
      <c r="X12" s="71"/>
      <c r="Y12" s="70"/>
      <c r="Z12" s="71"/>
      <c r="AA12" s="71"/>
      <c r="AB12" s="70"/>
      <c r="AC12" s="71"/>
      <c r="AD12" s="70"/>
      <c r="AE12" s="69"/>
      <c r="AF12" s="70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</row>
    <row r="13" spans="1:102">
      <c r="A13" s="119">
        <v>45515</v>
      </c>
      <c r="B13" s="73"/>
      <c r="C13" s="73"/>
      <c r="D13" s="72"/>
      <c r="E13" s="74"/>
      <c r="F13" s="74"/>
      <c r="G13" s="73"/>
      <c r="H13" s="74"/>
      <c r="I13" s="74"/>
      <c r="J13" s="73"/>
      <c r="K13" s="73"/>
      <c r="L13" s="73"/>
      <c r="M13" s="73"/>
      <c r="N13" s="73"/>
      <c r="O13" s="73"/>
      <c r="P13" s="74"/>
      <c r="Q13" s="73"/>
      <c r="R13" s="73"/>
      <c r="S13" s="73"/>
      <c r="T13" s="74"/>
      <c r="U13" s="73"/>
      <c r="V13" s="73"/>
      <c r="W13" s="74"/>
      <c r="X13" s="74"/>
      <c r="Y13" s="73"/>
      <c r="Z13" s="74"/>
      <c r="AA13" s="74"/>
      <c r="AB13" s="73"/>
      <c r="AC13" s="74"/>
      <c r="AD13" s="73"/>
      <c r="AE13" s="72"/>
      <c r="AF13" s="7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</row>
    <row r="14" spans="1:102">
      <c r="A14" s="120">
        <v>45516</v>
      </c>
      <c r="B14" s="76"/>
      <c r="C14" s="76"/>
      <c r="D14" s="75" t="s">
        <v>19</v>
      </c>
      <c r="E14" s="129" t="s">
        <v>6</v>
      </c>
      <c r="F14" s="129" t="s">
        <v>6</v>
      </c>
      <c r="G14" s="76"/>
      <c r="H14" s="76"/>
      <c r="I14" s="76"/>
      <c r="J14" s="76"/>
      <c r="K14" s="129" t="s">
        <v>6</v>
      </c>
      <c r="L14" s="110" t="s">
        <v>34</v>
      </c>
      <c r="M14" s="76"/>
      <c r="N14" s="76"/>
      <c r="O14" s="76"/>
      <c r="P14" s="129" t="s">
        <v>6</v>
      </c>
      <c r="Q14" s="76"/>
      <c r="R14" s="129" t="s">
        <v>6</v>
      </c>
      <c r="S14" s="76"/>
      <c r="T14" s="129" t="s">
        <v>6</v>
      </c>
      <c r="U14" s="76"/>
      <c r="V14" s="76"/>
      <c r="W14" s="127" t="s">
        <v>100</v>
      </c>
      <c r="X14" s="129" t="s">
        <v>6</v>
      </c>
      <c r="Y14" s="76"/>
      <c r="Z14" s="129" t="s">
        <v>6</v>
      </c>
      <c r="AA14" s="76"/>
      <c r="AB14" s="76"/>
      <c r="AC14" s="77" t="s">
        <v>44</v>
      </c>
      <c r="AD14" s="76"/>
      <c r="AE14" s="75" t="s">
        <v>19</v>
      </c>
      <c r="AF14" s="76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</row>
    <row r="15" spans="1:102">
      <c r="A15" s="117">
        <v>45517</v>
      </c>
      <c r="B15" s="66"/>
      <c r="C15" s="66"/>
      <c r="D15" s="78" t="s">
        <v>19</v>
      </c>
      <c r="E15" s="130" t="s">
        <v>6</v>
      </c>
      <c r="F15" s="66"/>
      <c r="G15" s="66"/>
      <c r="H15" s="66"/>
      <c r="I15" s="66"/>
      <c r="J15" s="66"/>
      <c r="K15" s="130" t="s">
        <v>6</v>
      </c>
      <c r="L15" s="109" t="s">
        <v>34</v>
      </c>
      <c r="M15" s="66"/>
      <c r="N15" s="66"/>
      <c r="O15" s="66"/>
      <c r="P15" s="130" t="s">
        <v>6</v>
      </c>
      <c r="Q15" s="66"/>
      <c r="R15" s="130" t="s">
        <v>6</v>
      </c>
      <c r="S15" s="66"/>
      <c r="T15" s="130" t="s">
        <v>6</v>
      </c>
      <c r="U15" s="66"/>
      <c r="V15" s="66"/>
      <c r="W15" s="126" t="s">
        <v>100</v>
      </c>
      <c r="X15" s="130" t="s">
        <v>6</v>
      </c>
      <c r="Y15" s="66"/>
      <c r="Z15" s="130" t="s">
        <v>6</v>
      </c>
      <c r="AA15" s="66"/>
      <c r="AB15" s="66"/>
      <c r="AC15" s="68" t="s">
        <v>44</v>
      </c>
      <c r="AD15" s="66"/>
      <c r="AE15" s="66"/>
      <c r="AF15" s="66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</row>
    <row r="16" spans="1:102">
      <c r="A16" s="117">
        <v>45518</v>
      </c>
      <c r="B16" s="67" t="s">
        <v>10</v>
      </c>
      <c r="C16" s="66"/>
      <c r="D16" s="78" t="s">
        <v>19</v>
      </c>
      <c r="E16" s="130" t="s">
        <v>6</v>
      </c>
      <c r="F16" s="66"/>
      <c r="G16" s="66"/>
      <c r="H16" s="66"/>
      <c r="I16" s="66"/>
      <c r="J16" s="66"/>
      <c r="K16" s="130" t="s">
        <v>6</v>
      </c>
      <c r="L16" s="109" t="s">
        <v>34</v>
      </c>
      <c r="M16" s="66"/>
      <c r="N16" s="66"/>
      <c r="O16" s="66"/>
      <c r="P16" s="130" t="s">
        <v>6</v>
      </c>
      <c r="Q16" s="66"/>
      <c r="R16" s="130" t="s">
        <v>6</v>
      </c>
      <c r="S16" s="66"/>
      <c r="T16" s="130" t="s">
        <v>6</v>
      </c>
      <c r="U16" s="66"/>
      <c r="V16" s="66"/>
      <c r="W16" s="126" t="s">
        <v>100</v>
      </c>
      <c r="X16" s="130" t="s">
        <v>6</v>
      </c>
      <c r="Y16" s="66"/>
      <c r="Z16" s="130" t="s">
        <v>6</v>
      </c>
      <c r="AA16" s="66"/>
      <c r="AB16" s="66"/>
      <c r="AC16" s="68" t="s">
        <v>44</v>
      </c>
      <c r="AD16" s="66"/>
      <c r="AE16" s="66"/>
      <c r="AF16" s="6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</row>
    <row r="17" spans="1:102">
      <c r="A17" s="128">
        <v>45519</v>
      </c>
      <c r="B17" s="113"/>
      <c r="C17" s="111"/>
      <c r="D17" s="112"/>
      <c r="E17" s="113"/>
      <c r="F17" s="111"/>
      <c r="G17" s="113"/>
      <c r="H17" s="111"/>
      <c r="I17" s="111"/>
      <c r="J17" s="111"/>
      <c r="K17" s="113"/>
      <c r="L17" s="112"/>
      <c r="M17" s="111"/>
      <c r="N17" s="111"/>
      <c r="O17" s="111"/>
      <c r="P17" s="113"/>
      <c r="Q17" s="111"/>
      <c r="R17" s="113"/>
      <c r="S17" s="111"/>
      <c r="T17" s="111"/>
      <c r="U17" s="111"/>
      <c r="V17" s="111"/>
      <c r="W17" s="113"/>
      <c r="X17" s="113"/>
      <c r="Y17" s="111"/>
      <c r="Z17" s="113"/>
      <c r="AA17" s="111"/>
      <c r="AB17" s="111"/>
      <c r="AC17" s="113"/>
      <c r="AD17" s="111"/>
      <c r="AE17" s="111"/>
      <c r="AF17" s="113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</row>
    <row r="18" spans="1:102">
      <c r="A18" s="117">
        <v>45520</v>
      </c>
      <c r="B18" s="67" t="s">
        <v>10</v>
      </c>
      <c r="C18" s="66"/>
      <c r="D18" s="78" t="s">
        <v>19</v>
      </c>
      <c r="E18" s="130" t="s">
        <v>6</v>
      </c>
      <c r="F18" s="66"/>
      <c r="G18" s="67" t="s">
        <v>10</v>
      </c>
      <c r="H18" s="66"/>
      <c r="I18" s="66"/>
      <c r="J18" s="66"/>
      <c r="K18" s="130" t="s">
        <v>6</v>
      </c>
      <c r="L18" s="109" t="s">
        <v>34</v>
      </c>
      <c r="M18" s="130" t="s">
        <v>6</v>
      </c>
      <c r="N18" s="66"/>
      <c r="O18" s="66"/>
      <c r="P18" s="130" t="s">
        <v>6</v>
      </c>
      <c r="Q18" s="130" t="s">
        <v>6</v>
      </c>
      <c r="R18" s="66"/>
      <c r="S18" s="66"/>
      <c r="T18" s="66"/>
      <c r="U18" s="78" t="s">
        <v>19</v>
      </c>
      <c r="V18" s="66"/>
      <c r="W18" s="126" t="s">
        <v>100</v>
      </c>
      <c r="X18" s="130" t="s">
        <v>6</v>
      </c>
      <c r="Y18" s="130" t="s">
        <v>6</v>
      </c>
      <c r="Z18" s="130" t="s">
        <v>6</v>
      </c>
      <c r="AA18" s="66"/>
      <c r="AB18" s="66"/>
      <c r="AC18" s="68" t="s">
        <v>44</v>
      </c>
      <c r="AD18" s="66"/>
      <c r="AE18" s="66"/>
      <c r="AF18" s="130" t="s">
        <v>6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</row>
    <row r="19" spans="1:102">
      <c r="A19" s="118">
        <v>45521</v>
      </c>
      <c r="B19" s="71"/>
      <c r="C19" s="70"/>
      <c r="D19" s="69"/>
      <c r="E19" s="71"/>
      <c r="F19" s="70"/>
      <c r="G19" s="71"/>
      <c r="H19" s="70"/>
      <c r="I19" s="70"/>
      <c r="J19" s="70"/>
      <c r="K19" s="71"/>
      <c r="L19" s="69"/>
      <c r="M19" s="71"/>
      <c r="N19" s="70"/>
      <c r="O19" s="70"/>
      <c r="P19" s="70"/>
      <c r="Q19" s="71"/>
      <c r="R19" s="70"/>
      <c r="S19" s="70"/>
      <c r="T19" s="70"/>
      <c r="U19" s="69"/>
      <c r="V19" s="70"/>
      <c r="W19" s="71"/>
      <c r="X19" s="71"/>
      <c r="Y19" s="71"/>
      <c r="Z19" s="71"/>
      <c r="AA19" s="70"/>
      <c r="AB19" s="70"/>
      <c r="AC19" s="71"/>
      <c r="AD19" s="70"/>
      <c r="AE19" s="70"/>
      <c r="AF19" s="71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</row>
    <row r="20" spans="1:102">
      <c r="A20" s="119">
        <v>45522</v>
      </c>
      <c r="B20" s="74"/>
      <c r="C20" s="73"/>
      <c r="D20" s="72"/>
      <c r="E20" s="74"/>
      <c r="F20" s="73"/>
      <c r="G20" s="74"/>
      <c r="H20" s="73"/>
      <c r="I20" s="73"/>
      <c r="J20" s="73"/>
      <c r="K20" s="74"/>
      <c r="L20" s="72"/>
      <c r="M20" s="74"/>
      <c r="N20" s="73"/>
      <c r="O20" s="73"/>
      <c r="P20" s="73"/>
      <c r="Q20" s="74"/>
      <c r="R20" s="73"/>
      <c r="S20" s="73"/>
      <c r="T20" s="73"/>
      <c r="U20" s="72"/>
      <c r="V20" s="73"/>
      <c r="W20" s="74"/>
      <c r="X20" s="74"/>
      <c r="Y20" s="74"/>
      <c r="Z20" s="74"/>
      <c r="AA20" s="73"/>
      <c r="AB20" s="73"/>
      <c r="AC20" s="74"/>
      <c r="AD20" s="73"/>
      <c r="AE20" s="73"/>
      <c r="AF20" s="74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</row>
    <row r="21" spans="1:102">
      <c r="A21" s="120">
        <v>45523</v>
      </c>
      <c r="B21" s="114" t="s">
        <v>10</v>
      </c>
      <c r="C21" s="76"/>
      <c r="D21" s="75" t="s">
        <v>19</v>
      </c>
      <c r="E21" s="76"/>
      <c r="F21" s="76"/>
      <c r="G21" s="114" t="s">
        <v>10</v>
      </c>
      <c r="H21" s="76"/>
      <c r="I21" s="76"/>
      <c r="J21" s="76"/>
      <c r="K21" s="129" t="s">
        <v>6</v>
      </c>
      <c r="L21" s="110" t="s">
        <v>34</v>
      </c>
      <c r="M21" s="129" t="s">
        <v>6</v>
      </c>
      <c r="N21" s="76"/>
      <c r="O21" s="76"/>
      <c r="P21" s="76"/>
      <c r="Q21" s="129" t="s">
        <v>6</v>
      </c>
      <c r="R21" s="76"/>
      <c r="S21" s="76"/>
      <c r="T21" s="76"/>
      <c r="U21" s="75" t="s">
        <v>19</v>
      </c>
      <c r="V21" s="76"/>
      <c r="W21" s="127" t="s">
        <v>100</v>
      </c>
      <c r="X21" s="76"/>
      <c r="Y21" s="129" t="s">
        <v>6</v>
      </c>
      <c r="Z21" s="76"/>
      <c r="AA21" s="76"/>
      <c r="AB21" s="76"/>
      <c r="AC21" s="77" t="s">
        <v>44</v>
      </c>
      <c r="AD21" s="76"/>
      <c r="AE21" s="76"/>
      <c r="AF21" s="129" t="s">
        <v>6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</row>
    <row r="22" spans="1:102">
      <c r="A22" s="117">
        <v>45524</v>
      </c>
      <c r="B22" s="67" t="s">
        <v>10</v>
      </c>
      <c r="C22" s="66"/>
      <c r="D22" s="66"/>
      <c r="E22" s="66"/>
      <c r="F22" s="66"/>
      <c r="G22" s="67" t="s">
        <v>10</v>
      </c>
      <c r="H22" s="66"/>
      <c r="I22" s="66"/>
      <c r="J22" s="66"/>
      <c r="K22" s="130" t="s">
        <v>6</v>
      </c>
      <c r="L22" s="109" t="s">
        <v>34</v>
      </c>
      <c r="M22" s="130" t="s">
        <v>6</v>
      </c>
      <c r="N22" s="66"/>
      <c r="O22" s="66"/>
      <c r="P22" s="66"/>
      <c r="Q22" s="130" t="s">
        <v>6</v>
      </c>
      <c r="R22" s="66"/>
      <c r="S22" s="66"/>
      <c r="T22" s="66"/>
      <c r="U22" s="78" t="s">
        <v>19</v>
      </c>
      <c r="V22" s="66"/>
      <c r="W22" s="126" t="s">
        <v>100</v>
      </c>
      <c r="X22" s="66"/>
      <c r="Y22" s="130" t="s">
        <v>6</v>
      </c>
      <c r="Z22" s="66"/>
      <c r="AA22" s="66"/>
      <c r="AB22" s="66"/>
      <c r="AC22" s="66"/>
      <c r="AD22" s="66"/>
      <c r="AE22" s="66"/>
      <c r="AF22" s="66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</row>
    <row r="23" spans="1:102">
      <c r="A23" s="117">
        <v>45525</v>
      </c>
      <c r="B23" s="67" t="s">
        <v>10</v>
      </c>
      <c r="C23" s="66"/>
      <c r="D23" s="66"/>
      <c r="E23" s="66"/>
      <c r="F23" s="66"/>
      <c r="G23" s="67" t="s">
        <v>10</v>
      </c>
      <c r="H23" s="66"/>
      <c r="I23" s="66"/>
      <c r="J23" s="130" t="s">
        <v>6</v>
      </c>
      <c r="K23" s="130" t="s">
        <v>6</v>
      </c>
      <c r="L23" s="109" t="s">
        <v>34</v>
      </c>
      <c r="M23" s="130" t="s">
        <v>6</v>
      </c>
      <c r="N23" s="66"/>
      <c r="O23" s="130" t="s">
        <v>6</v>
      </c>
      <c r="P23" s="66"/>
      <c r="Q23" s="130" t="s">
        <v>6</v>
      </c>
      <c r="R23" s="66"/>
      <c r="S23" s="66"/>
      <c r="T23" s="66"/>
      <c r="U23" s="78" t="s">
        <v>19</v>
      </c>
      <c r="V23" s="66"/>
      <c r="W23" s="126" t="s">
        <v>100</v>
      </c>
      <c r="X23" s="66"/>
      <c r="Y23" s="130" t="s">
        <v>6</v>
      </c>
      <c r="Z23" s="66"/>
      <c r="AA23" s="66"/>
      <c r="AB23" s="66"/>
      <c r="AC23" s="66"/>
      <c r="AD23" s="66"/>
      <c r="AE23" s="66"/>
      <c r="AF23" s="66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</row>
    <row r="24" spans="1:102">
      <c r="A24" s="117">
        <v>45526</v>
      </c>
      <c r="B24" s="67" t="s">
        <v>10</v>
      </c>
      <c r="C24" s="66"/>
      <c r="D24" s="66"/>
      <c r="E24" s="66"/>
      <c r="F24" s="66"/>
      <c r="G24" s="67" t="s">
        <v>10</v>
      </c>
      <c r="H24" s="66"/>
      <c r="I24" s="66"/>
      <c r="J24" s="130" t="s">
        <v>6</v>
      </c>
      <c r="K24" s="130" t="s">
        <v>6</v>
      </c>
      <c r="L24" s="109" t="s">
        <v>34</v>
      </c>
      <c r="M24" s="130" t="s">
        <v>6</v>
      </c>
      <c r="N24" s="66"/>
      <c r="O24" s="130" t="s">
        <v>6</v>
      </c>
      <c r="P24" s="66"/>
      <c r="Q24" s="130" t="s">
        <v>6</v>
      </c>
      <c r="R24" s="66"/>
      <c r="S24" s="67" t="s">
        <v>10</v>
      </c>
      <c r="T24" s="66"/>
      <c r="U24" s="78" t="s">
        <v>19</v>
      </c>
      <c r="V24" s="66"/>
      <c r="W24" s="126" t="s">
        <v>100</v>
      </c>
      <c r="X24" s="66"/>
      <c r="Y24" s="130" t="s">
        <v>6</v>
      </c>
      <c r="Z24" s="66"/>
      <c r="AA24" s="66"/>
      <c r="AB24" s="66"/>
      <c r="AC24" s="66"/>
      <c r="AD24" s="66"/>
      <c r="AE24" s="66"/>
      <c r="AF24" s="66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</row>
    <row r="25" spans="1:102">
      <c r="A25" s="117">
        <v>45527</v>
      </c>
      <c r="B25" s="67" t="s">
        <v>10</v>
      </c>
      <c r="C25" s="67" t="s">
        <v>10</v>
      </c>
      <c r="D25" s="66"/>
      <c r="E25" s="66"/>
      <c r="F25" s="66"/>
      <c r="G25" s="67" t="s">
        <v>10</v>
      </c>
      <c r="H25" s="66"/>
      <c r="I25" s="66"/>
      <c r="J25" s="130" t="s">
        <v>6</v>
      </c>
      <c r="K25" s="130" t="s">
        <v>6</v>
      </c>
      <c r="L25" s="109" t="s">
        <v>34</v>
      </c>
      <c r="M25" s="130" t="s">
        <v>6</v>
      </c>
      <c r="N25" s="66"/>
      <c r="O25" s="130" t="s">
        <v>6</v>
      </c>
      <c r="P25" s="66"/>
      <c r="Q25" s="130" t="s">
        <v>6</v>
      </c>
      <c r="R25" s="66"/>
      <c r="S25" s="67" t="s">
        <v>10</v>
      </c>
      <c r="T25" s="66"/>
      <c r="U25" s="78" t="s">
        <v>19</v>
      </c>
      <c r="V25" s="66"/>
      <c r="W25" s="126" t="s">
        <v>100</v>
      </c>
      <c r="X25" s="66"/>
      <c r="Y25" s="130" t="s">
        <v>6</v>
      </c>
      <c r="Z25" s="66"/>
      <c r="AA25" s="66"/>
      <c r="AB25" s="66"/>
      <c r="AC25" s="66"/>
      <c r="AD25" s="66"/>
      <c r="AE25" s="66"/>
      <c r="AF25" s="66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</row>
    <row r="26" spans="1:102">
      <c r="A26" s="118">
        <v>45528</v>
      </c>
      <c r="B26" s="71"/>
      <c r="C26" s="71"/>
      <c r="D26" s="70"/>
      <c r="E26" s="70"/>
      <c r="F26" s="70"/>
      <c r="G26" s="71"/>
      <c r="H26" s="70"/>
      <c r="I26" s="70"/>
      <c r="J26" s="70"/>
      <c r="K26" s="71"/>
      <c r="L26" s="69"/>
      <c r="M26" s="71"/>
      <c r="N26" s="70"/>
      <c r="O26" s="71"/>
      <c r="P26" s="70"/>
      <c r="Q26" s="71"/>
      <c r="R26" s="70"/>
      <c r="S26" s="71"/>
      <c r="T26" s="70"/>
      <c r="U26" s="69"/>
      <c r="V26" s="70"/>
      <c r="W26" s="71"/>
      <c r="X26" s="70"/>
      <c r="Y26" s="71"/>
      <c r="Z26" s="70"/>
      <c r="AA26" s="70"/>
      <c r="AB26" s="70"/>
      <c r="AC26" s="70"/>
      <c r="AD26" s="70"/>
      <c r="AE26" s="70"/>
      <c r="AF26" s="70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</row>
    <row r="27" spans="1:102">
      <c r="A27" s="119">
        <v>45529</v>
      </c>
      <c r="B27" s="74"/>
      <c r="C27" s="74"/>
      <c r="D27" s="73"/>
      <c r="E27" s="73"/>
      <c r="F27" s="73"/>
      <c r="G27" s="74"/>
      <c r="H27" s="73"/>
      <c r="I27" s="73"/>
      <c r="J27" s="73"/>
      <c r="K27" s="74"/>
      <c r="L27" s="72"/>
      <c r="M27" s="74"/>
      <c r="N27" s="73"/>
      <c r="O27" s="74"/>
      <c r="P27" s="73"/>
      <c r="Q27" s="74"/>
      <c r="R27" s="73"/>
      <c r="S27" s="74"/>
      <c r="T27" s="73"/>
      <c r="U27" s="72"/>
      <c r="V27" s="73"/>
      <c r="W27" s="74"/>
      <c r="X27" s="73"/>
      <c r="Y27" s="73"/>
      <c r="Z27" s="73"/>
      <c r="AA27" s="73"/>
      <c r="AB27" s="73"/>
      <c r="AC27" s="73"/>
      <c r="AD27" s="73"/>
      <c r="AE27" s="73"/>
      <c r="AF27" s="73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</row>
    <row r="28" spans="1:102">
      <c r="A28" s="120">
        <v>45530</v>
      </c>
      <c r="B28" s="76"/>
      <c r="C28" s="114" t="s">
        <v>10</v>
      </c>
      <c r="D28" s="76"/>
      <c r="E28" s="76"/>
      <c r="F28" s="76"/>
      <c r="G28" s="114" t="s">
        <v>10</v>
      </c>
      <c r="H28" s="76"/>
      <c r="I28" s="76"/>
      <c r="J28" s="76"/>
      <c r="K28" s="129" t="s">
        <v>6</v>
      </c>
      <c r="L28" s="110" t="s">
        <v>34</v>
      </c>
      <c r="M28" s="129" t="s">
        <v>6</v>
      </c>
      <c r="N28" s="76"/>
      <c r="O28" s="129" t="s">
        <v>6</v>
      </c>
      <c r="P28" s="76"/>
      <c r="Q28" s="129" t="s">
        <v>6</v>
      </c>
      <c r="R28" s="76"/>
      <c r="S28" s="76"/>
      <c r="T28" s="76"/>
      <c r="U28" s="76"/>
      <c r="V28" s="129" t="s">
        <v>6</v>
      </c>
      <c r="W28" s="127" t="s">
        <v>100</v>
      </c>
      <c r="X28" s="76"/>
      <c r="Y28" s="76"/>
      <c r="Z28" s="76"/>
      <c r="AA28" s="76"/>
      <c r="AB28" s="76"/>
      <c r="AC28" s="76"/>
      <c r="AD28" s="76"/>
      <c r="AE28" s="76"/>
      <c r="AF28" s="76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</row>
    <row r="29" spans="1:102">
      <c r="A29" s="117">
        <v>45531</v>
      </c>
      <c r="B29" s="66"/>
      <c r="C29" s="67" t="s">
        <v>10</v>
      </c>
      <c r="D29" s="66"/>
      <c r="E29" s="66"/>
      <c r="F29" s="66"/>
      <c r="G29" s="66"/>
      <c r="H29" s="66"/>
      <c r="I29" s="66"/>
      <c r="J29" s="66"/>
      <c r="K29" s="130" t="s">
        <v>6</v>
      </c>
      <c r="L29" s="66"/>
      <c r="M29" s="130" t="s">
        <v>6</v>
      </c>
      <c r="N29" s="66"/>
      <c r="O29" s="66"/>
      <c r="P29" s="66"/>
      <c r="Q29" s="130" t="s">
        <v>6</v>
      </c>
      <c r="R29" s="66"/>
      <c r="S29" s="66"/>
      <c r="T29" s="66"/>
      <c r="U29" s="66"/>
      <c r="V29" s="130" t="s">
        <v>6</v>
      </c>
      <c r="W29" s="126" t="s">
        <v>100</v>
      </c>
      <c r="X29" s="66"/>
      <c r="Y29" s="66"/>
      <c r="Z29" s="66"/>
      <c r="AA29" s="66"/>
      <c r="AB29" s="66"/>
      <c r="AC29" s="66"/>
      <c r="AD29" s="66"/>
      <c r="AE29" s="66"/>
      <c r="AF29" s="66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</row>
    <row r="30" spans="1:102">
      <c r="A30" s="117">
        <v>45532</v>
      </c>
      <c r="B30" s="66"/>
      <c r="C30" s="67" t="s">
        <v>10</v>
      </c>
      <c r="D30" s="66"/>
      <c r="E30" s="66"/>
      <c r="F30" s="66"/>
      <c r="G30" s="66"/>
      <c r="H30" s="66"/>
      <c r="I30" s="66"/>
      <c r="J30" s="66"/>
      <c r="K30" s="130" t="s">
        <v>6</v>
      </c>
      <c r="L30" s="66"/>
      <c r="M30" s="130" t="s">
        <v>6</v>
      </c>
      <c r="N30" s="66"/>
      <c r="O30" s="66"/>
      <c r="P30" s="66"/>
      <c r="Q30" s="130" t="s">
        <v>6</v>
      </c>
      <c r="R30" s="66"/>
      <c r="S30" s="66"/>
      <c r="T30" s="66"/>
      <c r="U30" s="66"/>
      <c r="V30" s="130" t="s">
        <v>6</v>
      </c>
      <c r="W30" s="126" t="s">
        <v>100</v>
      </c>
      <c r="X30" s="66"/>
      <c r="Y30" s="66"/>
      <c r="Z30" s="66"/>
      <c r="AA30" s="66"/>
      <c r="AB30" s="66"/>
      <c r="AC30" s="66"/>
      <c r="AD30" s="66"/>
      <c r="AE30" s="66"/>
      <c r="AF30" s="66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</row>
    <row r="31" spans="1:102">
      <c r="A31" s="117">
        <v>45533</v>
      </c>
      <c r="B31" s="66"/>
      <c r="C31" s="67" t="s">
        <v>10</v>
      </c>
      <c r="D31" s="66"/>
      <c r="E31" s="66"/>
      <c r="F31" s="66"/>
      <c r="G31" s="66"/>
      <c r="H31" s="66"/>
      <c r="I31" s="66"/>
      <c r="J31" s="66"/>
      <c r="K31" s="130" t="s">
        <v>6</v>
      </c>
      <c r="L31" s="66"/>
      <c r="M31" s="130" t="s">
        <v>6</v>
      </c>
      <c r="N31" s="66"/>
      <c r="O31" s="66"/>
      <c r="P31" s="66"/>
      <c r="Q31" s="130" t="s">
        <v>6</v>
      </c>
      <c r="R31" s="66"/>
      <c r="S31" s="66"/>
      <c r="T31" s="66"/>
      <c r="U31" s="66"/>
      <c r="V31" s="130" t="s">
        <v>6</v>
      </c>
      <c r="W31" s="126" t="s">
        <v>100</v>
      </c>
      <c r="X31" s="66"/>
      <c r="Y31" s="66"/>
      <c r="Z31" s="66"/>
      <c r="AA31" s="66"/>
      <c r="AB31" s="66"/>
      <c r="AC31" s="66"/>
      <c r="AD31" s="66"/>
      <c r="AE31" s="66"/>
      <c r="AF31" s="66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</row>
    <row r="32" spans="1:102">
      <c r="A32" s="117">
        <v>45534</v>
      </c>
      <c r="B32" s="66"/>
      <c r="C32" s="67" t="s">
        <v>10</v>
      </c>
      <c r="D32" s="66"/>
      <c r="E32" s="66"/>
      <c r="F32" s="66"/>
      <c r="G32" s="66"/>
      <c r="H32" s="66"/>
      <c r="I32" s="66"/>
      <c r="J32" s="66"/>
      <c r="K32" s="130" t="s">
        <v>6</v>
      </c>
      <c r="L32" s="66"/>
      <c r="M32" s="130" t="s">
        <v>6</v>
      </c>
      <c r="N32" s="66"/>
      <c r="O32" s="66"/>
      <c r="P32" s="66"/>
      <c r="Q32" s="130" t="s">
        <v>6</v>
      </c>
      <c r="R32" s="66"/>
      <c r="S32" s="66"/>
      <c r="T32" s="66"/>
      <c r="U32" s="66"/>
      <c r="V32" s="130" t="s">
        <v>6</v>
      </c>
      <c r="W32" s="126" t="s">
        <v>100</v>
      </c>
      <c r="X32" s="66"/>
      <c r="Y32" s="66"/>
      <c r="Z32" s="66"/>
      <c r="AA32" s="66"/>
      <c r="AB32" s="66"/>
      <c r="AC32" s="66"/>
      <c r="AD32" s="66"/>
      <c r="AE32" s="66"/>
      <c r="AF32" s="66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</row>
    <row r="33" spans="1:102">
      <c r="A33" s="118">
        <v>45535</v>
      </c>
      <c r="B33" s="70"/>
      <c r="C33" s="70"/>
      <c r="D33" s="70"/>
      <c r="E33" s="70"/>
      <c r="F33" s="70"/>
      <c r="G33" s="70"/>
      <c r="H33" s="70"/>
      <c r="I33" s="70"/>
      <c r="J33" s="70"/>
      <c r="K33" s="71"/>
      <c r="L33" s="70"/>
      <c r="M33" s="71"/>
      <c r="N33" s="70"/>
      <c r="O33" s="70"/>
      <c r="P33" s="70"/>
      <c r="Q33" s="71"/>
      <c r="R33" s="70"/>
      <c r="S33" s="70"/>
      <c r="T33" s="70"/>
      <c r="U33" s="70"/>
      <c r="V33" s="71"/>
      <c r="W33" s="71"/>
      <c r="X33" s="70"/>
      <c r="Y33" s="70"/>
      <c r="Z33" s="70"/>
      <c r="AA33" s="70"/>
      <c r="AB33" s="70"/>
      <c r="AC33" s="70"/>
      <c r="AD33" s="70"/>
      <c r="AE33" s="70"/>
      <c r="AF33" s="70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</row>
    <row r="34" spans="1:10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</row>
    <row r="35" spans="1:10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</row>
    <row r="36" spans="1:10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10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0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1:10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</row>
    <row r="40" spans="1:10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</row>
    <row r="41" spans="1:10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10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0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0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0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</row>
    <row r="46" spans="1:10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</row>
    <row r="47" spans="1:10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</row>
    <row r="48" spans="1:10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</row>
    <row r="49" spans="1:1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</row>
    <row r="51" spans="1:1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</row>
    <row r="52" spans="1:1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</row>
    <row r="53" spans="1:1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</row>
    <row r="54" spans="1:1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</row>
    <row r="56" spans="1:1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</row>
    <row r="57" spans="1: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</row>
    <row r="59" spans="1:1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</row>
    <row r="61" spans="1:1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  <row r="63" spans="1:1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</row>
    <row r="64" spans="1:1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</row>
    <row r="65" spans="1:1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</row>
    <row r="66" spans="1:1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</row>
    <row r="67" spans="1:1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</row>
    <row r="68" spans="1:1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</row>
    <row r="69" spans="1:1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</row>
    <row r="70" spans="1:1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</row>
    <row r="71" spans="1:1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</row>
    <row r="72" spans="1:1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</row>
    <row r="73" spans="1:1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</row>
    <row r="74" spans="1:1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</row>
    <row r="75" spans="1:1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</row>
    <row r="76" spans="1:1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</row>
    <row r="77" spans="1:1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</row>
    <row r="78" spans="1:1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</row>
    <row r="79" spans="1:1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</row>
    <row r="80" spans="1:1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</row>
    <row r="81" spans="1:1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</row>
    <row r="82" spans="1:1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</row>
    <row r="83" spans="1:1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</row>
    <row r="84" spans="1:1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</row>
    <row r="85" spans="1:1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</row>
    <row r="86" spans="1:1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</row>
    <row r="87" spans="1:1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</row>
    <row r="88" spans="1:1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</row>
    <row r="89" spans="1:1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</row>
    <row r="90" spans="1:1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</row>
    <row r="91" spans="1:1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</row>
    <row r="92" spans="1:1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</row>
    <row r="93" spans="1:1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</row>
    <row r="94" spans="1:1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</row>
    <row r="95" spans="1:1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</row>
    <row r="96" spans="1:1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</row>
    <row r="97" spans="1:1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</row>
    <row r="98" spans="1:1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</row>
    <row r="99" spans="1:1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</row>
    <row r="100" spans="1:1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</row>
    <row r="101" spans="1:1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</row>
    <row r="102" spans="1:1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</row>
    <row r="103" spans="1:1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</row>
    <row r="104" spans="1:1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</row>
    <row r="105" spans="1:1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</row>
    <row r="106" spans="1:1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</row>
    <row r="107" spans="1:1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</row>
    <row r="108" spans="1:1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</row>
    <row r="109" spans="1:1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</row>
    <row r="110" spans="1:1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</row>
    <row r="111" spans="1:1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</row>
    <row r="112" spans="1:1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</row>
    <row r="113" spans="1:1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</row>
    <row r="114" spans="1:1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</row>
    <row r="115" spans="1: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</row>
    <row r="116" spans="1:1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</row>
    <row r="117" spans="1:1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</row>
    <row r="118" spans="1:1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</row>
    <row r="119" spans="1:1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</row>
    <row r="120" spans="1:1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</row>
    <row r="121" spans="1:1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</row>
    <row r="122" spans="1:1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</row>
    <row r="123" spans="1:1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</row>
    <row r="124" spans="1:1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1:1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1:1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1:1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</row>
    <row r="128" spans="1:1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</row>
    <row r="129" spans="1:1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</row>
    <row r="130" spans="1:1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</row>
    <row r="131" spans="1:1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</row>
    <row r="132" spans="1:1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</row>
    <row r="133" spans="1:1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</row>
    <row r="134" spans="1:1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</row>
    <row r="135" spans="1:1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</row>
    <row r="136" spans="1:1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</row>
    <row r="137" spans="1:1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</row>
    <row r="138" spans="1:1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</row>
    <row r="139" spans="1:1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</row>
    <row r="140" spans="1:1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</row>
    <row r="141" spans="1: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</row>
    <row r="142" spans="1:1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</row>
    <row r="143" spans="1:1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</row>
    <row r="144" spans="1:1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</row>
    <row r="145" spans="1:1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</row>
    <row r="146" spans="1:1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</row>
    <row r="147" spans="1:1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</row>
    <row r="148" spans="1:1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</row>
    <row r="149" spans="1:1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</row>
    <row r="150" spans="1:1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</row>
    <row r="151" spans="1:1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</row>
    <row r="152" spans="1:15"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</row>
    <row r="153" spans="1:15"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SpinButton_mois">
          <controlPr defaultSize="0" autoLine="0" autoPict="0" r:id="rId5">
            <anchor moveWithCells="1">
              <from>
                <xdr:col>0</xdr:col>
                <xdr:colOff>104775</xdr:colOff>
                <xdr:row>1</xdr:row>
                <xdr:rowOff>0</xdr:rowOff>
              </from>
              <to>
                <xdr:col>0</xdr:col>
                <xdr:colOff>828675</xdr:colOff>
                <xdr:row>1</xdr:row>
                <xdr:rowOff>209550</xdr:rowOff>
              </to>
            </anchor>
          </controlPr>
        </control>
      </mc:Choice>
      <mc:Fallback>
        <control shapeId="1025" r:id="rId4" name="SpinButton_mois"/>
      </mc:Fallback>
    </mc:AlternateContent>
    <mc:AlternateContent xmlns:mc="http://schemas.openxmlformats.org/markup-compatibility/2006">
      <mc:Choice Requires="x14">
        <control shapeId="1028" r:id="rId6" name="moisAn">
          <controlPr defaultSize="0" autoLine="0" listFillRange="param!$T$1:$T$12" r:id="rId7">
            <anchor moveWithCells="1">
              <from>
                <xdr:col>0</xdr:col>
                <xdr:colOff>57150</xdr:colOff>
                <xdr:row>1</xdr:row>
                <xdr:rowOff>295275</xdr:rowOff>
              </from>
              <to>
                <xdr:col>0</xdr:col>
                <xdr:colOff>923925</xdr:colOff>
                <xdr:row>1</xdr:row>
                <xdr:rowOff>476250</xdr:rowOff>
              </to>
            </anchor>
          </controlPr>
        </control>
      </mc:Choice>
      <mc:Fallback>
        <control shapeId="1028" r:id="rId6" name="moisA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51519-025C-4B37-97A3-1BC5C93D5696}">
  <sheetPr codeName="Feuil3"/>
  <dimension ref="A1:P151"/>
  <sheetViews>
    <sheetView showGridLines="0" workbookViewId="0">
      <pane ySplit="1" topLeftCell="A125" activePane="bottomLeft" state="frozen"/>
      <selection pane="bottomLeft" activeCell="B139" sqref="B139"/>
    </sheetView>
  </sheetViews>
  <sheetFormatPr baseColWidth="10" defaultRowHeight="15"/>
  <cols>
    <col min="1" max="1" width="7" style="84" bestFit="1" customWidth="1"/>
    <col min="2" max="2" width="16.5703125" style="84" customWidth="1"/>
    <col min="3" max="3" width="14.85546875" style="84" bestFit="1" customWidth="1"/>
    <col min="4" max="4" width="12" style="84" customWidth="1"/>
    <col min="5" max="5" width="10.7109375" style="84" customWidth="1"/>
    <col min="6" max="6" width="5.85546875" style="84" bestFit="1" customWidth="1"/>
    <col min="7" max="7" width="9.85546875" style="84" customWidth="1"/>
    <col min="8" max="8" width="8.7109375" style="84" customWidth="1"/>
    <col min="9" max="9" width="14.5703125" style="83" customWidth="1"/>
    <col min="10" max="10" width="7" style="83" bestFit="1" customWidth="1"/>
    <col min="11" max="11" width="16.7109375" style="83" bestFit="1" customWidth="1"/>
    <col min="12" max="12" width="16.7109375" style="83" customWidth="1"/>
    <col min="13" max="13" width="3.28515625" style="83" bestFit="1" customWidth="1"/>
    <col min="14" max="14" width="4.140625" style="83" bestFit="1" customWidth="1"/>
    <col min="15" max="15" width="7.140625" style="83" customWidth="1"/>
    <col min="16" max="16384" width="11.42578125" style="83"/>
  </cols>
  <sheetData>
    <row r="1" spans="1:16" ht="24.75" customHeight="1">
      <c r="A1" s="80" t="s">
        <v>321</v>
      </c>
      <c r="B1" s="80" t="s">
        <v>79</v>
      </c>
      <c r="C1" s="80" t="s">
        <v>78</v>
      </c>
      <c r="D1" s="80" t="s">
        <v>80</v>
      </c>
      <c r="E1" s="81" t="s">
        <v>81</v>
      </c>
      <c r="F1" s="80" t="s">
        <v>82</v>
      </c>
      <c r="G1" s="80" t="s">
        <v>83</v>
      </c>
      <c r="H1" s="80" t="s">
        <v>84</v>
      </c>
      <c r="I1"/>
      <c r="J1" s="80" t="s">
        <v>321</v>
      </c>
      <c r="K1" s="82" t="s">
        <v>79</v>
      </c>
      <c r="L1" s="82" t="s">
        <v>78</v>
      </c>
      <c r="M1" s="82" t="s">
        <v>6</v>
      </c>
      <c r="N1" s="82" t="s">
        <v>10</v>
      </c>
      <c r="O1" s="82" t="s">
        <v>237</v>
      </c>
      <c r="P1"/>
    </row>
    <row r="2" spans="1:16">
      <c r="A2" s="84">
        <v>1</v>
      </c>
      <c r="B2" s="84" t="s">
        <v>88</v>
      </c>
      <c r="C2" s="84" t="s">
        <v>52</v>
      </c>
      <c r="D2" s="85">
        <v>45547</v>
      </c>
      <c r="E2" s="85">
        <v>45548</v>
      </c>
      <c r="F2" s="84">
        <v>2</v>
      </c>
      <c r="G2" s="84" t="s">
        <v>19</v>
      </c>
      <c r="H2" s="84">
        <v>9</v>
      </c>
      <c r="J2" s="86">
        <v>1</v>
      </c>
      <c r="K2" s="86" t="s">
        <v>326</v>
      </c>
      <c r="L2" s="86" t="s">
        <v>155</v>
      </c>
      <c r="M2" s="87">
        <v>25</v>
      </c>
      <c r="N2" s="87">
        <v>12</v>
      </c>
      <c r="O2" s="86" t="s">
        <v>19</v>
      </c>
    </row>
    <row r="3" spans="1:16">
      <c r="A3" s="84">
        <v>2</v>
      </c>
      <c r="B3" s="84" t="s">
        <v>88</v>
      </c>
      <c r="C3" s="84" t="s">
        <v>52</v>
      </c>
      <c r="D3" s="88">
        <v>45679</v>
      </c>
      <c r="E3" s="88">
        <v>45681</v>
      </c>
      <c r="F3" s="89">
        <v>3</v>
      </c>
      <c r="G3" s="89" t="s">
        <v>6</v>
      </c>
      <c r="H3" s="89">
        <v>1</v>
      </c>
      <c r="J3" s="86">
        <v>2</v>
      </c>
      <c r="K3" s="86" t="s">
        <v>88</v>
      </c>
      <c r="L3" s="86" t="s">
        <v>52</v>
      </c>
      <c r="M3" s="87">
        <v>25</v>
      </c>
      <c r="N3" s="87">
        <v>12</v>
      </c>
      <c r="O3" s="86" t="s">
        <v>247</v>
      </c>
    </row>
    <row r="4" spans="1:16">
      <c r="A4" s="84">
        <v>3</v>
      </c>
      <c r="B4" s="89" t="s">
        <v>90</v>
      </c>
      <c r="C4" s="90" t="s">
        <v>89</v>
      </c>
      <c r="D4" s="88">
        <v>45680</v>
      </c>
      <c r="E4" s="88">
        <v>45681</v>
      </c>
      <c r="F4" s="89">
        <v>1</v>
      </c>
      <c r="G4" s="89" t="s">
        <v>6</v>
      </c>
      <c r="H4" s="89">
        <v>1</v>
      </c>
      <c r="J4" s="86">
        <v>3</v>
      </c>
      <c r="K4" s="86" t="s">
        <v>90</v>
      </c>
      <c r="L4" s="86" t="s">
        <v>89</v>
      </c>
      <c r="M4" s="87">
        <v>25</v>
      </c>
      <c r="N4" s="87">
        <v>12</v>
      </c>
      <c r="O4" s="86" t="s">
        <v>246</v>
      </c>
    </row>
    <row r="5" spans="1:16">
      <c r="A5" s="84">
        <v>4</v>
      </c>
      <c r="B5" s="89" t="s">
        <v>92</v>
      </c>
      <c r="C5" s="91" t="s">
        <v>91</v>
      </c>
      <c r="D5" s="88">
        <v>45567</v>
      </c>
      <c r="E5" s="88">
        <v>45574</v>
      </c>
      <c r="F5" s="89">
        <v>6</v>
      </c>
      <c r="G5" s="89" t="s">
        <v>6</v>
      </c>
      <c r="H5" s="89">
        <v>10</v>
      </c>
      <c r="J5" s="86">
        <v>4</v>
      </c>
      <c r="K5" s="86" t="s">
        <v>92</v>
      </c>
      <c r="L5" s="86" t="s">
        <v>91</v>
      </c>
      <c r="M5" s="87">
        <v>25</v>
      </c>
      <c r="N5" s="87">
        <v>12</v>
      </c>
      <c r="O5" s="86" t="s">
        <v>248</v>
      </c>
    </row>
    <row r="6" spans="1:16">
      <c r="A6" s="84">
        <v>9</v>
      </c>
      <c r="B6" s="89" t="s">
        <v>92</v>
      </c>
      <c r="C6" s="91" t="s">
        <v>91</v>
      </c>
      <c r="D6" s="94">
        <v>45567</v>
      </c>
      <c r="E6" s="94">
        <v>45574</v>
      </c>
      <c r="F6" s="92">
        <v>6</v>
      </c>
      <c r="G6" s="92" t="s">
        <v>6</v>
      </c>
      <c r="H6" s="92">
        <v>10</v>
      </c>
      <c r="J6" s="86">
        <v>5</v>
      </c>
      <c r="K6" s="87" t="s">
        <v>74</v>
      </c>
      <c r="L6" s="87" t="s">
        <v>320</v>
      </c>
      <c r="M6" s="87">
        <v>25</v>
      </c>
      <c r="N6" s="87">
        <v>12</v>
      </c>
      <c r="O6" s="87" t="s">
        <v>234</v>
      </c>
    </row>
    <row r="7" spans="1:16">
      <c r="A7" s="84">
        <v>8</v>
      </c>
      <c r="B7" s="89" t="s">
        <v>92</v>
      </c>
      <c r="C7" s="92" t="s">
        <v>91</v>
      </c>
      <c r="D7" s="93" t="s">
        <v>334</v>
      </c>
      <c r="E7" s="93" t="s">
        <v>333</v>
      </c>
      <c r="F7" s="91">
        <v>7</v>
      </c>
      <c r="G7" s="91" t="s">
        <v>38</v>
      </c>
      <c r="H7" s="91">
        <v>9</v>
      </c>
      <c r="J7" s="86">
        <v>6</v>
      </c>
      <c r="K7" s="86" t="s">
        <v>95</v>
      </c>
      <c r="L7" s="86" t="s">
        <v>94</v>
      </c>
      <c r="M7" s="87">
        <v>25</v>
      </c>
      <c r="N7" s="87">
        <v>12</v>
      </c>
      <c r="O7" s="86" t="s">
        <v>243</v>
      </c>
    </row>
    <row r="8" spans="1:16">
      <c r="A8" s="84">
        <v>5</v>
      </c>
      <c r="B8" s="89" t="s">
        <v>92</v>
      </c>
      <c r="C8" s="92" t="s">
        <v>91</v>
      </c>
      <c r="D8" s="93" t="s">
        <v>348</v>
      </c>
      <c r="E8" s="93">
        <v>45529</v>
      </c>
      <c r="F8" s="91">
        <v>8.5</v>
      </c>
      <c r="G8" s="91" t="s">
        <v>10</v>
      </c>
      <c r="H8" s="91">
        <v>8</v>
      </c>
      <c r="J8" s="86">
        <v>7</v>
      </c>
      <c r="K8" s="86" t="s">
        <v>97</v>
      </c>
      <c r="L8" s="86" t="s">
        <v>96</v>
      </c>
      <c r="M8" s="87">
        <v>25</v>
      </c>
      <c r="N8" s="87">
        <v>12</v>
      </c>
      <c r="O8" s="86" t="s">
        <v>309</v>
      </c>
    </row>
    <row r="9" spans="1:16">
      <c r="A9" s="84">
        <v>10</v>
      </c>
      <c r="B9" s="89" t="s">
        <v>74</v>
      </c>
      <c r="C9" s="91" t="s">
        <v>93</v>
      </c>
      <c r="D9" s="93">
        <v>45606</v>
      </c>
      <c r="E9" s="93">
        <v>45608</v>
      </c>
      <c r="F9" s="91">
        <v>0.5</v>
      </c>
      <c r="G9" s="91" t="s">
        <v>10</v>
      </c>
      <c r="H9" s="91">
        <v>11</v>
      </c>
      <c r="J9" s="86">
        <v>8</v>
      </c>
      <c r="K9" s="86" t="s">
        <v>157</v>
      </c>
      <c r="L9" s="86" t="s">
        <v>156</v>
      </c>
      <c r="M9" s="87">
        <v>25</v>
      </c>
      <c r="N9" s="87">
        <v>12</v>
      </c>
      <c r="O9" s="86" t="s">
        <v>247</v>
      </c>
    </row>
    <row r="10" spans="1:16">
      <c r="A10" s="84">
        <v>11</v>
      </c>
      <c r="B10" s="89" t="s">
        <v>74</v>
      </c>
      <c r="C10" s="91" t="s">
        <v>93</v>
      </c>
      <c r="D10" s="93" t="s">
        <v>349</v>
      </c>
      <c r="E10" s="93" t="s">
        <v>350</v>
      </c>
      <c r="F10" s="91">
        <v>1.5</v>
      </c>
      <c r="G10" s="91" t="s">
        <v>19</v>
      </c>
      <c r="H10" s="91">
        <v>11</v>
      </c>
      <c r="J10" s="86">
        <v>9</v>
      </c>
      <c r="K10" s="86" t="s">
        <v>159</v>
      </c>
      <c r="L10" s="86" t="s">
        <v>158</v>
      </c>
      <c r="M10" s="87">
        <v>25</v>
      </c>
      <c r="N10" s="87">
        <v>12</v>
      </c>
      <c r="O10" s="86" t="s">
        <v>249</v>
      </c>
    </row>
    <row r="11" spans="1:16">
      <c r="A11" s="84">
        <v>13</v>
      </c>
      <c r="B11" s="89" t="s">
        <v>95</v>
      </c>
      <c r="C11" s="92" t="s">
        <v>94</v>
      </c>
      <c r="D11" s="94">
        <v>45546</v>
      </c>
      <c r="E11" s="94" t="s">
        <v>353</v>
      </c>
      <c r="F11" s="92">
        <v>5</v>
      </c>
      <c r="G11" s="92" t="s">
        <v>6</v>
      </c>
      <c r="H11" s="92">
        <v>9</v>
      </c>
      <c r="J11" s="86">
        <v>10</v>
      </c>
      <c r="K11" s="86" t="s">
        <v>161</v>
      </c>
      <c r="L11" s="86" t="s">
        <v>160</v>
      </c>
      <c r="M11" s="87">
        <v>25</v>
      </c>
      <c r="N11" s="87">
        <v>12</v>
      </c>
      <c r="O11" s="86" t="s">
        <v>250</v>
      </c>
    </row>
    <row r="12" spans="1:16">
      <c r="A12" s="84">
        <v>14</v>
      </c>
      <c r="B12" s="89" t="s">
        <v>95</v>
      </c>
      <c r="C12" s="91" t="s">
        <v>94</v>
      </c>
      <c r="D12" s="93">
        <v>45566</v>
      </c>
      <c r="E12" s="93" t="s">
        <v>354</v>
      </c>
      <c r="F12" s="91">
        <v>21</v>
      </c>
      <c r="G12" s="91" t="s">
        <v>19</v>
      </c>
      <c r="H12" s="91">
        <v>10</v>
      </c>
      <c r="J12" s="86">
        <v>11</v>
      </c>
      <c r="K12" s="86" t="s">
        <v>99</v>
      </c>
      <c r="L12" s="86" t="s">
        <v>98</v>
      </c>
      <c r="M12" s="87">
        <v>25</v>
      </c>
      <c r="N12" s="87">
        <v>12</v>
      </c>
      <c r="O12" s="86" t="s">
        <v>308</v>
      </c>
    </row>
    <row r="13" spans="1:16">
      <c r="A13" s="84">
        <v>15</v>
      </c>
      <c r="B13" s="89" t="s">
        <v>95</v>
      </c>
      <c r="C13" s="91" t="s">
        <v>94</v>
      </c>
      <c r="D13" s="93">
        <v>45627</v>
      </c>
      <c r="E13" s="93" t="s">
        <v>355</v>
      </c>
      <c r="F13" s="91">
        <v>11</v>
      </c>
      <c r="G13" s="91" t="s">
        <v>19</v>
      </c>
      <c r="H13" s="91">
        <v>12</v>
      </c>
      <c r="J13" s="86">
        <v>12</v>
      </c>
      <c r="K13" s="86" t="s">
        <v>322</v>
      </c>
      <c r="L13" s="86" t="s">
        <v>327</v>
      </c>
      <c r="M13" s="87">
        <v>25</v>
      </c>
      <c r="N13" s="87">
        <v>12</v>
      </c>
      <c r="O13" s="86" t="s">
        <v>310</v>
      </c>
    </row>
    <row r="14" spans="1:16">
      <c r="A14" s="84">
        <v>12</v>
      </c>
      <c r="B14" s="89" t="s">
        <v>95</v>
      </c>
      <c r="C14" s="91" t="s">
        <v>94</v>
      </c>
      <c r="D14" s="93" t="s">
        <v>351</v>
      </c>
      <c r="E14" s="93" t="s">
        <v>352</v>
      </c>
      <c r="F14" s="91">
        <v>6</v>
      </c>
      <c r="G14" s="91" t="s">
        <v>10</v>
      </c>
      <c r="H14" s="91">
        <v>8</v>
      </c>
      <c r="J14" s="86">
        <v>13</v>
      </c>
      <c r="K14" s="86" t="s">
        <v>322</v>
      </c>
      <c r="L14" s="86" t="s">
        <v>101</v>
      </c>
      <c r="M14" s="87">
        <v>25</v>
      </c>
      <c r="N14" s="87">
        <v>12</v>
      </c>
      <c r="O14" s="86" t="s">
        <v>311</v>
      </c>
    </row>
    <row r="15" spans="1:16">
      <c r="A15" s="84">
        <v>16</v>
      </c>
      <c r="B15" s="89" t="s">
        <v>97</v>
      </c>
      <c r="C15" s="91" t="s">
        <v>96</v>
      </c>
      <c r="D15" s="93">
        <v>45506</v>
      </c>
      <c r="E15" s="93" t="s">
        <v>356</v>
      </c>
      <c r="F15" s="91">
        <v>12</v>
      </c>
      <c r="G15" s="91" t="s">
        <v>19</v>
      </c>
      <c r="H15" s="91">
        <v>8</v>
      </c>
      <c r="J15" s="86">
        <v>14</v>
      </c>
      <c r="K15" s="86" t="s">
        <v>163</v>
      </c>
      <c r="L15" s="86" t="s">
        <v>162</v>
      </c>
      <c r="M15" s="87">
        <v>25</v>
      </c>
      <c r="N15" s="87">
        <v>12</v>
      </c>
      <c r="O15" s="86" t="s">
        <v>312</v>
      </c>
    </row>
    <row r="16" spans="1:16">
      <c r="A16" s="84">
        <v>17</v>
      </c>
      <c r="B16" s="89" t="s">
        <v>97</v>
      </c>
      <c r="C16" s="92" t="s">
        <v>96</v>
      </c>
      <c r="D16" s="94">
        <v>45566</v>
      </c>
      <c r="E16" s="94" t="s">
        <v>357</v>
      </c>
      <c r="F16" s="92">
        <v>14</v>
      </c>
      <c r="G16" s="92" t="s">
        <v>19</v>
      </c>
      <c r="H16" s="92">
        <v>10</v>
      </c>
      <c r="J16" s="86">
        <v>15</v>
      </c>
      <c r="K16" s="86" t="s">
        <v>104</v>
      </c>
      <c r="L16" s="86" t="s">
        <v>103</v>
      </c>
      <c r="M16" s="87">
        <v>25</v>
      </c>
      <c r="N16" s="87">
        <v>12</v>
      </c>
      <c r="O16" s="86" t="s">
        <v>251</v>
      </c>
    </row>
    <row r="17" spans="1:15">
      <c r="A17" s="84">
        <v>18</v>
      </c>
      <c r="B17" s="89" t="s">
        <v>97</v>
      </c>
      <c r="C17" s="92" t="s">
        <v>96</v>
      </c>
      <c r="D17" s="94">
        <v>45597</v>
      </c>
      <c r="E17" s="94" t="s">
        <v>350</v>
      </c>
      <c r="F17" s="92">
        <v>14</v>
      </c>
      <c r="G17" s="92" t="s">
        <v>38</v>
      </c>
      <c r="H17" s="92">
        <v>11</v>
      </c>
      <c r="J17" s="86">
        <v>16</v>
      </c>
      <c r="K17" s="87" t="s">
        <v>56</v>
      </c>
      <c r="L17" s="87" t="s">
        <v>105</v>
      </c>
      <c r="M17" s="87">
        <v>25</v>
      </c>
      <c r="N17" s="87">
        <v>12</v>
      </c>
      <c r="O17" s="87" t="s">
        <v>243</v>
      </c>
    </row>
    <row r="18" spans="1:15">
      <c r="A18" s="84">
        <v>19</v>
      </c>
      <c r="B18" s="89" t="s">
        <v>157</v>
      </c>
      <c r="C18" s="91" t="s">
        <v>330</v>
      </c>
      <c r="D18" s="93">
        <v>45536</v>
      </c>
      <c r="E18" s="93" t="s">
        <v>358</v>
      </c>
      <c r="F18" s="91">
        <v>20</v>
      </c>
      <c r="G18" s="91" t="s">
        <v>19</v>
      </c>
      <c r="H18" s="91">
        <v>9</v>
      </c>
      <c r="J18" s="86">
        <v>17</v>
      </c>
      <c r="K18" s="86" t="s">
        <v>165</v>
      </c>
      <c r="L18" s="86" t="s">
        <v>164</v>
      </c>
      <c r="M18" s="87">
        <v>25</v>
      </c>
      <c r="N18" s="87">
        <v>12</v>
      </c>
      <c r="O18" s="86" t="s">
        <v>247</v>
      </c>
    </row>
    <row r="19" spans="1:15">
      <c r="A19" s="84">
        <v>20</v>
      </c>
      <c r="B19" s="89" t="s">
        <v>157</v>
      </c>
      <c r="C19" s="92" t="s">
        <v>156</v>
      </c>
      <c r="D19" s="94">
        <v>45727</v>
      </c>
      <c r="E19" s="94" t="s">
        <v>359</v>
      </c>
      <c r="F19" s="92">
        <v>15</v>
      </c>
      <c r="G19" s="92" t="s">
        <v>38</v>
      </c>
      <c r="H19" s="92">
        <v>3</v>
      </c>
      <c r="J19" s="86">
        <v>18</v>
      </c>
      <c r="K19" s="86" t="s">
        <v>167</v>
      </c>
      <c r="L19" s="86" t="s">
        <v>166</v>
      </c>
      <c r="M19" s="87">
        <v>25</v>
      </c>
      <c r="N19" s="87">
        <v>12</v>
      </c>
      <c r="O19" s="86" t="s">
        <v>243</v>
      </c>
    </row>
    <row r="20" spans="1:15">
      <c r="A20" s="84">
        <v>21</v>
      </c>
      <c r="B20" s="89" t="s">
        <v>157</v>
      </c>
      <c r="C20" s="92" t="s">
        <v>156</v>
      </c>
      <c r="D20" s="94">
        <v>45748</v>
      </c>
      <c r="E20" s="94" t="s">
        <v>360</v>
      </c>
      <c r="F20" s="92">
        <v>22</v>
      </c>
      <c r="G20" s="92" t="s">
        <v>38</v>
      </c>
      <c r="H20" s="92">
        <v>4</v>
      </c>
      <c r="J20" s="86">
        <v>19</v>
      </c>
      <c r="K20" s="86" t="s">
        <v>167</v>
      </c>
      <c r="L20" s="86" t="s">
        <v>106</v>
      </c>
      <c r="M20" s="87">
        <v>25</v>
      </c>
      <c r="N20" s="87">
        <v>12</v>
      </c>
      <c r="O20" s="86" t="s">
        <v>313</v>
      </c>
    </row>
    <row r="21" spans="1:15">
      <c r="A21" s="84">
        <v>22</v>
      </c>
      <c r="B21" s="89" t="s">
        <v>157</v>
      </c>
      <c r="C21" s="92" t="s">
        <v>156</v>
      </c>
      <c r="D21" s="94">
        <v>45778</v>
      </c>
      <c r="E21" s="94" t="s">
        <v>361</v>
      </c>
      <c r="F21" s="92">
        <v>11</v>
      </c>
      <c r="G21" s="92" t="s">
        <v>38</v>
      </c>
      <c r="H21" s="92">
        <v>5</v>
      </c>
      <c r="J21" s="86">
        <v>20</v>
      </c>
      <c r="K21" s="86" t="s">
        <v>109</v>
      </c>
      <c r="L21" s="86" t="s">
        <v>108</v>
      </c>
      <c r="M21" s="87">
        <v>25</v>
      </c>
      <c r="N21" s="87">
        <v>12</v>
      </c>
      <c r="O21" s="86" t="s">
        <v>41</v>
      </c>
    </row>
    <row r="22" spans="1:15">
      <c r="A22" s="84">
        <v>23</v>
      </c>
      <c r="B22" s="89" t="s">
        <v>99</v>
      </c>
      <c r="C22" s="91" t="s">
        <v>98</v>
      </c>
      <c r="D22" s="93">
        <v>45577</v>
      </c>
      <c r="E22" s="93" t="s">
        <v>354</v>
      </c>
      <c r="F22" s="91">
        <v>14</v>
      </c>
      <c r="G22" s="91" t="s">
        <v>100</v>
      </c>
      <c r="H22" s="91">
        <v>10</v>
      </c>
      <c r="J22" s="86">
        <v>21</v>
      </c>
      <c r="K22" s="86" t="s">
        <v>111</v>
      </c>
      <c r="L22" s="86" t="s">
        <v>110</v>
      </c>
      <c r="M22" s="87">
        <v>25</v>
      </c>
      <c r="N22" s="87">
        <v>12</v>
      </c>
      <c r="O22" s="86" t="s">
        <v>228</v>
      </c>
    </row>
    <row r="23" spans="1:15">
      <c r="A23" s="84">
        <v>24</v>
      </c>
      <c r="B23" s="89" t="s">
        <v>99</v>
      </c>
      <c r="C23" s="91" t="s">
        <v>98</v>
      </c>
      <c r="D23" s="93">
        <v>45597</v>
      </c>
      <c r="E23" s="93" t="s">
        <v>362</v>
      </c>
      <c r="F23" s="91">
        <v>20</v>
      </c>
      <c r="G23" s="91" t="s">
        <v>100</v>
      </c>
      <c r="H23" s="91">
        <v>11</v>
      </c>
      <c r="J23" s="86">
        <v>22</v>
      </c>
      <c r="K23" s="86" t="s">
        <v>113</v>
      </c>
      <c r="L23" s="86" t="s">
        <v>112</v>
      </c>
      <c r="M23" s="87">
        <v>25</v>
      </c>
      <c r="N23" s="87">
        <v>12</v>
      </c>
      <c r="O23" s="86" t="s">
        <v>252</v>
      </c>
    </row>
    <row r="24" spans="1:15">
      <c r="A24" s="84">
        <v>25</v>
      </c>
      <c r="B24" s="89" t="s">
        <v>99</v>
      </c>
      <c r="C24" s="91" t="s">
        <v>98</v>
      </c>
      <c r="D24" s="93">
        <v>45627</v>
      </c>
      <c r="E24" s="93" t="s">
        <v>363</v>
      </c>
      <c r="F24" s="91">
        <v>21</v>
      </c>
      <c r="G24" s="91" t="s">
        <v>100</v>
      </c>
      <c r="H24" s="91">
        <v>12</v>
      </c>
      <c r="J24" s="86">
        <v>23</v>
      </c>
      <c r="K24" s="86" t="s">
        <v>169</v>
      </c>
      <c r="L24" s="86" t="s">
        <v>168</v>
      </c>
      <c r="M24" s="87">
        <v>25</v>
      </c>
      <c r="N24" s="87">
        <v>12</v>
      </c>
      <c r="O24" s="86" t="s">
        <v>325</v>
      </c>
    </row>
    <row r="25" spans="1:15">
      <c r="A25" s="84">
        <v>26</v>
      </c>
      <c r="B25" s="89" t="s">
        <v>99</v>
      </c>
      <c r="C25" s="91" t="s">
        <v>98</v>
      </c>
      <c r="D25" s="93">
        <v>45658</v>
      </c>
      <c r="E25" s="93">
        <v>45667</v>
      </c>
      <c r="F25" s="91">
        <v>8</v>
      </c>
      <c r="G25" s="91" t="s">
        <v>100</v>
      </c>
      <c r="H25" s="91">
        <v>1</v>
      </c>
      <c r="J25" s="86">
        <v>24</v>
      </c>
      <c r="K25" s="86" t="s">
        <v>171</v>
      </c>
      <c r="L25" s="86" t="s">
        <v>170</v>
      </c>
      <c r="M25" s="87">
        <v>25</v>
      </c>
      <c r="N25" s="87">
        <v>12</v>
      </c>
      <c r="O25" s="86" t="s">
        <v>238</v>
      </c>
    </row>
    <row r="26" spans="1:15">
      <c r="A26" s="84">
        <v>27</v>
      </c>
      <c r="B26" s="89" t="s">
        <v>102</v>
      </c>
      <c r="C26" s="91" t="s">
        <v>101</v>
      </c>
      <c r="D26" s="93">
        <v>45511</v>
      </c>
      <c r="E26" s="93" t="s">
        <v>335</v>
      </c>
      <c r="F26" s="91">
        <v>8.5</v>
      </c>
      <c r="G26" s="91" t="s">
        <v>6</v>
      </c>
      <c r="H26" s="91">
        <v>8</v>
      </c>
      <c r="J26" s="86">
        <v>25</v>
      </c>
      <c r="K26" s="86" t="s">
        <v>172</v>
      </c>
      <c r="L26" s="86" t="s">
        <v>91</v>
      </c>
      <c r="M26" s="87">
        <v>25</v>
      </c>
      <c r="N26" s="87">
        <v>12</v>
      </c>
      <c r="O26" s="86" t="s">
        <v>41</v>
      </c>
    </row>
    <row r="27" spans="1:15">
      <c r="A27" s="84">
        <v>28</v>
      </c>
      <c r="B27" s="89" t="s">
        <v>104</v>
      </c>
      <c r="C27" s="91" t="s">
        <v>103</v>
      </c>
      <c r="D27" s="93">
        <v>45512</v>
      </c>
      <c r="E27" s="93">
        <v>45516</v>
      </c>
      <c r="F27" s="91">
        <v>4</v>
      </c>
      <c r="G27" s="91" t="s">
        <v>6</v>
      </c>
      <c r="H27" s="91">
        <v>8</v>
      </c>
      <c r="J27" s="86">
        <v>26</v>
      </c>
      <c r="K27" s="86" t="s">
        <v>114</v>
      </c>
      <c r="L27" s="86" t="s">
        <v>110</v>
      </c>
      <c r="M27" s="87">
        <v>25</v>
      </c>
      <c r="N27" s="87">
        <v>12</v>
      </c>
      <c r="O27" s="86" t="s">
        <v>240</v>
      </c>
    </row>
    <row r="28" spans="1:15">
      <c r="A28" s="84">
        <v>30</v>
      </c>
      <c r="B28" s="89" t="s">
        <v>56</v>
      </c>
      <c r="C28" s="91" t="s">
        <v>105</v>
      </c>
      <c r="D28" s="93">
        <v>45476</v>
      </c>
      <c r="E28" s="93">
        <v>45478</v>
      </c>
      <c r="F28" s="91">
        <v>3</v>
      </c>
      <c r="G28" s="91" t="s">
        <v>6</v>
      </c>
      <c r="H28" s="91">
        <v>7</v>
      </c>
      <c r="J28" s="86">
        <v>27</v>
      </c>
      <c r="K28" s="87" t="s">
        <v>173</v>
      </c>
      <c r="L28" s="87" t="s">
        <v>118</v>
      </c>
      <c r="M28" s="87">
        <v>25</v>
      </c>
      <c r="N28" s="87">
        <v>12</v>
      </c>
      <c r="O28" s="87" t="s">
        <v>253</v>
      </c>
    </row>
    <row r="29" spans="1:15">
      <c r="A29" s="84">
        <v>31</v>
      </c>
      <c r="B29" s="89" t="s">
        <v>56</v>
      </c>
      <c r="C29" s="91" t="s">
        <v>105</v>
      </c>
      <c r="D29" s="93">
        <v>45537</v>
      </c>
      <c r="E29" s="93" t="s">
        <v>366</v>
      </c>
      <c r="F29" s="91">
        <v>9</v>
      </c>
      <c r="G29" s="91" t="s">
        <v>38</v>
      </c>
      <c r="H29" s="91">
        <v>9</v>
      </c>
      <c r="J29" s="86">
        <v>28</v>
      </c>
      <c r="K29" s="86" t="s">
        <v>116</v>
      </c>
      <c r="L29" s="86" t="s">
        <v>115</v>
      </c>
      <c r="M29" s="87">
        <v>25</v>
      </c>
      <c r="N29" s="87">
        <v>12</v>
      </c>
      <c r="O29" s="86" t="s">
        <v>254</v>
      </c>
    </row>
    <row r="30" spans="1:15">
      <c r="A30" s="84">
        <v>34</v>
      </c>
      <c r="B30" s="89" t="s">
        <v>56</v>
      </c>
      <c r="C30" s="91" t="s">
        <v>105</v>
      </c>
      <c r="D30" s="93">
        <v>45605</v>
      </c>
      <c r="E30" s="93">
        <v>45607</v>
      </c>
      <c r="F30" s="91">
        <v>2</v>
      </c>
      <c r="G30" s="91" t="s">
        <v>15</v>
      </c>
      <c r="H30" s="91">
        <v>11</v>
      </c>
      <c r="J30" s="86">
        <v>29</v>
      </c>
      <c r="K30" s="87" t="s">
        <v>174</v>
      </c>
      <c r="L30" s="87" t="s">
        <v>147</v>
      </c>
      <c r="M30" s="87">
        <v>25</v>
      </c>
      <c r="N30" s="87">
        <v>12</v>
      </c>
      <c r="O30" s="87" t="s">
        <v>255</v>
      </c>
    </row>
    <row r="31" spans="1:15">
      <c r="A31" s="84">
        <v>39</v>
      </c>
      <c r="B31" s="89" t="s">
        <v>56</v>
      </c>
      <c r="C31" s="91" t="s">
        <v>105</v>
      </c>
      <c r="D31" s="93" t="s">
        <v>377</v>
      </c>
      <c r="E31" s="93" t="s">
        <v>378</v>
      </c>
      <c r="F31" s="91">
        <v>10.5</v>
      </c>
      <c r="G31" s="91" t="s">
        <v>10</v>
      </c>
      <c r="H31" s="91">
        <v>4</v>
      </c>
      <c r="J31" s="86">
        <v>30</v>
      </c>
      <c r="K31" s="87" t="s">
        <v>175</v>
      </c>
      <c r="L31" s="87" t="s">
        <v>153</v>
      </c>
      <c r="M31" s="87">
        <v>25</v>
      </c>
      <c r="N31" s="87">
        <v>12</v>
      </c>
      <c r="O31" s="87" t="s">
        <v>256</v>
      </c>
    </row>
    <row r="32" spans="1:15">
      <c r="A32" s="84">
        <v>35</v>
      </c>
      <c r="B32" s="89" t="s">
        <v>56</v>
      </c>
      <c r="C32" s="91" t="s">
        <v>105</v>
      </c>
      <c r="D32" s="93" t="s">
        <v>370</v>
      </c>
      <c r="E32" s="93" t="s">
        <v>370</v>
      </c>
      <c r="F32" s="91">
        <v>1</v>
      </c>
      <c r="G32" s="91" t="s">
        <v>6</v>
      </c>
      <c r="H32" s="91">
        <v>1</v>
      </c>
      <c r="J32" s="86">
        <v>31</v>
      </c>
      <c r="K32" s="86" t="s">
        <v>176</v>
      </c>
      <c r="L32" s="86" t="s">
        <v>106</v>
      </c>
      <c r="M32" s="87">
        <v>25</v>
      </c>
      <c r="N32" s="87">
        <v>12</v>
      </c>
      <c r="O32" s="86" t="s">
        <v>257</v>
      </c>
    </row>
    <row r="33" spans="1:15">
      <c r="A33" s="84">
        <v>29</v>
      </c>
      <c r="B33" s="89" t="s">
        <v>56</v>
      </c>
      <c r="C33" s="91" t="s">
        <v>105</v>
      </c>
      <c r="D33" s="93" t="s">
        <v>364</v>
      </c>
      <c r="E33" s="93" t="s">
        <v>365</v>
      </c>
      <c r="F33" s="91">
        <v>4.5</v>
      </c>
      <c r="G33" s="91" t="s">
        <v>19</v>
      </c>
      <c r="H33" s="91">
        <v>6</v>
      </c>
      <c r="J33" s="86">
        <v>32</v>
      </c>
      <c r="K33" s="87" t="s">
        <v>178</v>
      </c>
      <c r="L33" s="87" t="s">
        <v>177</v>
      </c>
      <c r="M33" s="87">
        <v>25</v>
      </c>
      <c r="N33" s="87">
        <v>12</v>
      </c>
      <c r="O33" s="87" t="s">
        <v>258</v>
      </c>
    </row>
    <row r="34" spans="1:15">
      <c r="A34" s="84">
        <v>36</v>
      </c>
      <c r="B34" s="89" t="s">
        <v>56</v>
      </c>
      <c r="C34" s="91" t="s">
        <v>105</v>
      </c>
      <c r="D34" s="93" t="s">
        <v>371</v>
      </c>
      <c r="E34" s="93" t="s">
        <v>372</v>
      </c>
      <c r="F34" s="91">
        <v>3.5</v>
      </c>
      <c r="G34" s="91" t="s">
        <v>6</v>
      </c>
      <c r="H34" s="91">
        <v>1</v>
      </c>
      <c r="J34" s="86">
        <v>33</v>
      </c>
      <c r="K34" s="86" t="s">
        <v>68</v>
      </c>
      <c r="L34" s="86" t="s">
        <v>179</v>
      </c>
      <c r="M34" s="87">
        <v>25</v>
      </c>
      <c r="N34" s="87">
        <v>12</v>
      </c>
      <c r="O34" s="86" t="s">
        <v>259</v>
      </c>
    </row>
    <row r="35" spans="1:15">
      <c r="A35" s="84">
        <v>38</v>
      </c>
      <c r="B35" s="89" t="s">
        <v>56</v>
      </c>
      <c r="C35" s="91" t="s">
        <v>105</v>
      </c>
      <c r="D35" s="93" t="s">
        <v>375</v>
      </c>
      <c r="E35" s="93" t="s">
        <v>376</v>
      </c>
      <c r="F35" s="91">
        <v>5.5</v>
      </c>
      <c r="G35" s="91" t="s">
        <v>6</v>
      </c>
      <c r="H35" s="91">
        <v>2</v>
      </c>
      <c r="J35" s="86">
        <v>34</v>
      </c>
      <c r="K35" s="86" t="s">
        <v>59</v>
      </c>
      <c r="L35" s="86" t="s">
        <v>180</v>
      </c>
      <c r="M35" s="87">
        <v>25</v>
      </c>
      <c r="N35" s="87">
        <v>12</v>
      </c>
      <c r="O35" s="86" t="s">
        <v>260</v>
      </c>
    </row>
    <row r="36" spans="1:15">
      <c r="A36" s="84">
        <v>32</v>
      </c>
      <c r="B36" s="89" t="s">
        <v>56</v>
      </c>
      <c r="C36" s="91" t="s">
        <v>105</v>
      </c>
      <c r="D36" s="93" t="s">
        <v>367</v>
      </c>
      <c r="E36" s="93" t="s">
        <v>368</v>
      </c>
      <c r="F36" s="91">
        <v>0.5</v>
      </c>
      <c r="G36" s="91" t="s">
        <v>6</v>
      </c>
      <c r="H36" s="91">
        <v>10</v>
      </c>
      <c r="J36" s="86">
        <v>35</v>
      </c>
      <c r="K36" s="87" t="s">
        <v>73</v>
      </c>
      <c r="L36" s="87" t="s">
        <v>120</v>
      </c>
      <c r="M36" s="87">
        <v>25</v>
      </c>
      <c r="N36" s="87">
        <v>12</v>
      </c>
      <c r="O36" s="87" t="s">
        <v>239</v>
      </c>
    </row>
    <row r="37" spans="1:15">
      <c r="A37" s="84">
        <v>37</v>
      </c>
      <c r="B37" s="89" t="s">
        <v>56</v>
      </c>
      <c r="C37" s="91" t="s">
        <v>105</v>
      </c>
      <c r="D37" s="93" t="s">
        <v>373</v>
      </c>
      <c r="E37" s="93" t="s">
        <v>374</v>
      </c>
      <c r="F37" s="91">
        <v>5.5</v>
      </c>
      <c r="G37" s="91" t="s">
        <v>6</v>
      </c>
      <c r="H37" s="91">
        <v>1</v>
      </c>
      <c r="J37" s="86">
        <v>36</v>
      </c>
      <c r="K37" s="86" t="s">
        <v>182</v>
      </c>
      <c r="L37" s="86" t="s">
        <v>181</v>
      </c>
      <c r="M37" s="87">
        <v>25</v>
      </c>
      <c r="N37" s="87">
        <v>12</v>
      </c>
      <c r="O37" s="86" t="s">
        <v>261</v>
      </c>
    </row>
    <row r="38" spans="1:15">
      <c r="A38" s="84">
        <v>33</v>
      </c>
      <c r="B38" s="89" t="s">
        <v>56</v>
      </c>
      <c r="C38" s="91" t="s">
        <v>105</v>
      </c>
      <c r="D38" s="93" t="s">
        <v>369</v>
      </c>
      <c r="E38" s="93" t="s">
        <v>369</v>
      </c>
      <c r="F38" s="91">
        <v>0.5</v>
      </c>
      <c r="G38" s="91" t="s">
        <v>6</v>
      </c>
      <c r="H38" s="91">
        <v>10</v>
      </c>
      <c r="J38" s="86">
        <v>37</v>
      </c>
      <c r="K38" s="87" t="s">
        <v>122</v>
      </c>
      <c r="L38" s="87" t="s">
        <v>121</v>
      </c>
      <c r="M38" s="87">
        <v>25</v>
      </c>
      <c r="N38" s="87">
        <v>12</v>
      </c>
      <c r="O38" s="87" t="s">
        <v>262</v>
      </c>
    </row>
    <row r="39" spans="1:15">
      <c r="A39" s="84">
        <v>40</v>
      </c>
      <c r="B39" s="89" t="s">
        <v>107</v>
      </c>
      <c r="C39" s="91" t="s">
        <v>106</v>
      </c>
      <c r="D39" s="93" t="s">
        <v>379</v>
      </c>
      <c r="E39" s="93" t="s">
        <v>380</v>
      </c>
      <c r="F39" s="91">
        <v>8</v>
      </c>
      <c r="G39" s="91" t="s">
        <v>10</v>
      </c>
      <c r="H39" s="91">
        <v>8</v>
      </c>
      <c r="J39" s="86">
        <v>38</v>
      </c>
      <c r="K39" s="95" t="s">
        <v>231</v>
      </c>
      <c r="L39" s="95" t="s">
        <v>89</v>
      </c>
      <c r="M39" s="95">
        <v>25</v>
      </c>
      <c r="N39" s="95">
        <v>12</v>
      </c>
      <c r="O39" s="95" t="s">
        <v>307</v>
      </c>
    </row>
    <row r="40" spans="1:15">
      <c r="A40" s="84">
        <v>41</v>
      </c>
      <c r="B40" s="89" t="s">
        <v>109</v>
      </c>
      <c r="C40" s="91" t="s">
        <v>108</v>
      </c>
      <c r="D40" s="93">
        <v>45512</v>
      </c>
      <c r="E40" s="93">
        <v>45515</v>
      </c>
      <c r="F40" s="91">
        <v>4</v>
      </c>
      <c r="G40" s="91" t="s">
        <v>6</v>
      </c>
      <c r="H40" s="91">
        <v>8</v>
      </c>
      <c r="J40" s="86">
        <v>39</v>
      </c>
      <c r="K40" s="86" t="s">
        <v>62</v>
      </c>
      <c r="L40" s="86" t="s">
        <v>86</v>
      </c>
      <c r="M40" s="87">
        <v>25</v>
      </c>
      <c r="N40" s="87">
        <v>12</v>
      </c>
      <c r="O40" s="86" t="s">
        <v>242</v>
      </c>
    </row>
    <row r="41" spans="1:15">
      <c r="A41" s="84">
        <v>42</v>
      </c>
      <c r="B41" s="89" t="s">
        <v>109</v>
      </c>
      <c r="C41" s="92" t="s">
        <v>108</v>
      </c>
      <c r="D41" s="94">
        <v>45574</v>
      </c>
      <c r="E41" s="94" t="s">
        <v>354</v>
      </c>
      <c r="F41" s="92">
        <v>14</v>
      </c>
      <c r="G41" s="92" t="s">
        <v>6</v>
      </c>
      <c r="H41" s="92">
        <v>10</v>
      </c>
      <c r="J41" s="86">
        <v>40</v>
      </c>
      <c r="K41" s="86" t="s">
        <v>124</v>
      </c>
      <c r="L41" s="86" t="s">
        <v>123</v>
      </c>
      <c r="M41" s="87">
        <v>25</v>
      </c>
      <c r="N41" s="87">
        <v>12</v>
      </c>
      <c r="O41" s="86" t="s">
        <v>244</v>
      </c>
    </row>
    <row r="42" spans="1:15">
      <c r="A42" s="84">
        <v>43</v>
      </c>
      <c r="B42" s="89" t="s">
        <v>109</v>
      </c>
      <c r="C42" s="92" t="s">
        <v>108</v>
      </c>
      <c r="D42" s="94">
        <v>45597</v>
      </c>
      <c r="E42" s="94">
        <v>45599</v>
      </c>
      <c r="F42" s="92">
        <v>1</v>
      </c>
      <c r="G42" s="92" t="s">
        <v>6</v>
      </c>
      <c r="H42" s="92">
        <v>11</v>
      </c>
      <c r="J42" s="86">
        <v>41</v>
      </c>
      <c r="K42" s="87" t="s">
        <v>125</v>
      </c>
      <c r="L42" s="87" t="s">
        <v>149</v>
      </c>
      <c r="M42" s="87">
        <v>25</v>
      </c>
      <c r="N42" s="87">
        <v>12</v>
      </c>
      <c r="O42" s="87" t="s">
        <v>263</v>
      </c>
    </row>
    <row r="43" spans="1:15">
      <c r="A43" s="84">
        <v>44</v>
      </c>
      <c r="B43" s="89" t="s">
        <v>111</v>
      </c>
      <c r="C43" s="91" t="s">
        <v>110</v>
      </c>
      <c r="D43" s="93">
        <v>45512</v>
      </c>
      <c r="E43" s="93">
        <v>45515</v>
      </c>
      <c r="F43" s="91">
        <v>4</v>
      </c>
      <c r="G43" s="91" t="s">
        <v>6</v>
      </c>
      <c r="H43" s="91">
        <v>8</v>
      </c>
      <c r="J43" s="86">
        <v>42</v>
      </c>
      <c r="K43" s="87" t="s">
        <v>126</v>
      </c>
      <c r="L43" s="86" t="s">
        <v>127</v>
      </c>
      <c r="M43" s="87">
        <v>25</v>
      </c>
      <c r="N43" s="87">
        <v>12</v>
      </c>
      <c r="O43" s="87" t="s">
        <v>264</v>
      </c>
    </row>
    <row r="44" spans="1:15">
      <c r="A44" s="84">
        <v>45</v>
      </c>
      <c r="B44" s="89" t="s">
        <v>111</v>
      </c>
      <c r="C44" s="91" t="s">
        <v>110</v>
      </c>
      <c r="D44" s="93">
        <v>45690</v>
      </c>
      <c r="E44" s="93" t="s">
        <v>376</v>
      </c>
      <c r="F44" s="91">
        <v>19</v>
      </c>
      <c r="G44" s="91" t="s">
        <v>6</v>
      </c>
      <c r="H44" s="91">
        <v>2</v>
      </c>
      <c r="J44" s="86">
        <v>43</v>
      </c>
      <c r="K44" s="87" t="s">
        <v>61</v>
      </c>
      <c r="L44" s="87" t="s">
        <v>118</v>
      </c>
      <c r="M44" s="87">
        <v>25</v>
      </c>
      <c r="N44" s="87">
        <v>12</v>
      </c>
      <c r="O44" s="87" t="s">
        <v>265</v>
      </c>
    </row>
    <row r="45" spans="1:15">
      <c r="A45" s="84">
        <v>46</v>
      </c>
      <c r="B45" s="89" t="s">
        <v>113</v>
      </c>
      <c r="C45" s="91" t="s">
        <v>112</v>
      </c>
      <c r="D45" s="93" t="s">
        <v>381</v>
      </c>
      <c r="E45" s="93" t="s">
        <v>351</v>
      </c>
      <c r="F45" s="91">
        <v>3</v>
      </c>
      <c r="G45" s="91" t="s">
        <v>6</v>
      </c>
      <c r="H45" s="91">
        <v>8</v>
      </c>
      <c r="J45" s="86">
        <v>44</v>
      </c>
      <c r="K45" s="87" t="s">
        <v>183</v>
      </c>
      <c r="L45" s="87" t="s">
        <v>152</v>
      </c>
      <c r="M45" s="87">
        <v>25</v>
      </c>
      <c r="N45" s="87">
        <v>12</v>
      </c>
      <c r="O45" s="87" t="s">
        <v>266</v>
      </c>
    </row>
    <row r="46" spans="1:15">
      <c r="A46" s="84">
        <v>47</v>
      </c>
      <c r="B46" s="89" t="s">
        <v>114</v>
      </c>
      <c r="C46" s="91" t="s">
        <v>110</v>
      </c>
      <c r="D46" s="93">
        <v>45516</v>
      </c>
      <c r="E46" s="93" t="s">
        <v>382</v>
      </c>
      <c r="F46" s="91">
        <v>13</v>
      </c>
      <c r="G46" s="91" t="s">
        <v>6</v>
      </c>
      <c r="H46" s="91">
        <v>8</v>
      </c>
      <c r="J46" s="86">
        <v>45</v>
      </c>
      <c r="K46" s="87" t="s">
        <v>184</v>
      </c>
      <c r="L46" s="87" t="s">
        <v>148</v>
      </c>
      <c r="M46" s="87">
        <v>25</v>
      </c>
      <c r="N46" s="87">
        <v>12</v>
      </c>
      <c r="O46" s="87" t="s">
        <v>267</v>
      </c>
    </row>
    <row r="47" spans="1:15">
      <c r="A47" s="84">
        <v>48</v>
      </c>
      <c r="B47" s="89" t="s">
        <v>114</v>
      </c>
      <c r="C47" s="91" t="s">
        <v>110</v>
      </c>
      <c r="D47" s="93">
        <v>45541</v>
      </c>
      <c r="E47" s="93">
        <v>45542</v>
      </c>
      <c r="F47" s="91">
        <v>2</v>
      </c>
      <c r="G47" s="91" t="s">
        <v>6</v>
      </c>
      <c r="H47" s="91">
        <v>9</v>
      </c>
      <c r="J47" s="86">
        <v>46</v>
      </c>
      <c r="K47" s="87" t="s">
        <v>66</v>
      </c>
      <c r="L47" s="87" t="s">
        <v>119</v>
      </c>
      <c r="M47" s="87">
        <v>25</v>
      </c>
      <c r="N47" s="87">
        <v>12</v>
      </c>
      <c r="O47" s="87" t="s">
        <v>268</v>
      </c>
    </row>
    <row r="48" spans="1:15">
      <c r="A48" s="84">
        <v>49</v>
      </c>
      <c r="B48" s="89" t="s">
        <v>173</v>
      </c>
      <c r="C48" s="92" t="s">
        <v>118</v>
      </c>
      <c r="D48" s="94" t="s">
        <v>334</v>
      </c>
      <c r="E48" s="94" t="s">
        <v>333</v>
      </c>
      <c r="F48" s="92">
        <v>7</v>
      </c>
      <c r="G48" s="92" t="s">
        <v>10</v>
      </c>
      <c r="H48" s="92">
        <v>9</v>
      </c>
      <c r="J48" s="86">
        <v>47</v>
      </c>
      <c r="K48" s="86" t="s">
        <v>53</v>
      </c>
      <c r="L48" s="86" t="s">
        <v>185</v>
      </c>
      <c r="M48" s="87">
        <v>25</v>
      </c>
      <c r="N48" s="87">
        <v>12</v>
      </c>
      <c r="O48" s="86" t="s">
        <v>269</v>
      </c>
    </row>
    <row r="49" spans="1:15">
      <c r="A49" s="84">
        <v>50</v>
      </c>
      <c r="B49" s="89" t="s">
        <v>116</v>
      </c>
      <c r="C49" s="91" t="s">
        <v>115</v>
      </c>
      <c r="D49" s="93">
        <v>45536</v>
      </c>
      <c r="E49" s="93" t="s">
        <v>383</v>
      </c>
      <c r="F49" s="91">
        <v>16</v>
      </c>
      <c r="G49" s="91" t="s">
        <v>6</v>
      </c>
      <c r="H49" s="91">
        <v>9</v>
      </c>
      <c r="J49" s="86">
        <v>48</v>
      </c>
      <c r="K49" s="87" t="s">
        <v>186</v>
      </c>
      <c r="L49" s="87" t="s">
        <v>85</v>
      </c>
      <c r="M49" s="87">
        <v>25</v>
      </c>
      <c r="N49" s="87">
        <v>12</v>
      </c>
      <c r="O49" s="87" t="s">
        <v>314</v>
      </c>
    </row>
    <row r="50" spans="1:15">
      <c r="A50" s="84">
        <v>52</v>
      </c>
      <c r="B50" s="89" t="s">
        <v>68</v>
      </c>
      <c r="C50" s="91" t="s">
        <v>117</v>
      </c>
      <c r="D50" s="93">
        <v>45476</v>
      </c>
      <c r="E50" s="93" t="s">
        <v>386</v>
      </c>
      <c r="F50" s="91">
        <v>8</v>
      </c>
      <c r="G50" s="91" t="s">
        <v>6</v>
      </c>
      <c r="H50" s="91">
        <v>7</v>
      </c>
      <c r="J50" s="86">
        <v>49</v>
      </c>
      <c r="K50" s="86" t="s">
        <v>188</v>
      </c>
      <c r="L50" s="86" t="s">
        <v>187</v>
      </c>
      <c r="M50" s="87">
        <v>25</v>
      </c>
      <c r="N50" s="87">
        <v>12</v>
      </c>
      <c r="O50" s="86" t="s">
        <v>244</v>
      </c>
    </row>
    <row r="51" spans="1:15">
      <c r="A51" s="84">
        <v>53</v>
      </c>
      <c r="B51" s="89" t="s">
        <v>68</v>
      </c>
      <c r="C51" s="91" t="s">
        <v>117</v>
      </c>
      <c r="D51" s="93">
        <v>45572</v>
      </c>
      <c r="E51" s="93" t="s">
        <v>387</v>
      </c>
      <c r="F51" s="91">
        <v>6</v>
      </c>
      <c r="G51" s="91" t="s">
        <v>6</v>
      </c>
      <c r="H51" s="91">
        <v>10</v>
      </c>
      <c r="J51" s="86">
        <v>50</v>
      </c>
      <c r="K51" s="87" t="s">
        <v>67</v>
      </c>
      <c r="L51" s="87" t="s">
        <v>38</v>
      </c>
      <c r="M51" s="87">
        <v>25</v>
      </c>
      <c r="N51" s="87">
        <v>12</v>
      </c>
      <c r="O51" s="87" t="s">
        <v>270</v>
      </c>
    </row>
    <row r="52" spans="1:15">
      <c r="A52" s="84">
        <v>54</v>
      </c>
      <c r="B52" s="89" t="s">
        <v>68</v>
      </c>
      <c r="C52" s="91" t="s">
        <v>117</v>
      </c>
      <c r="D52" s="93">
        <v>45628</v>
      </c>
      <c r="E52" s="93" t="s">
        <v>355</v>
      </c>
      <c r="F52" s="91">
        <v>10</v>
      </c>
      <c r="G52" s="91" t="s">
        <v>10</v>
      </c>
      <c r="H52" s="91">
        <v>12</v>
      </c>
      <c r="J52" s="86">
        <v>51</v>
      </c>
      <c r="K52" s="86" t="s">
        <v>131</v>
      </c>
      <c r="L52" s="86" t="s">
        <v>189</v>
      </c>
      <c r="M52" s="87">
        <v>25</v>
      </c>
      <c r="N52" s="87">
        <v>12</v>
      </c>
      <c r="O52" s="86" t="s">
        <v>271</v>
      </c>
    </row>
    <row r="53" spans="1:15">
      <c r="A53" s="84">
        <v>56</v>
      </c>
      <c r="B53" s="89" t="s">
        <v>68</v>
      </c>
      <c r="C53" s="91" t="s">
        <v>117</v>
      </c>
      <c r="D53" s="93" t="s">
        <v>390</v>
      </c>
      <c r="E53" s="93" t="s">
        <v>391</v>
      </c>
      <c r="F53" s="91">
        <v>6</v>
      </c>
      <c r="G53" s="91" t="s">
        <v>6</v>
      </c>
      <c r="H53" s="91">
        <v>5</v>
      </c>
      <c r="J53" s="86">
        <v>52</v>
      </c>
      <c r="K53" s="86" t="s">
        <v>133</v>
      </c>
      <c r="L53" s="86" t="s">
        <v>106</v>
      </c>
      <c r="M53" s="87">
        <v>25</v>
      </c>
      <c r="N53" s="87">
        <v>12</v>
      </c>
      <c r="O53" s="86" t="s">
        <v>245</v>
      </c>
    </row>
    <row r="54" spans="1:15">
      <c r="A54" s="84">
        <v>55</v>
      </c>
      <c r="B54" s="89" t="s">
        <v>68</v>
      </c>
      <c r="C54" s="91" t="s">
        <v>117</v>
      </c>
      <c r="D54" s="93" t="s">
        <v>388</v>
      </c>
      <c r="E54" s="93" t="s">
        <v>389</v>
      </c>
      <c r="F54" s="91">
        <v>3</v>
      </c>
      <c r="G54" s="91" t="s">
        <v>19</v>
      </c>
      <c r="H54" s="91">
        <v>3</v>
      </c>
      <c r="J54" s="86">
        <v>53</v>
      </c>
      <c r="K54" s="86" t="s">
        <v>135</v>
      </c>
      <c r="L54" s="86" t="s">
        <v>86</v>
      </c>
      <c r="M54" s="87">
        <v>25</v>
      </c>
      <c r="N54" s="87">
        <v>12</v>
      </c>
      <c r="O54" s="86" t="s">
        <v>232</v>
      </c>
    </row>
    <row r="55" spans="1:15">
      <c r="A55" s="84">
        <v>51</v>
      </c>
      <c r="B55" s="89" t="s">
        <v>68</v>
      </c>
      <c r="C55" s="91" t="s">
        <v>117</v>
      </c>
      <c r="D55" s="93" t="s">
        <v>384</v>
      </c>
      <c r="E55" s="93" t="s">
        <v>385</v>
      </c>
      <c r="F55" s="91">
        <v>4</v>
      </c>
      <c r="G55" s="91" t="s">
        <v>6</v>
      </c>
      <c r="H55" s="91">
        <v>6</v>
      </c>
      <c r="J55" s="86">
        <v>54</v>
      </c>
      <c r="K55" s="86" t="s">
        <v>136</v>
      </c>
      <c r="L55" s="86" t="s">
        <v>127</v>
      </c>
      <c r="M55" s="87">
        <v>25</v>
      </c>
      <c r="N55" s="87">
        <v>12</v>
      </c>
      <c r="O55" s="86" t="s">
        <v>272</v>
      </c>
    </row>
    <row r="56" spans="1:15">
      <c r="A56" s="84">
        <v>57</v>
      </c>
      <c r="B56" s="89" t="s">
        <v>59</v>
      </c>
      <c r="C56" s="91" t="s">
        <v>118</v>
      </c>
      <c r="D56" s="93">
        <v>45516</v>
      </c>
      <c r="E56" s="93" t="s">
        <v>380</v>
      </c>
      <c r="F56" s="91">
        <v>9</v>
      </c>
      <c r="G56" s="91" t="s">
        <v>34</v>
      </c>
      <c r="H56" s="91">
        <v>8</v>
      </c>
      <c r="J56" s="86">
        <v>55</v>
      </c>
      <c r="K56" s="87" t="s">
        <v>69</v>
      </c>
      <c r="L56" s="87" t="s">
        <v>128</v>
      </c>
      <c r="M56" s="87">
        <v>25</v>
      </c>
      <c r="N56" s="87">
        <v>12</v>
      </c>
      <c r="O56" s="87" t="s">
        <v>273</v>
      </c>
    </row>
    <row r="57" spans="1:15">
      <c r="A57" s="84">
        <v>58</v>
      </c>
      <c r="B57" s="89" t="s">
        <v>59</v>
      </c>
      <c r="C57" s="91" t="s">
        <v>118</v>
      </c>
      <c r="D57" s="93">
        <v>45572</v>
      </c>
      <c r="E57" s="93" t="s">
        <v>392</v>
      </c>
      <c r="F57" s="91">
        <v>14</v>
      </c>
      <c r="G57" s="91" t="s">
        <v>19</v>
      </c>
      <c r="H57" s="91">
        <v>10</v>
      </c>
      <c r="J57" s="86">
        <v>56</v>
      </c>
      <c r="K57" s="86" t="s">
        <v>65</v>
      </c>
      <c r="L57" s="86" t="s">
        <v>190</v>
      </c>
      <c r="M57" s="87">
        <v>25</v>
      </c>
      <c r="N57" s="87">
        <v>12</v>
      </c>
      <c r="O57" s="86" t="s">
        <v>274</v>
      </c>
    </row>
    <row r="58" spans="1:15">
      <c r="A58" s="84">
        <v>59</v>
      </c>
      <c r="B58" s="89" t="s">
        <v>73</v>
      </c>
      <c r="C58" s="91" t="s">
        <v>119</v>
      </c>
      <c r="D58" s="93">
        <v>45444</v>
      </c>
      <c r="E58" s="93">
        <v>45446</v>
      </c>
      <c r="F58" s="91">
        <v>2</v>
      </c>
      <c r="G58" s="91" t="s">
        <v>6</v>
      </c>
      <c r="H58" s="91">
        <v>6</v>
      </c>
      <c r="J58" s="86">
        <v>57</v>
      </c>
      <c r="K58" s="87" t="s">
        <v>75</v>
      </c>
      <c r="L58" s="87" t="s">
        <v>191</v>
      </c>
      <c r="M58" s="87">
        <v>25</v>
      </c>
      <c r="N58" s="87">
        <v>12</v>
      </c>
      <c r="O58" s="87" t="s">
        <v>275</v>
      </c>
    </row>
    <row r="59" spans="1:15">
      <c r="A59" s="84">
        <v>60</v>
      </c>
      <c r="B59" s="89" t="s">
        <v>73</v>
      </c>
      <c r="C59" s="91" t="s">
        <v>120</v>
      </c>
      <c r="D59" s="93">
        <v>45474</v>
      </c>
      <c r="E59" s="93">
        <v>45475</v>
      </c>
      <c r="F59" s="91">
        <v>1</v>
      </c>
      <c r="G59" s="91" t="s">
        <v>6</v>
      </c>
      <c r="H59" s="91">
        <v>7</v>
      </c>
      <c r="J59" s="86">
        <v>58</v>
      </c>
      <c r="K59" s="87" t="s">
        <v>192</v>
      </c>
      <c r="L59" s="87" t="s">
        <v>129</v>
      </c>
      <c r="M59" s="87">
        <v>25</v>
      </c>
      <c r="N59" s="87">
        <v>12</v>
      </c>
      <c r="O59" s="87" t="s">
        <v>276</v>
      </c>
    </row>
    <row r="60" spans="1:15">
      <c r="A60" s="84">
        <v>62</v>
      </c>
      <c r="B60" s="89" t="s">
        <v>73</v>
      </c>
      <c r="C60" s="96" t="s">
        <v>119</v>
      </c>
      <c r="D60" s="97">
        <v>45598</v>
      </c>
      <c r="E60" s="97">
        <v>45606</v>
      </c>
      <c r="F60" s="96">
        <v>7</v>
      </c>
      <c r="G60" s="96" t="s">
        <v>19</v>
      </c>
      <c r="H60" s="96">
        <v>11</v>
      </c>
      <c r="J60" s="86">
        <v>59</v>
      </c>
      <c r="K60" s="87" t="s">
        <v>193</v>
      </c>
      <c r="L60" s="87" t="s">
        <v>121</v>
      </c>
      <c r="M60" s="87">
        <v>25</v>
      </c>
      <c r="N60" s="87">
        <v>12</v>
      </c>
      <c r="O60" s="87" t="s">
        <v>277</v>
      </c>
    </row>
    <row r="61" spans="1:15">
      <c r="A61" s="84">
        <v>65</v>
      </c>
      <c r="B61" s="89" t="s">
        <v>73</v>
      </c>
      <c r="C61" s="96" t="s">
        <v>119</v>
      </c>
      <c r="D61" s="97">
        <v>45658</v>
      </c>
      <c r="E61" s="97">
        <v>45661</v>
      </c>
      <c r="F61" s="96">
        <v>4</v>
      </c>
      <c r="G61" s="96" t="s">
        <v>6</v>
      </c>
      <c r="H61" s="96">
        <v>1</v>
      </c>
      <c r="J61" s="86">
        <v>60</v>
      </c>
      <c r="K61" s="86" t="s">
        <v>195</v>
      </c>
      <c r="L61" s="86" t="s">
        <v>194</v>
      </c>
      <c r="M61" s="87">
        <v>25</v>
      </c>
      <c r="N61" s="87">
        <v>12</v>
      </c>
      <c r="O61" s="86" t="s">
        <v>241</v>
      </c>
    </row>
    <row r="62" spans="1:15">
      <c r="A62" s="84">
        <v>67</v>
      </c>
      <c r="B62" s="89" t="s">
        <v>73</v>
      </c>
      <c r="C62" s="96" t="s">
        <v>119</v>
      </c>
      <c r="D62" s="97">
        <v>45750</v>
      </c>
      <c r="E62" s="97">
        <v>45752</v>
      </c>
      <c r="F62" s="96">
        <v>3</v>
      </c>
      <c r="G62" s="96" t="s">
        <v>47</v>
      </c>
      <c r="H62" s="96">
        <v>4</v>
      </c>
      <c r="J62" s="86">
        <v>61</v>
      </c>
      <c r="K62" s="86" t="s">
        <v>72</v>
      </c>
      <c r="L62" s="86" t="s">
        <v>196</v>
      </c>
      <c r="M62" s="87">
        <v>25</v>
      </c>
      <c r="N62" s="87">
        <v>12</v>
      </c>
      <c r="O62" s="86" t="s">
        <v>278</v>
      </c>
    </row>
    <row r="63" spans="1:15">
      <c r="A63" s="84">
        <v>68</v>
      </c>
      <c r="B63" s="89" t="s">
        <v>73</v>
      </c>
      <c r="C63" s="96" t="s">
        <v>119</v>
      </c>
      <c r="D63" s="97">
        <v>45753</v>
      </c>
      <c r="E63" s="97">
        <v>45757</v>
      </c>
      <c r="F63" s="96">
        <v>2</v>
      </c>
      <c r="G63" s="96" t="s">
        <v>10</v>
      </c>
      <c r="H63" s="96">
        <v>4</v>
      </c>
      <c r="J63" s="86">
        <v>62</v>
      </c>
      <c r="K63" s="87" t="s">
        <v>138</v>
      </c>
      <c r="L63" s="87" t="s">
        <v>129</v>
      </c>
      <c r="M63" s="87">
        <v>25</v>
      </c>
      <c r="N63" s="87">
        <v>12</v>
      </c>
      <c r="O63" s="87" t="s">
        <v>279</v>
      </c>
    </row>
    <row r="64" spans="1:15">
      <c r="A64" s="84">
        <v>66</v>
      </c>
      <c r="B64" s="89" t="s">
        <v>73</v>
      </c>
      <c r="C64" s="96" t="s">
        <v>119</v>
      </c>
      <c r="D64" s="97" t="s">
        <v>396</v>
      </c>
      <c r="E64" s="97" t="s">
        <v>397</v>
      </c>
      <c r="F64" s="96">
        <v>2</v>
      </c>
      <c r="G64" s="96" t="s">
        <v>6</v>
      </c>
      <c r="H64" s="96">
        <v>1</v>
      </c>
      <c r="J64" s="86">
        <v>63</v>
      </c>
      <c r="K64" s="86" t="s">
        <v>323</v>
      </c>
      <c r="L64" s="86" t="s">
        <v>130</v>
      </c>
      <c r="M64" s="87">
        <v>25</v>
      </c>
      <c r="N64" s="87">
        <v>12</v>
      </c>
      <c r="O64" s="86" t="s">
        <v>280</v>
      </c>
    </row>
    <row r="65" spans="1:15">
      <c r="A65" s="84">
        <v>61</v>
      </c>
      <c r="B65" s="89" t="s">
        <v>73</v>
      </c>
      <c r="C65" s="96" t="s">
        <v>119</v>
      </c>
      <c r="D65" s="97" t="s">
        <v>367</v>
      </c>
      <c r="E65" s="97" t="s">
        <v>354</v>
      </c>
      <c r="F65" s="96">
        <v>7</v>
      </c>
      <c r="G65" s="96" t="s">
        <v>19</v>
      </c>
      <c r="H65" s="96">
        <v>10</v>
      </c>
      <c r="J65" s="86">
        <v>64</v>
      </c>
      <c r="K65" s="86" t="s">
        <v>323</v>
      </c>
      <c r="L65" s="86" t="s">
        <v>132</v>
      </c>
      <c r="M65" s="87">
        <v>25</v>
      </c>
      <c r="N65" s="87">
        <v>12</v>
      </c>
      <c r="O65" s="86" t="s">
        <v>281</v>
      </c>
    </row>
    <row r="66" spans="1:15">
      <c r="A66" s="84">
        <v>64</v>
      </c>
      <c r="B66" s="89" t="s">
        <v>73</v>
      </c>
      <c r="C66" s="96" t="s">
        <v>119</v>
      </c>
      <c r="D66" s="97" t="s">
        <v>395</v>
      </c>
      <c r="E66" s="97" t="s">
        <v>363</v>
      </c>
      <c r="F66" s="96">
        <v>5</v>
      </c>
      <c r="G66" s="96" t="s">
        <v>6</v>
      </c>
      <c r="H66" s="96">
        <v>12</v>
      </c>
      <c r="J66" s="86">
        <v>65</v>
      </c>
      <c r="K66" s="86" t="s">
        <v>197</v>
      </c>
      <c r="L66" s="86" t="s">
        <v>134</v>
      </c>
      <c r="M66" s="87">
        <v>25</v>
      </c>
      <c r="N66" s="87">
        <v>12</v>
      </c>
      <c r="O66" s="86" t="s">
        <v>282</v>
      </c>
    </row>
    <row r="67" spans="1:15">
      <c r="A67" s="84">
        <v>63</v>
      </c>
      <c r="B67" s="89" t="s">
        <v>73</v>
      </c>
      <c r="C67" s="91" t="s">
        <v>119</v>
      </c>
      <c r="D67" s="93" t="s">
        <v>393</v>
      </c>
      <c r="E67" s="93" t="s">
        <v>394</v>
      </c>
      <c r="F67" s="91">
        <v>1</v>
      </c>
      <c r="G67" s="91" t="s">
        <v>10</v>
      </c>
      <c r="H67" s="91">
        <v>11</v>
      </c>
      <c r="J67" s="86">
        <v>66</v>
      </c>
      <c r="K67" s="86" t="s">
        <v>199</v>
      </c>
      <c r="L67" s="86" t="s">
        <v>198</v>
      </c>
      <c r="M67" s="87">
        <v>25</v>
      </c>
      <c r="N67" s="87">
        <v>12</v>
      </c>
      <c r="O67" s="86" t="s">
        <v>283</v>
      </c>
    </row>
    <row r="68" spans="1:15">
      <c r="A68" s="84">
        <v>70</v>
      </c>
      <c r="B68" s="89" t="s">
        <v>122</v>
      </c>
      <c r="C68" s="96" t="s">
        <v>121</v>
      </c>
      <c r="D68" s="97">
        <v>45536</v>
      </c>
      <c r="E68" s="97">
        <v>45537</v>
      </c>
      <c r="F68" s="96">
        <v>1</v>
      </c>
      <c r="G68" s="96" t="s">
        <v>6</v>
      </c>
      <c r="H68" s="96">
        <v>9</v>
      </c>
      <c r="J68" s="86">
        <v>67</v>
      </c>
      <c r="K68" s="87" t="s">
        <v>55</v>
      </c>
      <c r="L68" s="87" t="s">
        <v>200</v>
      </c>
      <c r="M68" s="87">
        <v>25</v>
      </c>
      <c r="N68" s="87">
        <v>12</v>
      </c>
      <c r="O68" s="87" t="s">
        <v>319</v>
      </c>
    </row>
    <row r="69" spans="1:15">
      <c r="A69" s="84">
        <v>69</v>
      </c>
      <c r="B69" s="89" t="s">
        <v>122</v>
      </c>
      <c r="C69" s="96" t="s">
        <v>121</v>
      </c>
      <c r="D69" s="97" t="s">
        <v>398</v>
      </c>
      <c r="E69" s="97" t="s">
        <v>382</v>
      </c>
      <c r="F69" s="96">
        <v>12</v>
      </c>
      <c r="G69" s="96" t="s">
        <v>6</v>
      </c>
      <c r="H69" s="96">
        <v>8</v>
      </c>
      <c r="J69" s="86">
        <v>68</v>
      </c>
      <c r="K69" s="87" t="s">
        <v>58</v>
      </c>
      <c r="L69" s="87" t="s">
        <v>137</v>
      </c>
      <c r="M69" s="87">
        <v>25</v>
      </c>
      <c r="N69" s="87">
        <v>12</v>
      </c>
      <c r="O69" s="87" t="s">
        <v>284</v>
      </c>
    </row>
    <row r="70" spans="1:15">
      <c r="A70" s="84">
        <v>73</v>
      </c>
      <c r="B70" s="89" t="s">
        <v>62</v>
      </c>
      <c r="C70" s="96" t="s">
        <v>38</v>
      </c>
      <c r="D70" s="97">
        <v>45598</v>
      </c>
      <c r="E70" s="97">
        <v>45598</v>
      </c>
      <c r="F70" s="96">
        <v>1</v>
      </c>
      <c r="G70" s="96" t="s">
        <v>332</v>
      </c>
      <c r="H70" s="96">
        <v>11</v>
      </c>
      <c r="J70" s="86">
        <v>69</v>
      </c>
      <c r="K70" s="87" t="s">
        <v>50</v>
      </c>
      <c r="L70" s="87" t="s">
        <v>38</v>
      </c>
      <c r="M70" s="87">
        <v>25</v>
      </c>
      <c r="N70" s="87">
        <v>12</v>
      </c>
      <c r="O70" s="87" t="s">
        <v>285</v>
      </c>
    </row>
    <row r="71" spans="1:15">
      <c r="A71" s="84">
        <v>74</v>
      </c>
      <c r="B71" s="88" t="s">
        <v>62</v>
      </c>
      <c r="C71" s="96" t="s">
        <v>38</v>
      </c>
      <c r="D71" s="97">
        <v>45658</v>
      </c>
      <c r="E71" s="97">
        <v>45667</v>
      </c>
      <c r="F71" s="96">
        <v>8</v>
      </c>
      <c r="G71" s="96" t="s">
        <v>6</v>
      </c>
      <c r="H71" s="96">
        <v>1</v>
      </c>
      <c r="J71" s="86">
        <v>70</v>
      </c>
      <c r="K71" s="86" t="s">
        <v>202</v>
      </c>
      <c r="L71" s="86" t="s">
        <v>201</v>
      </c>
      <c r="M71" s="87">
        <v>25</v>
      </c>
      <c r="N71" s="87">
        <v>12</v>
      </c>
      <c r="O71" s="86" t="s">
        <v>286</v>
      </c>
    </row>
    <row r="72" spans="1:15">
      <c r="A72" s="84">
        <v>75</v>
      </c>
      <c r="B72" s="89" t="s">
        <v>62</v>
      </c>
      <c r="C72" s="98" t="s">
        <v>86</v>
      </c>
      <c r="D72" s="99">
        <v>45728</v>
      </c>
      <c r="E72" s="99" t="s">
        <v>401</v>
      </c>
      <c r="F72" s="98">
        <v>9</v>
      </c>
      <c r="G72" s="98" t="s">
        <v>19</v>
      </c>
      <c r="H72" s="98">
        <v>3</v>
      </c>
      <c r="J72" s="86">
        <v>71</v>
      </c>
      <c r="K72" s="86" t="s">
        <v>70</v>
      </c>
      <c r="L72" s="86" t="s">
        <v>87</v>
      </c>
      <c r="M72" s="87">
        <v>25</v>
      </c>
      <c r="N72" s="87">
        <v>12</v>
      </c>
      <c r="O72" s="86" t="s">
        <v>287</v>
      </c>
    </row>
    <row r="73" spans="1:15">
      <c r="A73" s="84">
        <v>71</v>
      </c>
      <c r="B73" s="89" t="s">
        <v>62</v>
      </c>
      <c r="C73" s="96" t="s">
        <v>38</v>
      </c>
      <c r="D73" s="97" t="s">
        <v>366</v>
      </c>
      <c r="E73" s="97" t="s">
        <v>333</v>
      </c>
      <c r="F73" s="96">
        <v>6</v>
      </c>
      <c r="G73" s="96" t="s">
        <v>6</v>
      </c>
      <c r="H73" s="96">
        <v>9</v>
      </c>
      <c r="J73" s="86">
        <v>72</v>
      </c>
      <c r="K73" s="86" t="s">
        <v>204</v>
      </c>
      <c r="L73" s="86" t="s">
        <v>203</v>
      </c>
      <c r="M73" s="87">
        <v>25</v>
      </c>
      <c r="N73" s="87">
        <v>12</v>
      </c>
      <c r="O73" s="86" t="s">
        <v>288</v>
      </c>
    </row>
    <row r="74" spans="1:15">
      <c r="A74" s="84">
        <v>72</v>
      </c>
      <c r="B74" s="89" t="s">
        <v>62</v>
      </c>
      <c r="C74" s="96" t="s">
        <v>38</v>
      </c>
      <c r="D74" s="97" t="s">
        <v>399</v>
      </c>
      <c r="E74" s="97" t="s">
        <v>400</v>
      </c>
      <c r="F74" s="96">
        <v>2</v>
      </c>
      <c r="G74" s="96" t="s">
        <v>6</v>
      </c>
      <c r="H74" s="96">
        <v>10</v>
      </c>
      <c r="J74" s="86">
        <v>73</v>
      </c>
      <c r="K74" s="87" t="s">
        <v>324</v>
      </c>
      <c r="L74" s="87" t="s">
        <v>137</v>
      </c>
      <c r="M74" s="87">
        <v>25</v>
      </c>
      <c r="N74" s="87">
        <v>12</v>
      </c>
      <c r="O74" s="87" t="s">
        <v>284</v>
      </c>
    </row>
    <row r="75" spans="1:15">
      <c r="A75" s="84">
        <v>76</v>
      </c>
      <c r="B75" s="89" t="s">
        <v>125</v>
      </c>
      <c r="C75" s="96" t="s">
        <v>106</v>
      </c>
      <c r="D75" s="97">
        <v>45505</v>
      </c>
      <c r="E75" s="97">
        <v>45512</v>
      </c>
      <c r="F75" s="96">
        <v>6</v>
      </c>
      <c r="G75" s="96" t="s">
        <v>6</v>
      </c>
      <c r="H75" s="96">
        <v>8</v>
      </c>
      <c r="J75" s="86">
        <v>74</v>
      </c>
      <c r="K75" s="86" t="s">
        <v>324</v>
      </c>
      <c r="L75" s="86" t="s">
        <v>196</v>
      </c>
      <c r="M75" s="87">
        <v>25</v>
      </c>
      <c r="N75" s="87">
        <v>12</v>
      </c>
      <c r="O75" s="86" t="s">
        <v>289</v>
      </c>
    </row>
    <row r="76" spans="1:15">
      <c r="A76" s="84">
        <v>79</v>
      </c>
      <c r="B76" s="89" t="s">
        <v>126</v>
      </c>
      <c r="C76" s="96" t="s">
        <v>127</v>
      </c>
      <c r="D76" s="97">
        <v>45566</v>
      </c>
      <c r="E76" s="97" t="s">
        <v>354</v>
      </c>
      <c r="F76" s="96">
        <v>22</v>
      </c>
      <c r="G76" s="96" t="s">
        <v>100</v>
      </c>
      <c r="H76" s="96">
        <v>10</v>
      </c>
      <c r="J76" s="86">
        <v>75</v>
      </c>
      <c r="K76" s="86" t="s">
        <v>324</v>
      </c>
      <c r="L76" s="86" t="s">
        <v>89</v>
      </c>
      <c r="M76" s="87">
        <v>25</v>
      </c>
      <c r="N76" s="87">
        <v>12</v>
      </c>
      <c r="O76" s="86" t="s">
        <v>290</v>
      </c>
    </row>
    <row r="77" spans="1:15">
      <c r="A77" s="84">
        <v>80</v>
      </c>
      <c r="B77" s="89" t="s">
        <v>126</v>
      </c>
      <c r="C77" s="96" t="s">
        <v>127</v>
      </c>
      <c r="D77" s="97">
        <v>45597</v>
      </c>
      <c r="E77" s="97" t="s">
        <v>362</v>
      </c>
      <c r="F77" s="96">
        <v>21</v>
      </c>
      <c r="G77" s="96" t="s">
        <v>100</v>
      </c>
      <c r="H77" s="96">
        <v>11</v>
      </c>
      <c r="J77" s="86">
        <v>76</v>
      </c>
      <c r="K77" s="86" t="s">
        <v>141</v>
      </c>
      <c r="L77" s="86" t="s">
        <v>140</v>
      </c>
      <c r="M77" s="87">
        <v>25</v>
      </c>
      <c r="N77" s="87">
        <v>12</v>
      </c>
      <c r="O77" s="86" t="s">
        <v>290</v>
      </c>
    </row>
    <row r="78" spans="1:15">
      <c r="A78" s="84">
        <v>81</v>
      </c>
      <c r="B78" s="89" t="s">
        <v>126</v>
      </c>
      <c r="C78" s="92" t="s">
        <v>127</v>
      </c>
      <c r="D78" s="94">
        <v>45627</v>
      </c>
      <c r="E78" s="94" t="s">
        <v>403</v>
      </c>
      <c r="F78" s="92">
        <v>9</v>
      </c>
      <c r="G78" s="92" t="s">
        <v>100</v>
      </c>
      <c r="H78" s="92">
        <v>12</v>
      </c>
      <c r="J78" s="86">
        <v>77</v>
      </c>
      <c r="K78" s="86" t="s">
        <v>206</v>
      </c>
      <c r="L78" s="86" t="s">
        <v>205</v>
      </c>
      <c r="M78" s="87">
        <v>25</v>
      </c>
      <c r="N78" s="87">
        <v>12</v>
      </c>
      <c r="O78" s="86" t="s">
        <v>289</v>
      </c>
    </row>
    <row r="79" spans="1:15">
      <c r="A79" s="84">
        <v>82</v>
      </c>
      <c r="B79" s="89" t="s">
        <v>126</v>
      </c>
      <c r="C79" s="96" t="s">
        <v>127</v>
      </c>
      <c r="D79" s="97">
        <v>45697</v>
      </c>
      <c r="E79" s="97">
        <v>45699</v>
      </c>
      <c r="F79" s="96">
        <v>1.5</v>
      </c>
      <c r="G79" s="96" t="s">
        <v>332</v>
      </c>
      <c r="H79" s="96">
        <v>2</v>
      </c>
      <c r="J79" s="86">
        <v>78</v>
      </c>
      <c r="K79" s="86" t="s">
        <v>208</v>
      </c>
      <c r="L79" s="86" t="s">
        <v>207</v>
      </c>
      <c r="M79" s="87">
        <v>25</v>
      </c>
      <c r="N79" s="87">
        <v>12</v>
      </c>
      <c r="O79" s="86" t="s">
        <v>318</v>
      </c>
    </row>
    <row r="80" spans="1:15">
      <c r="A80" s="84">
        <v>78</v>
      </c>
      <c r="B80" s="89" t="s">
        <v>126</v>
      </c>
      <c r="C80" s="96" t="s">
        <v>127</v>
      </c>
      <c r="D80" s="97" t="s">
        <v>366</v>
      </c>
      <c r="E80" s="97" t="s">
        <v>402</v>
      </c>
      <c r="F80" s="96">
        <v>12</v>
      </c>
      <c r="G80" s="96" t="s">
        <v>100</v>
      </c>
      <c r="H80" s="96">
        <v>9</v>
      </c>
      <c r="J80" s="86">
        <v>79</v>
      </c>
      <c r="K80" s="87" t="s">
        <v>64</v>
      </c>
      <c r="L80" s="87" t="s">
        <v>29</v>
      </c>
      <c r="M80" s="87">
        <v>25</v>
      </c>
      <c r="N80" s="87">
        <v>12</v>
      </c>
      <c r="O80" s="87" t="s">
        <v>317</v>
      </c>
    </row>
    <row r="81" spans="1:15">
      <c r="A81" s="84">
        <v>77</v>
      </c>
      <c r="B81" s="89" t="s">
        <v>126</v>
      </c>
      <c r="C81" s="91" t="s">
        <v>117</v>
      </c>
      <c r="D81" s="93" t="s">
        <v>381</v>
      </c>
      <c r="E81" s="93" t="s">
        <v>380</v>
      </c>
      <c r="F81" s="91">
        <v>5</v>
      </c>
      <c r="G81" s="91" t="s">
        <v>6</v>
      </c>
      <c r="H81" s="91">
        <v>8</v>
      </c>
      <c r="J81" s="86">
        <v>80</v>
      </c>
      <c r="K81" s="87" t="s">
        <v>143</v>
      </c>
      <c r="L81" s="87" t="s">
        <v>38</v>
      </c>
      <c r="M81" s="87">
        <v>25</v>
      </c>
      <c r="N81" s="87">
        <v>12</v>
      </c>
      <c r="O81" s="87" t="s">
        <v>291</v>
      </c>
    </row>
    <row r="82" spans="1:15">
      <c r="A82" s="84">
        <v>86</v>
      </c>
      <c r="B82" s="89" t="s">
        <v>61</v>
      </c>
      <c r="C82" s="96" t="s">
        <v>128</v>
      </c>
      <c r="D82" s="97">
        <v>45505</v>
      </c>
      <c r="E82" s="97" t="s">
        <v>398</v>
      </c>
      <c r="F82" s="96">
        <v>11</v>
      </c>
      <c r="G82" s="96" t="s">
        <v>6</v>
      </c>
      <c r="H82" s="96">
        <v>8</v>
      </c>
      <c r="J82" s="86">
        <v>81</v>
      </c>
      <c r="K82" s="86" t="s">
        <v>209</v>
      </c>
      <c r="L82" s="86" t="s">
        <v>132</v>
      </c>
      <c r="M82" s="87">
        <v>25</v>
      </c>
      <c r="N82" s="87">
        <v>12</v>
      </c>
      <c r="O82" s="86" t="s">
        <v>292</v>
      </c>
    </row>
    <row r="83" spans="1:15">
      <c r="A83" s="84">
        <v>87</v>
      </c>
      <c r="B83" s="89" t="s">
        <v>61</v>
      </c>
      <c r="C83" s="96" t="s">
        <v>128</v>
      </c>
      <c r="D83" s="97">
        <v>45600</v>
      </c>
      <c r="E83" s="97" t="s">
        <v>407</v>
      </c>
      <c r="F83" s="96">
        <v>9</v>
      </c>
      <c r="G83" s="96" t="s">
        <v>34</v>
      </c>
      <c r="H83" s="96">
        <v>11</v>
      </c>
      <c r="J83" s="86">
        <v>82</v>
      </c>
      <c r="K83" s="87" t="s">
        <v>210</v>
      </c>
      <c r="L83" s="87" t="s">
        <v>93</v>
      </c>
      <c r="M83" s="87">
        <v>25</v>
      </c>
      <c r="N83" s="87">
        <v>12</v>
      </c>
      <c r="O83" s="87" t="s">
        <v>293</v>
      </c>
    </row>
    <row r="84" spans="1:15">
      <c r="A84" s="84">
        <v>88</v>
      </c>
      <c r="B84" s="89" t="s">
        <v>61</v>
      </c>
      <c r="C84" s="96" t="s">
        <v>128</v>
      </c>
      <c r="D84" s="97">
        <v>45663</v>
      </c>
      <c r="E84" s="97">
        <v>45667</v>
      </c>
      <c r="F84" s="96">
        <v>3</v>
      </c>
      <c r="G84" s="96" t="s">
        <v>10</v>
      </c>
      <c r="H84" s="96">
        <v>1</v>
      </c>
      <c r="J84" s="86">
        <v>83</v>
      </c>
      <c r="K84" s="86" t="s">
        <v>48</v>
      </c>
      <c r="L84" s="86" t="s">
        <v>211</v>
      </c>
      <c r="M84" s="87">
        <v>25</v>
      </c>
      <c r="N84" s="87">
        <v>12</v>
      </c>
      <c r="O84" s="86" t="s">
        <v>294</v>
      </c>
    </row>
    <row r="85" spans="1:15">
      <c r="A85" s="84">
        <v>85</v>
      </c>
      <c r="B85" s="89" t="s">
        <v>61</v>
      </c>
      <c r="C85" s="96" t="s">
        <v>128</v>
      </c>
      <c r="D85" s="97" t="s">
        <v>386</v>
      </c>
      <c r="E85" s="97" t="s">
        <v>386</v>
      </c>
      <c r="F85" s="96">
        <v>0.5</v>
      </c>
      <c r="G85" s="96" t="s">
        <v>10</v>
      </c>
      <c r="H85" s="96">
        <v>7</v>
      </c>
      <c r="J85" s="86">
        <v>84</v>
      </c>
      <c r="K85" s="86" t="s">
        <v>49</v>
      </c>
      <c r="L85" s="86" t="s">
        <v>212</v>
      </c>
      <c r="M85" s="87">
        <v>25</v>
      </c>
      <c r="N85" s="87">
        <v>12</v>
      </c>
      <c r="O85" s="86" t="s">
        <v>295</v>
      </c>
    </row>
    <row r="86" spans="1:15">
      <c r="A86" s="84">
        <v>83</v>
      </c>
      <c r="B86" s="89" t="s">
        <v>61</v>
      </c>
      <c r="C86" s="91" t="s">
        <v>128</v>
      </c>
      <c r="D86" s="93" t="s">
        <v>404</v>
      </c>
      <c r="E86" s="93" t="s">
        <v>405</v>
      </c>
      <c r="F86" s="91">
        <v>5</v>
      </c>
      <c r="G86" s="91" t="s">
        <v>6</v>
      </c>
      <c r="H86" s="91">
        <v>6</v>
      </c>
      <c r="J86" s="86">
        <v>85</v>
      </c>
      <c r="K86" s="100" t="s">
        <v>213</v>
      </c>
      <c r="L86" s="100" t="s">
        <v>103</v>
      </c>
      <c r="M86" s="101">
        <v>25</v>
      </c>
      <c r="N86" s="101">
        <v>12</v>
      </c>
      <c r="O86" s="100" t="s">
        <v>316</v>
      </c>
    </row>
    <row r="87" spans="1:15">
      <c r="A87" s="84">
        <v>84</v>
      </c>
      <c r="B87" s="89" t="s">
        <v>61</v>
      </c>
      <c r="C87" s="96" t="s">
        <v>128</v>
      </c>
      <c r="D87" s="97" t="s">
        <v>406</v>
      </c>
      <c r="E87" s="97" t="s">
        <v>385</v>
      </c>
      <c r="F87" s="96">
        <v>1.5</v>
      </c>
      <c r="G87" s="96" t="s">
        <v>6</v>
      </c>
      <c r="H87" s="96">
        <v>6</v>
      </c>
      <c r="J87" s="86">
        <v>86</v>
      </c>
      <c r="K87" s="86" t="s">
        <v>215</v>
      </c>
      <c r="L87" s="86" t="s">
        <v>214</v>
      </c>
      <c r="M87" s="87">
        <v>25</v>
      </c>
      <c r="N87" s="87">
        <v>12</v>
      </c>
      <c r="O87" s="86" t="s">
        <v>315</v>
      </c>
    </row>
    <row r="88" spans="1:15">
      <c r="A88" s="84">
        <v>89</v>
      </c>
      <c r="B88" s="89" t="s">
        <v>184</v>
      </c>
      <c r="C88" s="98" t="s">
        <v>148</v>
      </c>
      <c r="D88" s="99" t="s">
        <v>403</v>
      </c>
      <c r="E88" s="99" t="s">
        <v>408</v>
      </c>
      <c r="F88" s="98">
        <v>8</v>
      </c>
      <c r="G88" s="98" t="s">
        <v>6</v>
      </c>
      <c r="H88" s="98">
        <v>12</v>
      </c>
      <c r="J88" s="86">
        <v>87</v>
      </c>
      <c r="K88" s="86" t="s">
        <v>217</v>
      </c>
      <c r="L88" s="86" t="s">
        <v>216</v>
      </c>
      <c r="M88" s="87">
        <v>25</v>
      </c>
      <c r="N88" s="87">
        <v>12</v>
      </c>
      <c r="O88" s="86" t="s">
        <v>296</v>
      </c>
    </row>
    <row r="89" spans="1:15">
      <c r="A89" s="84">
        <v>90</v>
      </c>
      <c r="B89" s="89" t="s">
        <v>66</v>
      </c>
      <c r="C89" s="96" t="s">
        <v>129</v>
      </c>
      <c r="D89" s="97">
        <v>45446</v>
      </c>
      <c r="E89" s="97">
        <v>45451</v>
      </c>
      <c r="F89" s="96">
        <v>4</v>
      </c>
      <c r="G89" s="96" t="s">
        <v>6</v>
      </c>
      <c r="H89" s="96">
        <v>6</v>
      </c>
      <c r="J89" s="86">
        <v>88</v>
      </c>
      <c r="K89" s="86" t="s">
        <v>71</v>
      </c>
      <c r="L89" s="86" t="s">
        <v>218</v>
      </c>
      <c r="M89" s="87">
        <v>25</v>
      </c>
      <c r="N89" s="87">
        <v>12</v>
      </c>
      <c r="O89" s="86" t="s">
        <v>297</v>
      </c>
    </row>
    <row r="90" spans="1:15">
      <c r="A90" s="84">
        <v>92</v>
      </c>
      <c r="B90" s="89" t="s">
        <v>66</v>
      </c>
      <c r="C90" s="96" t="s">
        <v>129</v>
      </c>
      <c r="D90" s="97" t="s">
        <v>398</v>
      </c>
      <c r="E90" s="97" t="s">
        <v>382</v>
      </c>
      <c r="F90" s="96">
        <v>12</v>
      </c>
      <c r="G90" s="96" t="s">
        <v>6</v>
      </c>
      <c r="H90" s="96">
        <v>8</v>
      </c>
      <c r="J90" s="86">
        <v>89</v>
      </c>
      <c r="K90" s="87" t="s">
        <v>57</v>
      </c>
      <c r="L90" s="87" t="s">
        <v>117</v>
      </c>
      <c r="M90" s="87">
        <v>25</v>
      </c>
      <c r="N90" s="87">
        <v>12</v>
      </c>
      <c r="O90" s="87" t="s">
        <v>233</v>
      </c>
    </row>
    <row r="91" spans="1:15">
      <c r="A91" s="84">
        <v>91</v>
      </c>
      <c r="B91" s="89" t="s">
        <v>66</v>
      </c>
      <c r="C91" s="91" t="s">
        <v>129</v>
      </c>
      <c r="D91" s="93" t="s">
        <v>409</v>
      </c>
      <c r="E91" s="93" t="s">
        <v>410</v>
      </c>
      <c r="F91" s="91">
        <v>3</v>
      </c>
      <c r="G91" s="91" t="s">
        <v>6</v>
      </c>
      <c r="H91" s="91">
        <v>7</v>
      </c>
      <c r="J91" s="86">
        <v>90</v>
      </c>
      <c r="K91" s="86" t="s">
        <v>51</v>
      </c>
      <c r="L91" s="86" t="s">
        <v>142</v>
      </c>
      <c r="M91" s="87">
        <v>25</v>
      </c>
      <c r="N91" s="87">
        <v>12</v>
      </c>
      <c r="O91" s="86" t="s">
        <v>298</v>
      </c>
    </row>
    <row r="92" spans="1:15">
      <c r="A92" s="84">
        <v>94</v>
      </c>
      <c r="B92" s="89" t="s">
        <v>53</v>
      </c>
      <c r="C92" s="96" t="s">
        <v>121</v>
      </c>
      <c r="D92" s="97">
        <v>45516</v>
      </c>
      <c r="E92" s="97" t="s">
        <v>379</v>
      </c>
      <c r="F92" s="96">
        <v>1</v>
      </c>
      <c r="G92" s="96" t="s">
        <v>6</v>
      </c>
      <c r="H92" s="96">
        <v>8</v>
      </c>
      <c r="J92" s="86">
        <v>91</v>
      </c>
      <c r="K92" s="87" t="s">
        <v>60</v>
      </c>
      <c r="L92" s="87" t="s">
        <v>34</v>
      </c>
      <c r="M92" s="87">
        <v>25</v>
      </c>
      <c r="N92" s="87">
        <v>12</v>
      </c>
      <c r="O92" s="87" t="s">
        <v>299</v>
      </c>
    </row>
    <row r="93" spans="1:15">
      <c r="A93" s="84">
        <v>93</v>
      </c>
      <c r="B93" s="89" t="s">
        <v>53</v>
      </c>
      <c r="C93" s="96" t="s">
        <v>121</v>
      </c>
      <c r="D93" s="97" t="s">
        <v>411</v>
      </c>
      <c r="E93" s="97" t="s">
        <v>412</v>
      </c>
      <c r="F93" s="96">
        <v>9</v>
      </c>
      <c r="G93" s="96" t="s">
        <v>6</v>
      </c>
      <c r="H93" s="96">
        <v>7</v>
      </c>
      <c r="J93" s="86">
        <v>92</v>
      </c>
      <c r="K93" s="86" t="s">
        <v>54</v>
      </c>
      <c r="L93" s="86" t="s">
        <v>219</v>
      </c>
      <c r="M93" s="87">
        <v>25</v>
      </c>
      <c r="N93" s="87">
        <v>12</v>
      </c>
      <c r="O93" s="86" t="s">
        <v>300</v>
      </c>
    </row>
    <row r="94" spans="1:15">
      <c r="A94" s="84">
        <v>95</v>
      </c>
      <c r="B94" s="89" t="s">
        <v>67</v>
      </c>
      <c r="C94" s="91" t="s">
        <v>129</v>
      </c>
      <c r="D94" s="93">
        <v>45446</v>
      </c>
      <c r="E94" s="93" t="s">
        <v>413</v>
      </c>
      <c r="F94" s="91">
        <v>9</v>
      </c>
      <c r="G94" s="91" t="s">
        <v>19</v>
      </c>
      <c r="H94" s="91">
        <v>6</v>
      </c>
      <c r="J94" s="86">
        <v>93</v>
      </c>
      <c r="K94" s="86" t="s">
        <v>150</v>
      </c>
      <c r="L94" s="86" t="s">
        <v>220</v>
      </c>
      <c r="M94" s="87">
        <v>25</v>
      </c>
      <c r="N94" s="87">
        <v>12</v>
      </c>
      <c r="O94" s="86" t="s">
        <v>300</v>
      </c>
    </row>
    <row r="95" spans="1:15">
      <c r="A95" s="84">
        <v>97</v>
      </c>
      <c r="B95" s="89" t="s">
        <v>67</v>
      </c>
      <c r="C95" s="96" t="s">
        <v>129</v>
      </c>
      <c r="D95" s="97">
        <v>45658</v>
      </c>
      <c r="E95" s="97">
        <v>45659</v>
      </c>
      <c r="F95" s="96">
        <v>1</v>
      </c>
      <c r="G95" s="96" t="s">
        <v>10</v>
      </c>
      <c r="H95" s="96">
        <v>1</v>
      </c>
      <c r="J95" s="86">
        <v>94</v>
      </c>
      <c r="K95" s="87" t="s">
        <v>221</v>
      </c>
      <c r="L95" s="87" t="s">
        <v>144</v>
      </c>
      <c r="M95" s="87">
        <v>25</v>
      </c>
      <c r="N95" s="87">
        <v>12</v>
      </c>
      <c r="O95" s="87" t="s">
        <v>301</v>
      </c>
    </row>
    <row r="96" spans="1:15">
      <c r="A96" s="84">
        <v>98</v>
      </c>
      <c r="B96" s="89" t="s">
        <v>67</v>
      </c>
      <c r="C96" s="96" t="s">
        <v>129</v>
      </c>
      <c r="D96" s="97">
        <v>45749</v>
      </c>
      <c r="E96" s="97">
        <v>45750</v>
      </c>
      <c r="F96" s="96">
        <v>2</v>
      </c>
      <c r="G96" s="96" t="s">
        <v>10</v>
      </c>
      <c r="H96" s="96">
        <v>4</v>
      </c>
      <c r="J96" s="86">
        <v>95</v>
      </c>
      <c r="K96" s="87" t="s">
        <v>151</v>
      </c>
      <c r="L96" s="87" t="s">
        <v>145</v>
      </c>
      <c r="M96" s="87">
        <v>25</v>
      </c>
      <c r="N96" s="87">
        <v>12</v>
      </c>
      <c r="O96" s="87" t="s">
        <v>302</v>
      </c>
    </row>
    <row r="97" spans="1:15">
      <c r="A97" s="84">
        <v>99</v>
      </c>
      <c r="B97" s="89" t="s">
        <v>67</v>
      </c>
      <c r="C97" s="96" t="s">
        <v>129</v>
      </c>
      <c r="D97" s="97">
        <v>45785</v>
      </c>
      <c r="E97" s="97">
        <v>45789</v>
      </c>
      <c r="F97" s="96">
        <v>2</v>
      </c>
      <c r="G97" s="96" t="s">
        <v>38</v>
      </c>
      <c r="H97" s="96">
        <v>5</v>
      </c>
      <c r="J97" s="86">
        <v>96</v>
      </c>
      <c r="K97" s="86" t="s">
        <v>63</v>
      </c>
      <c r="L97" s="86" t="s">
        <v>110</v>
      </c>
      <c r="M97" s="87">
        <v>25</v>
      </c>
      <c r="N97" s="87">
        <v>12</v>
      </c>
      <c r="O97" s="86" t="s">
        <v>303</v>
      </c>
    </row>
    <row r="98" spans="1:15">
      <c r="A98" s="84">
        <v>96</v>
      </c>
      <c r="B98" s="89" t="s">
        <v>67</v>
      </c>
      <c r="C98" s="102" t="s">
        <v>38</v>
      </c>
      <c r="D98" s="103" t="s">
        <v>414</v>
      </c>
      <c r="E98" s="103" t="s">
        <v>415</v>
      </c>
      <c r="F98" s="102">
        <v>3.5</v>
      </c>
      <c r="G98" s="102" t="s">
        <v>10</v>
      </c>
      <c r="H98" s="102">
        <v>8</v>
      </c>
      <c r="J98" s="86">
        <v>97</v>
      </c>
      <c r="K98" s="87" t="s">
        <v>154</v>
      </c>
      <c r="L98" s="87" t="s">
        <v>146</v>
      </c>
      <c r="M98" s="87">
        <v>25</v>
      </c>
      <c r="N98" s="87">
        <v>12</v>
      </c>
      <c r="O98" s="87" t="s">
        <v>304</v>
      </c>
    </row>
    <row r="99" spans="1:15">
      <c r="A99" s="84">
        <v>100</v>
      </c>
      <c r="B99" s="89" t="s">
        <v>131</v>
      </c>
      <c r="C99" s="104" t="s">
        <v>130</v>
      </c>
      <c r="D99" s="105">
        <v>45474</v>
      </c>
      <c r="E99" s="105" t="s">
        <v>411</v>
      </c>
      <c r="F99" s="104">
        <v>9</v>
      </c>
      <c r="G99" s="104" t="s">
        <v>6</v>
      </c>
      <c r="H99" s="104">
        <v>7</v>
      </c>
      <c r="J99" s="86">
        <v>98</v>
      </c>
      <c r="K99" s="86" t="s">
        <v>223</v>
      </c>
      <c r="L99" s="86" t="s">
        <v>222</v>
      </c>
      <c r="M99" s="87">
        <v>25</v>
      </c>
      <c r="N99" s="87">
        <v>12</v>
      </c>
      <c r="O99" s="86" t="s">
        <v>305</v>
      </c>
    </row>
    <row r="100" spans="1:15">
      <c r="A100" s="84">
        <v>101</v>
      </c>
      <c r="B100" s="89" t="s">
        <v>131</v>
      </c>
      <c r="C100" s="104" t="s">
        <v>130</v>
      </c>
      <c r="D100" s="105">
        <v>45667</v>
      </c>
      <c r="E100" s="105" t="s">
        <v>416</v>
      </c>
      <c r="F100" s="104">
        <v>8</v>
      </c>
      <c r="G100" s="104" t="s">
        <v>6</v>
      </c>
      <c r="H100" s="104">
        <v>1</v>
      </c>
      <c r="J100" s="86">
        <v>99</v>
      </c>
      <c r="K100" s="86" t="s">
        <v>225</v>
      </c>
      <c r="L100" s="86" t="s">
        <v>224</v>
      </c>
      <c r="M100" s="87">
        <v>25</v>
      </c>
      <c r="N100" s="87">
        <v>12</v>
      </c>
      <c r="O100" s="86" t="s">
        <v>306</v>
      </c>
    </row>
    <row r="101" spans="1:15">
      <c r="A101" s="84">
        <v>102</v>
      </c>
      <c r="B101" s="89" t="s">
        <v>133</v>
      </c>
      <c r="C101" s="104" t="s">
        <v>132</v>
      </c>
      <c r="D101" s="105" t="s">
        <v>417</v>
      </c>
      <c r="E101" s="105" t="s">
        <v>410</v>
      </c>
      <c r="F101" s="104">
        <v>6</v>
      </c>
      <c r="G101" s="104" t="s">
        <v>6</v>
      </c>
      <c r="H101" s="104">
        <v>7</v>
      </c>
    </row>
    <row r="102" spans="1:15">
      <c r="A102" s="84">
        <v>103</v>
      </c>
      <c r="B102" s="89" t="s">
        <v>135</v>
      </c>
      <c r="C102" s="104" t="s">
        <v>134</v>
      </c>
      <c r="D102" s="105">
        <v>45636</v>
      </c>
      <c r="E102" s="105" t="s">
        <v>363</v>
      </c>
      <c r="F102" s="104">
        <v>15</v>
      </c>
      <c r="G102" s="104" t="s">
        <v>100</v>
      </c>
      <c r="H102" s="104">
        <v>12</v>
      </c>
    </row>
    <row r="103" spans="1:15">
      <c r="A103" s="84">
        <v>104</v>
      </c>
      <c r="B103" s="89" t="s">
        <v>135</v>
      </c>
      <c r="C103" s="104" t="s">
        <v>134</v>
      </c>
      <c r="D103" s="105">
        <v>45658</v>
      </c>
      <c r="E103" s="105" t="s">
        <v>374</v>
      </c>
      <c r="F103" s="104">
        <v>22</v>
      </c>
      <c r="G103" s="104" t="s">
        <v>100</v>
      </c>
      <c r="H103" s="104">
        <v>12</v>
      </c>
    </row>
    <row r="104" spans="1:15">
      <c r="A104" s="84">
        <v>105</v>
      </c>
      <c r="B104" s="89" t="s">
        <v>135</v>
      </c>
      <c r="C104" s="104" t="s">
        <v>134</v>
      </c>
      <c r="D104" s="105">
        <v>45689</v>
      </c>
      <c r="E104" s="105" t="s">
        <v>376</v>
      </c>
      <c r="F104" s="104">
        <v>20</v>
      </c>
      <c r="G104" s="104" t="s">
        <v>100</v>
      </c>
      <c r="H104" s="104">
        <v>2</v>
      </c>
    </row>
    <row r="105" spans="1:15">
      <c r="A105" s="84">
        <v>106</v>
      </c>
      <c r="B105" s="89" t="s">
        <v>136</v>
      </c>
      <c r="C105" s="104" t="s">
        <v>331</v>
      </c>
      <c r="D105" s="105">
        <v>45444</v>
      </c>
      <c r="E105" s="105" t="s">
        <v>413</v>
      </c>
      <c r="F105" s="104">
        <v>11</v>
      </c>
      <c r="G105" s="104" t="s">
        <v>34</v>
      </c>
      <c r="H105" s="104">
        <v>6</v>
      </c>
    </row>
    <row r="106" spans="1:15">
      <c r="A106" s="84">
        <v>107</v>
      </c>
      <c r="B106" s="89" t="s">
        <v>136</v>
      </c>
      <c r="C106" s="104" t="s">
        <v>127</v>
      </c>
      <c r="D106" s="105">
        <v>45511</v>
      </c>
      <c r="E106" s="105" t="s">
        <v>348</v>
      </c>
      <c r="F106" s="104">
        <v>6</v>
      </c>
      <c r="G106" s="104" t="s">
        <v>6</v>
      </c>
      <c r="H106" s="104">
        <v>8</v>
      </c>
    </row>
    <row r="107" spans="1:15">
      <c r="A107" s="84">
        <v>108</v>
      </c>
      <c r="B107" s="89" t="s">
        <v>136</v>
      </c>
      <c r="C107" s="104" t="s">
        <v>331</v>
      </c>
      <c r="D107" s="105" t="s">
        <v>398</v>
      </c>
      <c r="E107" s="105" t="s">
        <v>415</v>
      </c>
      <c r="F107" s="104">
        <v>8</v>
      </c>
      <c r="G107" s="104" t="s">
        <v>19</v>
      </c>
      <c r="H107" s="104">
        <v>8</v>
      </c>
    </row>
    <row r="108" spans="1:15">
      <c r="A108" s="84">
        <v>109</v>
      </c>
      <c r="B108" s="89" t="s">
        <v>65</v>
      </c>
      <c r="C108" s="104" t="s">
        <v>137</v>
      </c>
      <c r="D108" s="105">
        <v>45781</v>
      </c>
      <c r="E108" s="105">
        <v>45786</v>
      </c>
      <c r="F108" s="104">
        <v>3</v>
      </c>
      <c r="G108" s="104" t="s">
        <v>15</v>
      </c>
      <c r="H108" s="104">
        <v>5</v>
      </c>
    </row>
    <row r="109" spans="1:15">
      <c r="A109" s="84">
        <v>110</v>
      </c>
      <c r="B109" s="89" t="s">
        <v>75</v>
      </c>
      <c r="C109" s="104" t="s">
        <v>38</v>
      </c>
      <c r="D109" s="105">
        <v>45453</v>
      </c>
      <c r="E109" s="105" t="s">
        <v>418</v>
      </c>
      <c r="F109" s="104">
        <v>3</v>
      </c>
      <c r="G109" s="104" t="s">
        <v>6</v>
      </c>
      <c r="H109" s="104">
        <v>6</v>
      </c>
    </row>
    <row r="110" spans="1:15">
      <c r="A110" s="84">
        <v>113</v>
      </c>
      <c r="B110" s="89" t="s">
        <v>75</v>
      </c>
      <c r="C110" s="104" t="s">
        <v>38</v>
      </c>
      <c r="D110" s="105">
        <v>45536</v>
      </c>
      <c r="E110" s="105">
        <v>45539</v>
      </c>
      <c r="F110" s="104">
        <v>2</v>
      </c>
      <c r="G110" s="104" t="s">
        <v>6</v>
      </c>
      <c r="H110" s="104">
        <v>9</v>
      </c>
    </row>
    <row r="111" spans="1:15">
      <c r="A111" s="84">
        <v>115</v>
      </c>
      <c r="B111" s="89" t="s">
        <v>75</v>
      </c>
      <c r="C111" s="104" t="s">
        <v>38</v>
      </c>
      <c r="D111" s="105">
        <v>45726</v>
      </c>
      <c r="E111" s="105" t="s">
        <v>421</v>
      </c>
      <c r="F111" s="104">
        <v>3</v>
      </c>
      <c r="G111" s="104" t="s">
        <v>6</v>
      </c>
      <c r="H111" s="104">
        <v>3</v>
      </c>
    </row>
    <row r="112" spans="1:15">
      <c r="A112" s="84">
        <v>114</v>
      </c>
      <c r="B112" s="89" t="s">
        <v>75</v>
      </c>
      <c r="C112" s="104" t="s">
        <v>38</v>
      </c>
      <c r="D112" s="105" t="s">
        <v>419</v>
      </c>
      <c r="E112" s="105" t="s">
        <v>420</v>
      </c>
      <c r="F112" s="104">
        <v>4.5</v>
      </c>
      <c r="G112" s="104" t="s">
        <v>19</v>
      </c>
      <c r="H112" s="104">
        <v>9</v>
      </c>
    </row>
    <row r="113" spans="1:8">
      <c r="A113" s="84">
        <v>111</v>
      </c>
      <c r="B113" s="89" t="s">
        <v>75</v>
      </c>
      <c r="C113" s="104" t="s">
        <v>38</v>
      </c>
      <c r="D113" s="105" t="s">
        <v>417</v>
      </c>
      <c r="E113" s="105" t="s">
        <v>409</v>
      </c>
      <c r="F113" s="104">
        <v>4</v>
      </c>
      <c r="G113" s="104" t="s">
        <v>38</v>
      </c>
      <c r="H113" s="104">
        <v>7</v>
      </c>
    </row>
    <row r="114" spans="1:8">
      <c r="A114" s="84">
        <v>112</v>
      </c>
      <c r="B114" s="89" t="s">
        <v>75</v>
      </c>
      <c r="C114" s="104" t="s">
        <v>38</v>
      </c>
      <c r="D114" s="105" t="s">
        <v>380</v>
      </c>
      <c r="E114" s="105" t="s">
        <v>382</v>
      </c>
      <c r="F114" s="104">
        <v>4</v>
      </c>
      <c r="G114" s="104" t="s">
        <v>6</v>
      </c>
      <c r="H114" s="104">
        <v>8</v>
      </c>
    </row>
    <row r="115" spans="1:8">
      <c r="A115" s="84">
        <v>116</v>
      </c>
      <c r="B115" s="89" t="s">
        <v>72</v>
      </c>
      <c r="C115" s="104" t="s">
        <v>137</v>
      </c>
      <c r="D115" s="105">
        <v>45453</v>
      </c>
      <c r="E115" s="105" t="s">
        <v>385</v>
      </c>
      <c r="F115" s="104">
        <v>15</v>
      </c>
      <c r="G115" s="104" t="s">
        <v>100</v>
      </c>
      <c r="H115" s="104">
        <v>6</v>
      </c>
    </row>
    <row r="116" spans="1:8">
      <c r="A116" s="84">
        <v>117</v>
      </c>
      <c r="B116" s="89" t="s">
        <v>72</v>
      </c>
      <c r="C116" s="104" t="s">
        <v>137</v>
      </c>
      <c r="D116" s="105">
        <v>45474</v>
      </c>
      <c r="E116" s="105" t="s">
        <v>410</v>
      </c>
      <c r="F116" s="104">
        <v>20</v>
      </c>
      <c r="G116" s="104" t="s">
        <v>100</v>
      </c>
      <c r="H116" s="104">
        <v>7</v>
      </c>
    </row>
    <row r="117" spans="1:8">
      <c r="A117" s="84">
        <v>118</v>
      </c>
      <c r="B117" s="89" t="s">
        <v>72</v>
      </c>
      <c r="C117" s="104" t="s">
        <v>137</v>
      </c>
      <c r="D117" s="105">
        <v>45505</v>
      </c>
      <c r="E117" s="105" t="s">
        <v>382</v>
      </c>
      <c r="F117" s="104">
        <v>22</v>
      </c>
      <c r="G117" s="104" t="s">
        <v>100</v>
      </c>
      <c r="H117" s="104">
        <v>8</v>
      </c>
    </row>
    <row r="118" spans="1:8">
      <c r="A118" s="84">
        <v>119</v>
      </c>
      <c r="B118" s="89" t="s">
        <v>72</v>
      </c>
      <c r="C118" s="104" t="s">
        <v>137</v>
      </c>
      <c r="D118" s="105">
        <v>45537</v>
      </c>
      <c r="E118" s="105" t="s">
        <v>422</v>
      </c>
      <c r="F118" s="104">
        <v>13</v>
      </c>
      <c r="G118" s="104" t="s">
        <v>100</v>
      </c>
      <c r="H118" s="104">
        <v>9</v>
      </c>
    </row>
    <row r="119" spans="1:8">
      <c r="A119" s="84">
        <v>122</v>
      </c>
      <c r="B119" s="89" t="s">
        <v>72</v>
      </c>
      <c r="C119" s="104" t="s">
        <v>137</v>
      </c>
      <c r="D119" s="105">
        <v>45717</v>
      </c>
      <c r="E119" s="105" t="s">
        <v>424</v>
      </c>
      <c r="F119" s="104">
        <v>21</v>
      </c>
      <c r="G119" s="104" t="s">
        <v>100</v>
      </c>
      <c r="H119" s="104">
        <v>3</v>
      </c>
    </row>
    <row r="120" spans="1:8">
      <c r="A120" s="84">
        <v>123</v>
      </c>
      <c r="B120" s="89" t="s">
        <v>72</v>
      </c>
      <c r="C120" s="104" t="s">
        <v>137</v>
      </c>
      <c r="D120" s="105">
        <v>45778</v>
      </c>
      <c r="E120" s="105" t="s">
        <v>361</v>
      </c>
      <c r="F120" s="104">
        <v>9</v>
      </c>
      <c r="G120" s="104" t="s">
        <v>100</v>
      </c>
      <c r="H120" s="104">
        <v>5</v>
      </c>
    </row>
    <row r="121" spans="1:8">
      <c r="A121" s="84">
        <v>120</v>
      </c>
      <c r="B121" s="89" t="s">
        <v>72</v>
      </c>
      <c r="C121" s="104" t="s">
        <v>137</v>
      </c>
      <c r="D121" s="105" t="s">
        <v>423</v>
      </c>
      <c r="E121" s="105" t="s">
        <v>362</v>
      </c>
      <c r="F121" s="104">
        <v>9</v>
      </c>
      <c r="G121" s="104" t="s">
        <v>6</v>
      </c>
      <c r="H121" s="104">
        <v>11</v>
      </c>
    </row>
    <row r="122" spans="1:8">
      <c r="A122" s="84">
        <v>121</v>
      </c>
      <c r="B122" s="89" t="s">
        <v>72</v>
      </c>
      <c r="C122" s="104" t="s">
        <v>137</v>
      </c>
      <c r="D122" s="105" t="s">
        <v>408</v>
      </c>
      <c r="E122" s="105" t="s">
        <v>363</v>
      </c>
      <c r="F122" s="104">
        <v>5</v>
      </c>
      <c r="G122" s="104" t="s">
        <v>6</v>
      </c>
      <c r="H122" s="104">
        <v>12</v>
      </c>
    </row>
    <row r="123" spans="1:8">
      <c r="A123" s="84">
        <v>124</v>
      </c>
      <c r="B123" s="89" t="s">
        <v>138</v>
      </c>
      <c r="C123" s="104" t="s">
        <v>129</v>
      </c>
      <c r="D123" s="105">
        <v>45514</v>
      </c>
      <c r="E123" s="105" t="s">
        <v>335</v>
      </c>
      <c r="F123" s="104">
        <v>6</v>
      </c>
      <c r="G123" s="104" t="s">
        <v>6</v>
      </c>
      <c r="H123" s="104">
        <v>8</v>
      </c>
    </row>
    <row r="124" spans="1:8">
      <c r="A124" s="84">
        <v>125</v>
      </c>
      <c r="B124" s="89" t="s">
        <v>55</v>
      </c>
      <c r="C124" s="104" t="s">
        <v>29</v>
      </c>
      <c r="D124" s="105">
        <v>45753</v>
      </c>
      <c r="E124" s="105" t="s">
        <v>425</v>
      </c>
      <c r="F124" s="104">
        <v>10</v>
      </c>
      <c r="G124" s="104" t="s">
        <v>6</v>
      </c>
      <c r="H124" s="104">
        <v>4</v>
      </c>
    </row>
    <row r="125" spans="1:8">
      <c r="A125" s="84">
        <v>126</v>
      </c>
      <c r="B125" s="89" t="s">
        <v>50</v>
      </c>
      <c r="C125" s="104" t="s">
        <v>34</v>
      </c>
      <c r="D125" s="105">
        <v>45484</v>
      </c>
      <c r="E125" s="105" t="s">
        <v>417</v>
      </c>
      <c r="F125" s="104">
        <v>8</v>
      </c>
      <c r="G125" s="104" t="s">
        <v>15</v>
      </c>
      <c r="H125" s="104">
        <v>7</v>
      </c>
    </row>
    <row r="126" spans="1:8">
      <c r="A126" s="84">
        <v>127</v>
      </c>
      <c r="B126" s="89" t="s">
        <v>50</v>
      </c>
      <c r="C126" s="104" t="s">
        <v>34</v>
      </c>
      <c r="D126" s="105" t="s">
        <v>426</v>
      </c>
      <c r="E126" s="105" t="s">
        <v>427</v>
      </c>
      <c r="F126" s="104">
        <v>4</v>
      </c>
      <c r="G126" s="104" t="s">
        <v>6</v>
      </c>
      <c r="H126" s="104">
        <v>3</v>
      </c>
    </row>
    <row r="127" spans="1:8">
      <c r="A127" s="84">
        <v>128</v>
      </c>
      <c r="B127" s="89" t="s">
        <v>70</v>
      </c>
      <c r="C127" s="104" t="s">
        <v>87</v>
      </c>
      <c r="D127" s="105" t="s">
        <v>398</v>
      </c>
      <c r="E127" s="105" t="s">
        <v>428</v>
      </c>
      <c r="F127" s="104">
        <v>7</v>
      </c>
      <c r="G127" s="104" t="s">
        <v>6</v>
      </c>
      <c r="H127" s="104">
        <v>8</v>
      </c>
    </row>
    <row r="128" spans="1:8">
      <c r="A128" s="84">
        <v>129</v>
      </c>
      <c r="B128" s="89" t="s">
        <v>139</v>
      </c>
      <c r="C128" s="104" t="s">
        <v>103</v>
      </c>
      <c r="D128" s="105" t="s">
        <v>429</v>
      </c>
      <c r="E128" s="105" t="s">
        <v>371</v>
      </c>
      <c r="F128" s="104">
        <v>3</v>
      </c>
      <c r="G128" s="104" t="s">
        <v>6</v>
      </c>
      <c r="H128" s="104">
        <v>1</v>
      </c>
    </row>
    <row r="129" spans="1:8">
      <c r="A129" s="84">
        <v>130</v>
      </c>
      <c r="B129" s="89" t="s">
        <v>141</v>
      </c>
      <c r="C129" s="104" t="s">
        <v>140</v>
      </c>
      <c r="D129" s="105">
        <v>45513</v>
      </c>
      <c r="E129" s="105" t="s">
        <v>335</v>
      </c>
      <c r="F129" s="104">
        <v>7</v>
      </c>
      <c r="G129" s="104" t="s">
        <v>6</v>
      </c>
      <c r="H129" s="104">
        <v>8</v>
      </c>
    </row>
    <row r="130" spans="1:8">
      <c r="A130" s="84">
        <v>135</v>
      </c>
      <c r="B130" s="89" t="s">
        <v>64</v>
      </c>
      <c r="C130" s="104" t="s">
        <v>117</v>
      </c>
      <c r="D130" s="105">
        <v>45778</v>
      </c>
      <c r="E130" s="105">
        <v>45783</v>
      </c>
      <c r="F130" s="104">
        <v>3</v>
      </c>
      <c r="G130" s="104" t="s">
        <v>10</v>
      </c>
      <c r="H130" s="104">
        <v>5</v>
      </c>
    </row>
    <row r="131" spans="1:8">
      <c r="A131" s="84">
        <v>133</v>
      </c>
      <c r="B131" s="89" t="s">
        <v>64</v>
      </c>
      <c r="C131" s="104" t="s">
        <v>117</v>
      </c>
      <c r="D131" s="105" t="s">
        <v>431</v>
      </c>
      <c r="E131" s="105" t="s">
        <v>432</v>
      </c>
      <c r="F131" s="104">
        <v>6</v>
      </c>
      <c r="G131" s="104" t="s">
        <v>10</v>
      </c>
      <c r="H131" s="104">
        <v>3</v>
      </c>
    </row>
    <row r="132" spans="1:8">
      <c r="A132" s="84">
        <v>134</v>
      </c>
      <c r="B132" s="89" t="s">
        <v>64</v>
      </c>
      <c r="C132" s="104" t="s">
        <v>117</v>
      </c>
      <c r="D132" s="105" t="s">
        <v>433</v>
      </c>
      <c r="E132" s="105" t="s">
        <v>389</v>
      </c>
      <c r="F132" s="104">
        <v>1.5</v>
      </c>
      <c r="G132" s="104" t="s">
        <v>6</v>
      </c>
      <c r="H132" s="104">
        <v>3</v>
      </c>
    </row>
    <row r="133" spans="1:8">
      <c r="A133" s="84">
        <v>131</v>
      </c>
      <c r="B133" s="89" t="s">
        <v>64</v>
      </c>
      <c r="C133" s="104" t="s">
        <v>117</v>
      </c>
      <c r="D133" s="105" t="s">
        <v>376</v>
      </c>
      <c r="E133" s="105" t="s">
        <v>376</v>
      </c>
      <c r="F133" s="104">
        <v>1</v>
      </c>
      <c r="G133" s="104" t="s">
        <v>6</v>
      </c>
      <c r="H133" s="104">
        <v>2</v>
      </c>
    </row>
    <row r="134" spans="1:8">
      <c r="A134" s="84">
        <v>132</v>
      </c>
      <c r="B134" s="89" t="s">
        <v>64</v>
      </c>
      <c r="C134" s="104" t="s">
        <v>117</v>
      </c>
      <c r="D134" s="105" t="s">
        <v>430</v>
      </c>
      <c r="E134" s="105">
        <v>45723</v>
      </c>
      <c r="F134" s="104">
        <v>5.5</v>
      </c>
      <c r="G134" s="104" t="s">
        <v>6</v>
      </c>
      <c r="H134" s="104">
        <v>1</v>
      </c>
    </row>
    <row r="135" spans="1:8">
      <c r="A135" s="84">
        <v>136</v>
      </c>
      <c r="B135" s="89" t="s">
        <v>143</v>
      </c>
      <c r="C135" s="104" t="s">
        <v>142</v>
      </c>
      <c r="D135" s="105">
        <v>45540</v>
      </c>
      <c r="E135" s="105">
        <v>45543</v>
      </c>
      <c r="F135" s="104">
        <v>4</v>
      </c>
      <c r="G135" s="104" t="s">
        <v>47</v>
      </c>
      <c r="H135" s="104">
        <v>9</v>
      </c>
    </row>
    <row r="136" spans="1:8">
      <c r="A136" s="84">
        <v>137</v>
      </c>
      <c r="B136" s="89" t="s">
        <v>328</v>
      </c>
      <c r="C136" s="104" t="s">
        <v>34</v>
      </c>
      <c r="D136" s="105">
        <v>45505</v>
      </c>
      <c r="E136" s="105">
        <v>45515</v>
      </c>
      <c r="F136" s="104">
        <v>9</v>
      </c>
      <c r="G136" s="104" t="s">
        <v>6</v>
      </c>
      <c r="H136" s="104">
        <v>8</v>
      </c>
    </row>
    <row r="137" spans="1:8">
      <c r="A137" s="84">
        <v>138</v>
      </c>
      <c r="B137" s="89" t="s">
        <v>48</v>
      </c>
      <c r="C137" s="104" t="s">
        <v>144</v>
      </c>
      <c r="D137" s="105">
        <v>45474</v>
      </c>
      <c r="E137" s="105" t="s">
        <v>411</v>
      </c>
      <c r="F137" s="104">
        <v>9</v>
      </c>
      <c r="G137" s="104" t="s">
        <v>38</v>
      </c>
      <c r="H137" s="104">
        <v>7</v>
      </c>
    </row>
    <row r="138" spans="1:8">
      <c r="A138" s="84">
        <v>139</v>
      </c>
      <c r="B138" s="89" t="s">
        <v>48</v>
      </c>
      <c r="C138" s="104" t="s">
        <v>144</v>
      </c>
      <c r="D138" s="105">
        <v>45505</v>
      </c>
      <c r="E138" s="105">
        <v>45512</v>
      </c>
      <c r="F138" s="104">
        <v>4</v>
      </c>
      <c r="G138" s="104" t="s">
        <v>6</v>
      </c>
      <c r="H138" s="104">
        <v>8</v>
      </c>
    </row>
    <row r="139" spans="1:8">
      <c r="A139" s="106">
        <v>140</v>
      </c>
      <c r="B139" s="107" t="s">
        <v>49</v>
      </c>
      <c r="C139" s="123" t="s">
        <v>145</v>
      </c>
      <c r="D139" s="124">
        <v>45717</v>
      </c>
      <c r="E139" s="124">
        <v>45717</v>
      </c>
      <c r="F139" s="123">
        <v>1</v>
      </c>
      <c r="G139" s="123" t="s">
        <v>6</v>
      </c>
      <c r="H139" s="123">
        <v>3</v>
      </c>
    </row>
    <row r="140" spans="1:8">
      <c r="A140" s="84">
        <v>141</v>
      </c>
      <c r="B140" s="89" t="s">
        <v>329</v>
      </c>
      <c r="C140" s="104" t="s">
        <v>146</v>
      </c>
      <c r="D140" s="105">
        <v>45505</v>
      </c>
      <c r="E140" s="105" t="s">
        <v>356</v>
      </c>
      <c r="F140" s="104">
        <v>14</v>
      </c>
      <c r="G140" s="104" t="s">
        <v>44</v>
      </c>
      <c r="H140" s="104">
        <v>8</v>
      </c>
    </row>
    <row r="141" spans="1:8">
      <c r="A141" s="84">
        <v>142</v>
      </c>
      <c r="B141" s="89" t="s">
        <v>329</v>
      </c>
      <c r="C141" s="104" t="s">
        <v>146</v>
      </c>
      <c r="D141" s="105">
        <v>45546</v>
      </c>
      <c r="E141" s="105" t="s">
        <v>334</v>
      </c>
      <c r="F141" s="104">
        <v>3</v>
      </c>
      <c r="G141" s="104" t="s">
        <v>24</v>
      </c>
      <c r="H141" s="104">
        <v>9</v>
      </c>
    </row>
    <row r="142" spans="1:8">
      <c r="A142" s="84">
        <v>144</v>
      </c>
      <c r="B142" s="89" t="s">
        <v>51</v>
      </c>
      <c r="C142" s="104" t="s">
        <v>147</v>
      </c>
      <c r="D142" s="105">
        <v>45505</v>
      </c>
      <c r="E142" s="105">
        <v>45508</v>
      </c>
      <c r="F142" s="104">
        <v>4</v>
      </c>
      <c r="G142" s="104" t="s">
        <v>6</v>
      </c>
      <c r="H142" s="104">
        <v>8</v>
      </c>
    </row>
    <row r="143" spans="1:8">
      <c r="A143" s="84">
        <v>143</v>
      </c>
      <c r="B143" s="89" t="s">
        <v>51</v>
      </c>
      <c r="C143" s="104" t="s">
        <v>147</v>
      </c>
      <c r="D143" s="105" t="s">
        <v>434</v>
      </c>
      <c r="E143" s="105" t="s">
        <v>410</v>
      </c>
      <c r="F143" s="104">
        <v>7</v>
      </c>
      <c r="G143" s="104" t="s">
        <v>6</v>
      </c>
      <c r="H143" s="104">
        <v>7</v>
      </c>
    </row>
    <row r="144" spans="1:8">
      <c r="A144" s="84">
        <v>146</v>
      </c>
      <c r="B144" s="89" t="s">
        <v>60</v>
      </c>
      <c r="C144" s="104" t="s">
        <v>148</v>
      </c>
      <c r="D144" s="105" t="s">
        <v>435</v>
      </c>
      <c r="E144" s="105" t="s">
        <v>400</v>
      </c>
      <c r="F144" s="104">
        <v>3</v>
      </c>
      <c r="G144" s="104" t="s">
        <v>6</v>
      </c>
      <c r="H144" s="104">
        <v>10</v>
      </c>
    </row>
    <row r="145" spans="1:8">
      <c r="A145" s="84">
        <v>145</v>
      </c>
      <c r="B145" s="89" t="s">
        <v>60</v>
      </c>
      <c r="C145" s="104" t="s">
        <v>148</v>
      </c>
      <c r="D145" s="105" t="s">
        <v>385</v>
      </c>
      <c r="E145" s="105" t="s">
        <v>385</v>
      </c>
      <c r="F145" s="104">
        <v>1</v>
      </c>
      <c r="G145" s="104" t="s">
        <v>15</v>
      </c>
      <c r="H145" s="104">
        <v>6</v>
      </c>
    </row>
    <row r="146" spans="1:8">
      <c r="A146" s="84">
        <v>147</v>
      </c>
      <c r="B146" s="89" t="s">
        <v>54</v>
      </c>
      <c r="C146" s="86" t="s">
        <v>219</v>
      </c>
      <c r="D146" s="105">
        <v>45485</v>
      </c>
      <c r="E146" s="105">
        <v>45485</v>
      </c>
      <c r="F146" s="104">
        <v>1</v>
      </c>
      <c r="G146" s="104" t="s">
        <v>47</v>
      </c>
      <c r="H146" s="104">
        <v>7</v>
      </c>
    </row>
    <row r="147" spans="1:8">
      <c r="A147" s="84">
        <v>148</v>
      </c>
      <c r="B147" s="89" t="s">
        <v>54</v>
      </c>
      <c r="C147" s="86" t="s">
        <v>219</v>
      </c>
      <c r="D147" s="105">
        <v>45536</v>
      </c>
      <c r="E147" s="105" t="s">
        <v>334</v>
      </c>
      <c r="F147" s="104">
        <v>9</v>
      </c>
      <c r="G147" s="104" t="s">
        <v>6</v>
      </c>
      <c r="H147" s="104">
        <v>9</v>
      </c>
    </row>
    <row r="148" spans="1:8">
      <c r="A148" s="84">
        <v>149</v>
      </c>
      <c r="B148" s="89" t="s">
        <v>150</v>
      </c>
      <c r="C148" s="104" t="s">
        <v>115</v>
      </c>
      <c r="D148" s="105">
        <v>45505</v>
      </c>
      <c r="E148" s="105">
        <v>45516</v>
      </c>
      <c r="F148" s="104">
        <v>9</v>
      </c>
      <c r="G148" s="104" t="s">
        <v>19</v>
      </c>
      <c r="H148" s="104">
        <v>8</v>
      </c>
    </row>
    <row r="149" spans="1:8">
      <c r="A149" s="84">
        <v>150</v>
      </c>
      <c r="B149" s="89" t="s">
        <v>151</v>
      </c>
      <c r="C149" s="104" t="s">
        <v>145</v>
      </c>
      <c r="D149" s="105" t="s">
        <v>379</v>
      </c>
      <c r="E149" s="105" t="s">
        <v>356</v>
      </c>
      <c r="F149" s="104">
        <v>3</v>
      </c>
      <c r="G149" s="104" t="s">
        <v>6</v>
      </c>
      <c r="H149" s="104">
        <v>8</v>
      </c>
    </row>
    <row r="150" spans="1:8">
      <c r="A150" s="84">
        <v>151</v>
      </c>
      <c r="B150" s="89" t="s">
        <v>63</v>
      </c>
      <c r="C150" s="104" t="s">
        <v>152</v>
      </c>
      <c r="D150" s="105" t="s">
        <v>436</v>
      </c>
      <c r="E150" s="105" t="s">
        <v>437</v>
      </c>
      <c r="F150" s="104">
        <v>2</v>
      </c>
      <c r="G150" s="104" t="s">
        <v>15</v>
      </c>
      <c r="H150" s="104">
        <v>2</v>
      </c>
    </row>
    <row r="151" spans="1:8">
      <c r="A151" s="84">
        <v>152</v>
      </c>
      <c r="B151" s="90" t="s">
        <v>154</v>
      </c>
      <c r="C151" s="104" t="s">
        <v>153</v>
      </c>
      <c r="D151" s="105">
        <v>45718</v>
      </c>
      <c r="E151" s="105">
        <v>45726</v>
      </c>
      <c r="F151" s="104">
        <v>5</v>
      </c>
      <c r="G151" s="104" t="s">
        <v>6</v>
      </c>
      <c r="H151" s="104">
        <v>3</v>
      </c>
    </row>
  </sheetData>
  <sortState xmlns:xlrd2="http://schemas.microsoft.com/office/spreadsheetml/2017/richdata2" ref="A2:H2">
    <sortCondition ref="B2"/>
    <sortCondition ref="D2"/>
  </sortState>
  <phoneticPr fontId="11" type="noConversion"/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CEB22-3E91-44EF-AFFD-60CDABECC573}">
  <sheetPr codeName="Feuil2"/>
  <dimension ref="A1:T365"/>
  <sheetViews>
    <sheetView showGridLines="0" workbookViewId="0">
      <selection activeCell="L13" sqref="L13"/>
    </sheetView>
  </sheetViews>
  <sheetFormatPr baseColWidth="10" defaultRowHeight="15"/>
  <cols>
    <col min="1" max="1" width="10.7109375" style="2" bestFit="1" customWidth="1"/>
    <col min="2" max="3" width="5.7109375" style="2" customWidth="1"/>
    <col min="4" max="4" width="10.85546875" style="2" bestFit="1" customWidth="1"/>
    <col min="5" max="5" width="5" style="2" bestFit="1" customWidth="1"/>
    <col min="6" max="6" width="3" style="2" bestFit="1" customWidth="1"/>
    <col min="7" max="7" width="25.140625" style="2" bestFit="1" customWidth="1"/>
    <col min="8" max="8" width="10.7109375" style="2" bestFit="1" customWidth="1"/>
    <col min="9" max="9" width="12.7109375" style="2" bestFit="1" customWidth="1"/>
    <col min="10" max="10" width="6.28515625" style="2" customWidth="1"/>
    <col min="11" max="11" width="4.7109375" customWidth="1"/>
    <col min="12" max="12" width="13.42578125" bestFit="1" customWidth="1"/>
    <col min="13" max="13" width="4.140625" style="2" customWidth="1"/>
    <col min="14" max="14" width="18.7109375" style="2" bestFit="1" customWidth="1"/>
    <col min="15" max="15" width="7.7109375" style="2" customWidth="1"/>
    <col min="16" max="16" width="4.28515625" style="2" customWidth="1"/>
    <col min="17" max="17" width="5" style="2" bestFit="1" customWidth="1"/>
    <col min="18" max="18" width="3.28515625" style="2" customWidth="1"/>
    <col min="19" max="19" width="7.7109375" style="2" customWidth="1"/>
    <col min="20" max="21" width="11.42578125" style="2"/>
    <col min="22" max="22" width="8.7109375" style="2" customWidth="1"/>
    <col min="23" max="23" width="15.85546875" style="2" customWidth="1"/>
    <col min="24" max="16384" width="11.42578125" style="2"/>
  </cols>
  <sheetData>
    <row r="1" spans="1:20" ht="15.75" thickBot="1">
      <c r="A1" s="3">
        <v>2024</v>
      </c>
      <c r="B1" s="4">
        <v>6</v>
      </c>
      <c r="C1" s="5">
        <v>1</v>
      </c>
      <c r="D1" s="5" t="s">
        <v>1</v>
      </c>
      <c r="E1" s="5">
        <f t="shared" ref="E1:E7" si="0">+$A$1</f>
        <v>2024</v>
      </c>
      <c r="F1" s="6">
        <v>30</v>
      </c>
      <c r="G1" s="44" t="s">
        <v>2</v>
      </c>
      <c r="H1" s="45">
        <f>+I3+49</f>
        <v>45431</v>
      </c>
      <c r="I1" s="53" t="s">
        <v>77</v>
      </c>
      <c r="J1"/>
      <c r="K1" s="2" t="s">
        <v>321</v>
      </c>
      <c r="L1" s="2" t="s">
        <v>438</v>
      </c>
      <c r="N1" s="7" t="s">
        <v>236</v>
      </c>
      <c r="O1" s="8" t="s">
        <v>235</v>
      </c>
      <c r="Q1" s="9">
        <v>2022</v>
      </c>
      <c r="S1" s="4" t="str">
        <f>LEFT(D1,5)</f>
        <v>Juin</v>
      </c>
      <c r="T1" s="41" t="str">
        <f>S1&amp;" " &amp;E1</f>
        <v>Juin 2024</v>
      </c>
    </row>
    <row r="2" spans="1:20">
      <c r="A2" s="11">
        <f>DATE($A$1,6,1)</f>
        <v>45444</v>
      </c>
      <c r="B2" s="12">
        <v>7</v>
      </c>
      <c r="C2" s="2">
        <v>2</v>
      </c>
      <c r="D2" s="2" t="s">
        <v>3</v>
      </c>
      <c r="E2" s="2">
        <f t="shared" si="0"/>
        <v>2024</v>
      </c>
      <c r="F2" s="13">
        <v>31</v>
      </c>
      <c r="G2" s="46" t="s">
        <v>4</v>
      </c>
      <c r="H2" s="47">
        <f>DATE(YEAR($A$2),MONTH(A2)+1,DAY(A2)+13)</f>
        <v>45487</v>
      </c>
      <c r="I2" s="54">
        <v>29</v>
      </c>
      <c r="J2" s="15"/>
      <c r="K2" s="2">
        <v>2</v>
      </c>
      <c r="L2" s="2" t="s">
        <v>9</v>
      </c>
      <c r="N2" s="60" t="s">
        <v>5</v>
      </c>
      <c r="O2" s="60" t="s">
        <v>6</v>
      </c>
      <c r="Q2" s="9">
        <v>2023</v>
      </c>
      <c r="S2" s="12" t="str">
        <f t="shared" ref="S2:S12" si="1">LEFT(D2,5)</f>
        <v>Juill</v>
      </c>
      <c r="T2" s="42" t="str">
        <f t="shared" ref="T2:T12" si="2">S2&amp;" " &amp;E2</f>
        <v>Juill 2024</v>
      </c>
    </row>
    <row r="3" spans="1:20">
      <c r="A3" s="12">
        <f>+A1+1</f>
        <v>2025</v>
      </c>
      <c r="B3" s="12">
        <v>8</v>
      </c>
      <c r="C3" s="2">
        <v>3</v>
      </c>
      <c r="D3" s="2" t="s">
        <v>7</v>
      </c>
      <c r="E3" s="2">
        <f t="shared" si="0"/>
        <v>2024</v>
      </c>
      <c r="F3" s="13">
        <v>31</v>
      </c>
      <c r="G3" s="46" t="s">
        <v>8</v>
      </c>
      <c r="H3" s="48">
        <f>DATE(YEAR($A$2),MONTH(A2)+2,DAY(A2)+14)</f>
        <v>45519</v>
      </c>
      <c r="I3" s="53">
        <f>FLOOR(DAY(MINUTE(A1/38)/2+56)&amp;"/5/"&amp;A1,7)-34</f>
        <v>45382</v>
      </c>
      <c r="J3" s="15"/>
      <c r="K3" s="2">
        <v>3</v>
      </c>
      <c r="L3" s="2" t="s">
        <v>13</v>
      </c>
      <c r="N3" s="61" t="s">
        <v>10</v>
      </c>
      <c r="O3" s="16" t="s">
        <v>10</v>
      </c>
      <c r="Q3" s="9">
        <v>2024</v>
      </c>
      <c r="S3" s="12" t="str">
        <f t="shared" si="1"/>
        <v>Août</v>
      </c>
      <c r="T3" s="42" t="str">
        <f t="shared" si="2"/>
        <v>Août 2024</v>
      </c>
    </row>
    <row r="4" spans="1:20">
      <c r="A4" s="12"/>
      <c r="B4" s="12">
        <v>9</v>
      </c>
      <c r="C4" s="2">
        <v>4</v>
      </c>
      <c r="D4" s="2" t="s">
        <v>11</v>
      </c>
      <c r="E4" s="2">
        <f t="shared" si="0"/>
        <v>2024</v>
      </c>
      <c r="F4" s="13">
        <v>30</v>
      </c>
      <c r="G4" s="46" t="s">
        <v>12</v>
      </c>
      <c r="H4" s="47">
        <f>DATE(YEAR($A$2),MONTH(A2)+5,DAY(A2))</f>
        <v>45597</v>
      </c>
      <c r="I4" s="55"/>
      <c r="K4" s="2">
        <v>4</v>
      </c>
      <c r="L4" s="2" t="s">
        <v>18</v>
      </c>
      <c r="N4" s="17" t="s">
        <v>14</v>
      </c>
      <c r="O4" s="18" t="s">
        <v>15</v>
      </c>
      <c r="Q4" s="9">
        <v>2025</v>
      </c>
      <c r="S4" s="12" t="str">
        <f t="shared" si="1"/>
        <v>Septe</v>
      </c>
      <c r="T4" s="42" t="str">
        <f t="shared" si="2"/>
        <v>Septe 2024</v>
      </c>
    </row>
    <row r="5" spans="1:20">
      <c r="A5" s="19" t="s">
        <v>76</v>
      </c>
      <c r="B5" s="12">
        <v>10</v>
      </c>
      <c r="C5" s="2">
        <v>5</v>
      </c>
      <c r="D5" s="2" t="s">
        <v>16</v>
      </c>
      <c r="E5" s="2">
        <f t="shared" si="0"/>
        <v>2024</v>
      </c>
      <c r="F5" s="13">
        <v>31</v>
      </c>
      <c r="G5" s="46" t="s">
        <v>17</v>
      </c>
      <c r="H5" s="47">
        <f>DATE(YEAR($A$2),MONTH(A2)+5,DAY(A2)+10)</f>
        <v>45607</v>
      </c>
      <c r="I5" s="58"/>
      <c r="K5" s="2">
        <v>5</v>
      </c>
      <c r="L5" s="2" t="s">
        <v>22</v>
      </c>
      <c r="N5" s="20" t="s">
        <v>229</v>
      </c>
      <c r="O5" s="21" t="s">
        <v>19</v>
      </c>
      <c r="Q5" s="9">
        <v>2026</v>
      </c>
      <c r="S5" s="12" t="str">
        <f t="shared" si="1"/>
        <v>Octob</v>
      </c>
      <c r="T5" s="42" t="str">
        <f t="shared" si="2"/>
        <v>Octob 2024</v>
      </c>
    </row>
    <row r="6" spans="1:20">
      <c r="A6" s="22">
        <v>45505</v>
      </c>
      <c r="B6" s="12">
        <v>11</v>
      </c>
      <c r="C6" s="2">
        <v>6</v>
      </c>
      <c r="D6" s="2" t="s">
        <v>20</v>
      </c>
      <c r="E6" s="2">
        <f t="shared" si="0"/>
        <v>2024</v>
      </c>
      <c r="F6" s="13">
        <v>30</v>
      </c>
      <c r="G6" s="49" t="s">
        <v>21</v>
      </c>
      <c r="H6" s="50">
        <f>DATE(YEAR($A$2),MONTH(A2)+6,DAY(A2)+24)</f>
        <v>45651</v>
      </c>
      <c r="I6" s="55"/>
      <c r="K6" s="2">
        <v>6</v>
      </c>
      <c r="L6" s="2" t="s">
        <v>27</v>
      </c>
      <c r="N6" s="23" t="s">
        <v>23</v>
      </c>
      <c r="O6" s="24" t="s">
        <v>24</v>
      </c>
      <c r="Q6" s="9">
        <v>2027</v>
      </c>
      <c r="S6" s="12" t="str">
        <f t="shared" si="1"/>
        <v>Novem</v>
      </c>
      <c r="T6" s="42" t="str">
        <f t="shared" si="2"/>
        <v>Novem 2024</v>
      </c>
    </row>
    <row r="7" spans="1:20">
      <c r="B7" s="12">
        <v>12</v>
      </c>
      <c r="C7" s="2">
        <v>7</v>
      </c>
      <c r="D7" s="2" t="s">
        <v>25</v>
      </c>
      <c r="E7" s="2">
        <f t="shared" si="0"/>
        <v>2024</v>
      </c>
      <c r="F7" s="13">
        <v>31</v>
      </c>
      <c r="G7" s="46" t="s">
        <v>26</v>
      </c>
      <c r="H7" s="47">
        <f>DATE(YEAR($A$2)+1,MONTH(A2)-5,DAY(A2))</f>
        <v>45658</v>
      </c>
      <c r="I7" s="55"/>
      <c r="K7" s="2">
        <v>7</v>
      </c>
      <c r="L7" s="2" t="s">
        <v>32</v>
      </c>
      <c r="N7" s="25" t="s">
        <v>28</v>
      </c>
      <c r="O7" s="26" t="s">
        <v>100</v>
      </c>
      <c r="Q7" s="9">
        <v>2028</v>
      </c>
      <c r="S7" s="12" t="str">
        <f t="shared" si="1"/>
        <v>Décem</v>
      </c>
      <c r="T7" s="42" t="str">
        <f t="shared" si="2"/>
        <v>Décem 2024</v>
      </c>
    </row>
    <row r="8" spans="1:20">
      <c r="A8" s="11"/>
      <c r="B8" s="12">
        <v>1</v>
      </c>
      <c r="C8" s="2">
        <v>8</v>
      </c>
      <c r="D8" s="2" t="s">
        <v>30</v>
      </c>
      <c r="E8" s="2">
        <f>+$A$3</f>
        <v>2025</v>
      </c>
      <c r="F8" s="13">
        <v>31</v>
      </c>
      <c r="G8" s="46" t="s">
        <v>31</v>
      </c>
      <c r="H8" s="47">
        <f>FLOOR(DAY(MINUTE(A3/38)/2+56)&amp;"/5/"&amp;A3,7)-34</f>
        <v>45767</v>
      </c>
      <c r="I8" s="55"/>
      <c r="K8" s="2">
        <v>1</v>
      </c>
      <c r="L8" s="2" t="s">
        <v>36</v>
      </c>
      <c r="N8" s="27" t="s">
        <v>33</v>
      </c>
      <c r="O8" s="28" t="s">
        <v>34</v>
      </c>
      <c r="Q8" s="9">
        <v>2029</v>
      </c>
      <c r="S8" s="12" t="str">
        <f t="shared" si="1"/>
        <v>Janvi</v>
      </c>
      <c r="T8" s="42" t="str">
        <f t="shared" si="2"/>
        <v>Janvi 2025</v>
      </c>
    </row>
    <row r="9" spans="1:20">
      <c r="A9" s="12"/>
      <c r="B9" s="12">
        <v>2</v>
      </c>
      <c r="C9" s="2">
        <v>9</v>
      </c>
      <c r="D9" s="2" t="s">
        <v>0</v>
      </c>
      <c r="E9" s="2">
        <f>+$A$3</f>
        <v>2025</v>
      </c>
      <c r="F9" s="29">
        <f>IF(OR(E9=2024,E9=2028,E9=2032,E9=2036),29,28)</f>
        <v>28</v>
      </c>
      <c r="G9" s="46" t="s">
        <v>226</v>
      </c>
      <c r="H9" s="47">
        <f>+H8+1</f>
        <v>45768</v>
      </c>
      <c r="I9" s="55"/>
      <c r="N9" s="30" t="s">
        <v>37</v>
      </c>
      <c r="O9" s="1" t="s">
        <v>38</v>
      </c>
      <c r="Q9" s="9">
        <v>2030</v>
      </c>
      <c r="S9" s="12" t="str">
        <f t="shared" si="1"/>
        <v>Févri</v>
      </c>
      <c r="T9" s="42" t="str">
        <f t="shared" si="2"/>
        <v>Févri 2025</v>
      </c>
    </row>
    <row r="10" spans="1:20">
      <c r="A10" s="12"/>
      <c r="B10" s="12">
        <v>3</v>
      </c>
      <c r="C10" s="2">
        <v>10</v>
      </c>
      <c r="D10" s="2" t="s">
        <v>39</v>
      </c>
      <c r="E10" s="2">
        <f>+$A$3</f>
        <v>2025</v>
      </c>
      <c r="F10" s="13">
        <v>31</v>
      </c>
      <c r="G10" s="46" t="s">
        <v>35</v>
      </c>
      <c r="H10" s="47">
        <f>DATE(YEAR(H7),MONTH(A2)-1,DAY(A2))</f>
        <v>45778</v>
      </c>
      <c r="I10" s="56"/>
      <c r="N10" s="31" t="s">
        <v>40</v>
      </c>
      <c r="O10" s="32" t="s">
        <v>41</v>
      </c>
      <c r="Q10" s="9">
        <v>2031</v>
      </c>
      <c r="S10" s="12" t="str">
        <f t="shared" si="1"/>
        <v>Mars</v>
      </c>
      <c r="T10" s="42" t="str">
        <f t="shared" si="2"/>
        <v>Mars 2025</v>
      </c>
    </row>
    <row r="11" spans="1:20">
      <c r="A11" s="12"/>
      <c r="B11" s="12">
        <v>4</v>
      </c>
      <c r="C11" s="2">
        <v>11</v>
      </c>
      <c r="D11" s="2" t="s">
        <v>42</v>
      </c>
      <c r="E11" s="2">
        <f>+$A$3</f>
        <v>2025</v>
      </c>
      <c r="F11" s="13">
        <v>30</v>
      </c>
      <c r="G11" s="2" t="s">
        <v>230</v>
      </c>
      <c r="H11" s="47">
        <f>DATE(YEAR(H10),MONTH(A2)-1,DAY(A2)+7)</f>
        <v>45785</v>
      </c>
      <c r="I11" s="57"/>
      <c r="N11" s="62" t="s">
        <v>43</v>
      </c>
      <c r="O11" s="63" t="s">
        <v>44</v>
      </c>
      <c r="Q11" s="9">
        <v>2032</v>
      </c>
      <c r="S11" s="12" t="str">
        <f t="shared" si="1"/>
        <v>Avril</v>
      </c>
      <c r="T11" s="42" t="str">
        <f t="shared" si="2"/>
        <v>Avril 2025</v>
      </c>
    </row>
    <row r="12" spans="1:20">
      <c r="A12" s="33"/>
      <c r="B12" s="33">
        <v>5</v>
      </c>
      <c r="C12" s="34">
        <v>12</v>
      </c>
      <c r="D12" s="34" t="s">
        <v>45</v>
      </c>
      <c r="E12" s="34">
        <f>+$A$3</f>
        <v>2025</v>
      </c>
      <c r="F12" s="35">
        <v>31</v>
      </c>
      <c r="G12" s="51" t="s">
        <v>227</v>
      </c>
      <c r="H12" s="52">
        <f>+H8+39</f>
        <v>45806</v>
      </c>
      <c r="I12"/>
      <c r="N12" s="59" t="s">
        <v>46</v>
      </c>
      <c r="O12" s="36" t="s">
        <v>47</v>
      </c>
      <c r="Q12" s="9">
        <v>2033</v>
      </c>
      <c r="S12" s="33" t="str">
        <f t="shared" si="1"/>
        <v>Mai</v>
      </c>
      <c r="T12" s="43" t="str">
        <f t="shared" si="2"/>
        <v>Mai 2025</v>
      </c>
    </row>
    <row r="13" spans="1:20">
      <c r="F13" s="15"/>
      <c r="Q13" s="37"/>
      <c r="R13" s="10"/>
    </row>
    <row r="14" spans="1:20">
      <c r="F14" s="38"/>
      <c r="Q14" s="37"/>
      <c r="R14" s="10"/>
    </row>
    <row r="15" spans="1:20">
      <c r="I15"/>
      <c r="Q15" s="37"/>
      <c r="R15" s="10"/>
    </row>
    <row r="16" spans="1:20">
      <c r="F16" s="14"/>
      <c r="Q16" s="37"/>
      <c r="R16" s="10"/>
    </row>
    <row r="17" spans="6:18">
      <c r="F17" s="14"/>
      <c r="Q17" s="37"/>
      <c r="R17" s="10"/>
    </row>
    <row r="18" spans="6:18">
      <c r="F18" s="14"/>
      <c r="Q18" s="37"/>
      <c r="R18" s="10"/>
    </row>
    <row r="19" spans="6:18">
      <c r="F19" s="14"/>
      <c r="Q19" s="37"/>
      <c r="R19" s="10"/>
    </row>
    <row r="20" spans="6:18">
      <c r="Q20" s="37"/>
      <c r="R20" s="10"/>
    </row>
    <row r="21" spans="6:18">
      <c r="Q21" s="37"/>
      <c r="R21" s="10"/>
    </row>
    <row r="22" spans="6:18">
      <c r="Q22" s="37"/>
      <c r="R22" s="10"/>
    </row>
    <row r="23" spans="6:18">
      <c r="Q23" s="37"/>
      <c r="R23" s="10"/>
    </row>
    <row r="24" spans="6:18">
      <c r="Q24" s="37"/>
      <c r="R24" s="10"/>
    </row>
    <row r="25" spans="6:18">
      <c r="Q25" s="37"/>
      <c r="R25" s="10"/>
    </row>
    <row r="26" spans="6:18">
      <c r="Q26" s="37"/>
      <c r="R26" s="10"/>
    </row>
    <row r="27" spans="6:18">
      <c r="Q27" s="37"/>
      <c r="R27" s="10"/>
    </row>
    <row r="28" spans="6:18">
      <c r="Q28" s="37"/>
      <c r="R28" s="10"/>
    </row>
    <row r="29" spans="6:18">
      <c r="Q29" s="37"/>
      <c r="R29" s="10"/>
    </row>
    <row r="30" spans="6:18">
      <c r="Q30" s="37"/>
      <c r="R30" s="10"/>
    </row>
    <row r="31" spans="6:18">
      <c r="Q31" s="37"/>
      <c r="R31" s="10"/>
    </row>
    <row r="32" spans="6:18">
      <c r="Q32" s="37"/>
      <c r="R32" s="10"/>
    </row>
    <row r="33" spans="17:18">
      <c r="Q33" s="37"/>
      <c r="R33" s="10"/>
    </row>
    <row r="34" spans="17:18">
      <c r="Q34" s="37"/>
      <c r="R34" s="10"/>
    </row>
    <row r="35" spans="17:18">
      <c r="Q35" s="37"/>
      <c r="R35" s="10"/>
    </row>
    <row r="36" spans="17:18">
      <c r="Q36" s="37"/>
      <c r="R36" s="10"/>
    </row>
    <row r="37" spans="17:18">
      <c r="Q37" s="37"/>
      <c r="R37" s="10"/>
    </row>
    <row r="38" spans="17:18">
      <c r="Q38" s="37"/>
      <c r="R38" s="10"/>
    </row>
    <row r="39" spans="17:18">
      <c r="Q39" s="37"/>
      <c r="R39" s="10"/>
    </row>
    <row r="40" spans="17:18">
      <c r="Q40" s="37"/>
      <c r="R40" s="10"/>
    </row>
    <row r="41" spans="17:18">
      <c r="Q41" s="37"/>
      <c r="R41" s="10"/>
    </row>
    <row r="42" spans="17:18">
      <c r="Q42" s="37"/>
      <c r="R42" s="10"/>
    </row>
    <row r="43" spans="17:18">
      <c r="Q43" s="37"/>
      <c r="R43" s="10"/>
    </row>
    <row r="44" spans="17:18">
      <c r="Q44" s="37"/>
      <c r="R44" s="10"/>
    </row>
    <row r="45" spans="17:18">
      <c r="Q45" s="37"/>
      <c r="R45" s="10"/>
    </row>
    <row r="46" spans="17:18">
      <c r="Q46" s="37"/>
      <c r="R46" s="10"/>
    </row>
    <row r="47" spans="17:18">
      <c r="Q47" s="37"/>
      <c r="R47" s="10"/>
    </row>
    <row r="48" spans="17:18">
      <c r="Q48" s="37"/>
      <c r="R48" s="10"/>
    </row>
    <row r="49" spans="17:18">
      <c r="Q49" s="37"/>
      <c r="R49" s="10"/>
    </row>
    <row r="50" spans="17:18">
      <c r="Q50" s="37"/>
      <c r="R50" s="10"/>
    </row>
    <row r="51" spans="17:18">
      <c r="Q51" s="37"/>
      <c r="R51" s="10"/>
    </row>
    <row r="52" spans="17:18">
      <c r="Q52" s="37"/>
      <c r="R52" s="10"/>
    </row>
    <row r="53" spans="17:18">
      <c r="Q53" s="37"/>
      <c r="R53" s="10"/>
    </row>
    <row r="54" spans="17:18">
      <c r="Q54" s="37"/>
      <c r="R54" s="10"/>
    </row>
    <row r="55" spans="17:18">
      <c r="Q55" s="37"/>
      <c r="R55" s="10"/>
    </row>
    <row r="56" spans="17:18">
      <c r="Q56" s="37"/>
      <c r="R56" s="10"/>
    </row>
    <row r="57" spans="17:18">
      <c r="Q57" s="37"/>
      <c r="R57" s="10"/>
    </row>
    <row r="58" spans="17:18">
      <c r="Q58" s="37"/>
      <c r="R58" s="10"/>
    </row>
    <row r="59" spans="17:18">
      <c r="Q59" s="37"/>
      <c r="R59" s="10"/>
    </row>
    <row r="60" spans="17:18">
      <c r="Q60" s="37"/>
      <c r="R60" s="10"/>
    </row>
    <row r="61" spans="17:18">
      <c r="Q61" s="37"/>
      <c r="R61" s="10"/>
    </row>
    <row r="62" spans="17:18">
      <c r="Q62" s="37"/>
      <c r="R62" s="10"/>
    </row>
    <row r="63" spans="17:18">
      <c r="Q63" s="37"/>
      <c r="R63" s="10"/>
    </row>
    <row r="64" spans="17:18">
      <c r="Q64" s="37"/>
      <c r="R64" s="10"/>
    </row>
    <row r="65" spans="17:18">
      <c r="Q65" s="37"/>
      <c r="R65" s="10"/>
    </row>
    <row r="66" spans="17:18">
      <c r="Q66" s="37"/>
      <c r="R66" s="10"/>
    </row>
    <row r="67" spans="17:18">
      <c r="Q67" s="37"/>
      <c r="R67" s="10"/>
    </row>
    <row r="68" spans="17:18">
      <c r="Q68" s="37"/>
      <c r="R68" s="10"/>
    </row>
    <row r="69" spans="17:18">
      <c r="Q69" s="37"/>
      <c r="R69" s="10"/>
    </row>
    <row r="70" spans="17:18">
      <c r="Q70" s="37"/>
      <c r="R70" s="10"/>
    </row>
    <row r="71" spans="17:18">
      <c r="Q71" s="37"/>
      <c r="R71" s="10"/>
    </row>
    <row r="72" spans="17:18">
      <c r="Q72" s="37"/>
      <c r="R72" s="10"/>
    </row>
    <row r="73" spans="17:18">
      <c r="Q73" s="37"/>
      <c r="R73" s="10"/>
    </row>
    <row r="74" spans="17:18">
      <c r="Q74" s="37"/>
      <c r="R74" s="10"/>
    </row>
    <row r="75" spans="17:18">
      <c r="Q75" s="37"/>
      <c r="R75" s="10"/>
    </row>
    <row r="76" spans="17:18">
      <c r="Q76" s="37"/>
      <c r="R76" s="10"/>
    </row>
    <row r="77" spans="17:18">
      <c r="Q77" s="37"/>
      <c r="R77" s="10"/>
    </row>
    <row r="78" spans="17:18">
      <c r="Q78" s="37"/>
      <c r="R78" s="10"/>
    </row>
    <row r="79" spans="17:18">
      <c r="Q79" s="37"/>
      <c r="R79" s="10"/>
    </row>
    <row r="80" spans="17:18">
      <c r="Q80" s="37"/>
      <c r="R80" s="10"/>
    </row>
    <row r="81" spans="17:18">
      <c r="Q81" s="37"/>
      <c r="R81" s="10"/>
    </row>
    <row r="82" spans="17:18">
      <c r="Q82" s="37"/>
      <c r="R82" s="10"/>
    </row>
    <row r="83" spans="17:18">
      <c r="Q83" s="37"/>
      <c r="R83" s="10"/>
    </row>
    <row r="84" spans="17:18">
      <c r="Q84" s="37"/>
      <c r="R84" s="10"/>
    </row>
    <row r="85" spans="17:18">
      <c r="Q85" s="37"/>
      <c r="R85" s="10"/>
    </row>
    <row r="86" spans="17:18">
      <c r="Q86" s="37"/>
      <c r="R86" s="10"/>
    </row>
    <row r="87" spans="17:18">
      <c r="Q87" s="37"/>
      <c r="R87" s="10"/>
    </row>
    <row r="88" spans="17:18">
      <c r="Q88" s="37"/>
      <c r="R88" s="10"/>
    </row>
    <row r="89" spans="17:18">
      <c r="Q89" s="37"/>
      <c r="R89" s="10"/>
    </row>
    <row r="90" spans="17:18">
      <c r="Q90" s="37"/>
      <c r="R90" s="10"/>
    </row>
    <row r="91" spans="17:18">
      <c r="Q91" s="37"/>
      <c r="R91" s="10"/>
    </row>
    <row r="92" spans="17:18">
      <c r="Q92" s="37"/>
      <c r="R92" s="10"/>
    </row>
    <row r="93" spans="17:18">
      <c r="Q93" s="37"/>
      <c r="R93" s="10"/>
    </row>
    <row r="94" spans="17:18">
      <c r="Q94" s="37"/>
      <c r="R94" s="10"/>
    </row>
    <row r="95" spans="17:18">
      <c r="Q95" s="37"/>
      <c r="R95" s="10"/>
    </row>
    <row r="96" spans="17:18">
      <c r="Q96" s="37"/>
      <c r="R96" s="10"/>
    </row>
    <row r="97" spans="1:18">
      <c r="Q97" s="37"/>
      <c r="R97" s="10"/>
    </row>
    <row r="98" spans="1:18">
      <c r="Q98" s="37"/>
      <c r="R98" s="10"/>
    </row>
    <row r="99" spans="1:18">
      <c r="Q99" s="37"/>
      <c r="R99" s="10"/>
    </row>
    <row r="100" spans="1:18">
      <c r="Q100" s="37"/>
      <c r="R100" s="10"/>
    </row>
    <row r="101" spans="1:18">
      <c r="Q101" s="37"/>
      <c r="R101" s="10"/>
    </row>
    <row r="102" spans="1:18">
      <c r="A102"/>
      <c r="B102"/>
      <c r="C102"/>
      <c r="D102"/>
      <c r="E102"/>
      <c r="Q102" s="37"/>
      <c r="R102" s="10"/>
    </row>
    <row r="103" spans="1:18">
      <c r="Q103" s="37"/>
      <c r="R103" s="10"/>
    </row>
    <row r="104" spans="1:18">
      <c r="Q104" s="37"/>
      <c r="R104" s="10"/>
    </row>
    <row r="105" spans="1:18">
      <c r="Q105" s="37"/>
      <c r="R105" s="10"/>
    </row>
    <row r="106" spans="1:18">
      <c r="Q106" s="37"/>
      <c r="R106" s="10"/>
    </row>
    <row r="107" spans="1:18">
      <c r="Q107" s="37"/>
      <c r="R107" s="10"/>
    </row>
    <row r="108" spans="1:18">
      <c r="Q108" s="37"/>
      <c r="R108" s="10"/>
    </row>
    <row r="109" spans="1:18">
      <c r="Q109" s="37"/>
      <c r="R109" s="10"/>
    </row>
    <row r="110" spans="1:18">
      <c r="Q110" s="37"/>
      <c r="R110" s="10"/>
    </row>
    <row r="111" spans="1:18">
      <c r="Q111" s="37"/>
      <c r="R111" s="10"/>
    </row>
    <row r="112" spans="1:18">
      <c r="Q112" s="37"/>
      <c r="R112" s="10"/>
    </row>
    <row r="113" spans="17:18">
      <c r="Q113" s="37"/>
      <c r="R113" s="10"/>
    </row>
    <row r="114" spans="17:18">
      <c r="Q114" s="37"/>
      <c r="R114" s="10"/>
    </row>
    <row r="115" spans="17:18">
      <c r="Q115" s="37"/>
      <c r="R115" s="10"/>
    </row>
    <row r="116" spans="17:18">
      <c r="Q116" s="37"/>
      <c r="R116" s="10"/>
    </row>
    <row r="117" spans="17:18">
      <c r="Q117" s="37"/>
      <c r="R117" s="10"/>
    </row>
    <row r="118" spans="17:18">
      <c r="Q118" s="37"/>
      <c r="R118" s="10"/>
    </row>
    <row r="119" spans="17:18">
      <c r="Q119" s="37"/>
      <c r="R119" s="10"/>
    </row>
    <row r="120" spans="17:18">
      <c r="Q120" s="37"/>
      <c r="R120" s="10"/>
    </row>
    <row r="121" spans="17:18">
      <c r="Q121" s="37"/>
      <c r="R121" s="10"/>
    </row>
    <row r="122" spans="17:18">
      <c r="Q122" s="37"/>
      <c r="R122" s="10"/>
    </row>
    <row r="123" spans="17:18">
      <c r="Q123" s="37"/>
      <c r="R123" s="10"/>
    </row>
    <row r="124" spans="17:18">
      <c r="Q124" s="37"/>
      <c r="R124" s="10"/>
    </row>
    <row r="125" spans="17:18">
      <c r="Q125" s="37"/>
      <c r="R125" s="10"/>
    </row>
    <row r="126" spans="17:18">
      <c r="Q126" s="37"/>
      <c r="R126" s="10"/>
    </row>
    <row r="127" spans="17:18">
      <c r="Q127" s="37"/>
      <c r="R127" s="10"/>
    </row>
    <row r="128" spans="17:18">
      <c r="Q128" s="37"/>
      <c r="R128" s="10"/>
    </row>
    <row r="129" spans="17:18">
      <c r="Q129" s="37"/>
      <c r="R129" s="10"/>
    </row>
    <row r="130" spans="17:18">
      <c r="Q130" s="37"/>
      <c r="R130" s="10"/>
    </row>
    <row r="131" spans="17:18">
      <c r="Q131" s="37"/>
      <c r="R131" s="10"/>
    </row>
    <row r="132" spans="17:18">
      <c r="Q132" s="37"/>
      <c r="R132" s="10"/>
    </row>
    <row r="133" spans="17:18">
      <c r="Q133" s="37"/>
      <c r="R133" s="10"/>
    </row>
    <row r="134" spans="17:18">
      <c r="Q134" s="37"/>
      <c r="R134" s="10"/>
    </row>
    <row r="135" spans="17:18">
      <c r="Q135" s="37"/>
      <c r="R135" s="10"/>
    </row>
    <row r="136" spans="17:18">
      <c r="Q136" s="37"/>
      <c r="R136" s="10"/>
    </row>
    <row r="137" spans="17:18">
      <c r="Q137" s="37"/>
      <c r="R137" s="10"/>
    </row>
    <row r="138" spans="17:18">
      <c r="Q138" s="37"/>
      <c r="R138" s="10"/>
    </row>
    <row r="139" spans="17:18">
      <c r="Q139" s="37"/>
      <c r="R139" s="10"/>
    </row>
    <row r="140" spans="17:18">
      <c r="Q140" s="37"/>
      <c r="R140" s="10"/>
    </row>
    <row r="141" spans="17:18">
      <c r="Q141" s="37"/>
      <c r="R141" s="10"/>
    </row>
    <row r="142" spans="17:18">
      <c r="Q142" s="37"/>
      <c r="R142" s="10"/>
    </row>
    <row r="143" spans="17:18">
      <c r="Q143" s="37"/>
      <c r="R143" s="10"/>
    </row>
    <row r="144" spans="17:18">
      <c r="Q144" s="37"/>
      <c r="R144" s="10"/>
    </row>
    <row r="145" spans="17:18">
      <c r="Q145" s="37"/>
      <c r="R145" s="10"/>
    </row>
    <row r="146" spans="17:18">
      <c r="Q146" s="37"/>
      <c r="R146" s="10"/>
    </row>
    <row r="147" spans="17:18">
      <c r="Q147" s="37"/>
      <c r="R147" s="10"/>
    </row>
    <row r="148" spans="17:18">
      <c r="Q148" s="37"/>
      <c r="R148" s="10"/>
    </row>
    <row r="149" spans="17:18">
      <c r="Q149" s="37"/>
      <c r="R149" s="10"/>
    </row>
    <row r="150" spans="17:18">
      <c r="Q150" s="37"/>
      <c r="R150" s="10"/>
    </row>
    <row r="151" spans="17:18">
      <c r="Q151" s="37"/>
    </row>
    <row r="152" spans="17:18">
      <c r="Q152" s="37"/>
    </row>
    <row r="153" spans="17:18">
      <c r="Q153" s="37"/>
    </row>
    <row r="154" spans="17:18">
      <c r="Q154" s="37"/>
    </row>
    <row r="155" spans="17:18">
      <c r="Q155" s="37"/>
    </row>
    <row r="156" spans="17:18">
      <c r="Q156" s="37"/>
    </row>
    <row r="157" spans="17:18">
      <c r="Q157" s="37"/>
    </row>
    <row r="158" spans="17:18">
      <c r="Q158" s="37"/>
    </row>
    <row r="159" spans="17:18">
      <c r="Q159" s="37"/>
    </row>
    <row r="160" spans="17:18">
      <c r="Q160" s="37"/>
    </row>
    <row r="161" spans="17:17">
      <c r="Q161" s="37"/>
    </row>
    <row r="162" spans="17:17">
      <c r="Q162" s="37"/>
    </row>
    <row r="163" spans="17:17">
      <c r="Q163" s="37"/>
    </row>
    <row r="164" spans="17:17">
      <c r="Q164" s="37"/>
    </row>
    <row r="165" spans="17:17">
      <c r="Q165" s="37"/>
    </row>
    <row r="166" spans="17:17">
      <c r="Q166" s="37"/>
    </row>
    <row r="167" spans="17:17">
      <c r="Q167" s="37"/>
    </row>
    <row r="168" spans="17:17">
      <c r="Q168" s="37"/>
    </row>
    <row r="169" spans="17:17">
      <c r="Q169" s="37"/>
    </row>
    <row r="170" spans="17:17">
      <c r="Q170" s="37"/>
    </row>
    <row r="171" spans="17:17">
      <c r="Q171" s="37"/>
    </row>
    <row r="172" spans="17:17">
      <c r="Q172" s="37"/>
    </row>
    <row r="173" spans="17:17">
      <c r="Q173" s="37"/>
    </row>
    <row r="174" spans="17:17">
      <c r="Q174" s="37"/>
    </row>
    <row r="175" spans="17:17">
      <c r="Q175" s="37"/>
    </row>
    <row r="176" spans="17:17">
      <c r="Q176" s="37"/>
    </row>
    <row r="177" spans="17:17">
      <c r="Q177" s="37"/>
    </row>
    <row r="178" spans="17:17">
      <c r="Q178" s="37"/>
    </row>
    <row r="179" spans="17:17">
      <c r="Q179" s="37"/>
    </row>
    <row r="180" spans="17:17">
      <c r="Q180" s="37"/>
    </row>
    <row r="181" spans="17:17">
      <c r="Q181" s="37"/>
    </row>
    <row r="182" spans="17:17">
      <c r="Q182" s="37"/>
    </row>
    <row r="183" spans="17:17">
      <c r="Q183" s="37"/>
    </row>
    <row r="184" spans="17:17">
      <c r="Q184" s="37"/>
    </row>
    <row r="185" spans="17:17">
      <c r="Q185" s="37"/>
    </row>
    <row r="186" spans="17:17">
      <c r="Q186" s="37"/>
    </row>
    <row r="187" spans="17:17">
      <c r="Q187" s="37"/>
    </row>
    <row r="188" spans="17:17">
      <c r="Q188" s="37"/>
    </row>
    <row r="189" spans="17:17">
      <c r="Q189" s="37"/>
    </row>
    <row r="190" spans="17:17">
      <c r="Q190" s="37"/>
    </row>
    <row r="191" spans="17:17">
      <c r="Q191" s="37"/>
    </row>
    <row r="192" spans="17:17">
      <c r="Q192" s="37"/>
    </row>
    <row r="193" spans="17:17">
      <c r="Q193" s="37"/>
    </row>
    <row r="194" spans="17:17">
      <c r="Q194" s="37"/>
    </row>
    <row r="195" spans="17:17">
      <c r="Q195" s="37"/>
    </row>
    <row r="196" spans="17:17">
      <c r="Q196" s="37"/>
    </row>
    <row r="197" spans="17:17">
      <c r="Q197" s="37"/>
    </row>
    <row r="198" spans="17:17">
      <c r="Q198" s="37"/>
    </row>
    <row r="199" spans="17:17">
      <c r="Q199" s="37"/>
    </row>
    <row r="200" spans="17:17">
      <c r="Q200" s="37"/>
    </row>
    <row r="201" spans="17:17">
      <c r="Q201" s="37"/>
    </row>
    <row r="202" spans="17:17">
      <c r="Q202" s="37"/>
    </row>
    <row r="203" spans="17:17">
      <c r="Q203" s="37"/>
    </row>
    <row r="204" spans="17:17">
      <c r="Q204" s="37"/>
    </row>
    <row r="205" spans="17:17">
      <c r="Q205" s="37"/>
    </row>
    <row r="206" spans="17:17">
      <c r="Q206" s="37"/>
    </row>
    <row r="207" spans="17:17">
      <c r="Q207" s="37"/>
    </row>
    <row r="208" spans="17:17">
      <c r="Q208" s="37"/>
    </row>
    <row r="209" spans="17:17">
      <c r="Q209" s="37"/>
    </row>
    <row r="210" spans="17:17">
      <c r="Q210" s="37"/>
    </row>
    <row r="211" spans="17:17">
      <c r="Q211" s="37"/>
    </row>
    <row r="212" spans="17:17">
      <c r="Q212" s="37"/>
    </row>
    <row r="213" spans="17:17">
      <c r="Q213" s="37"/>
    </row>
    <row r="214" spans="17:17">
      <c r="Q214" s="37"/>
    </row>
    <row r="215" spans="17:17">
      <c r="Q215" s="37"/>
    </row>
    <row r="216" spans="17:17">
      <c r="Q216" s="37"/>
    </row>
    <row r="217" spans="17:17">
      <c r="Q217" s="37"/>
    </row>
    <row r="218" spans="17:17">
      <c r="Q218" s="37"/>
    </row>
    <row r="219" spans="17:17">
      <c r="Q219" s="37"/>
    </row>
    <row r="220" spans="17:17">
      <c r="Q220" s="37"/>
    </row>
    <row r="221" spans="17:17">
      <c r="Q221" s="37"/>
    </row>
    <row r="222" spans="17:17">
      <c r="Q222" s="37"/>
    </row>
    <row r="223" spans="17:17">
      <c r="Q223" s="37"/>
    </row>
    <row r="224" spans="17:17">
      <c r="Q224" s="37"/>
    </row>
    <row r="225" spans="17:17">
      <c r="Q225" s="37"/>
    </row>
    <row r="226" spans="17:17">
      <c r="Q226" s="37"/>
    </row>
    <row r="227" spans="17:17">
      <c r="Q227" s="37"/>
    </row>
    <row r="228" spans="17:17">
      <c r="Q228" s="37"/>
    </row>
    <row r="229" spans="17:17">
      <c r="Q229" s="37"/>
    </row>
    <row r="230" spans="17:17">
      <c r="Q230" s="37"/>
    </row>
    <row r="231" spans="17:17">
      <c r="Q231" s="37"/>
    </row>
    <row r="232" spans="17:17">
      <c r="Q232" s="37"/>
    </row>
    <row r="233" spans="17:17">
      <c r="Q233" s="37"/>
    </row>
    <row r="234" spans="17:17">
      <c r="Q234" s="37"/>
    </row>
    <row r="235" spans="17:17">
      <c r="Q235" s="37"/>
    </row>
    <row r="236" spans="17:17">
      <c r="Q236" s="37"/>
    </row>
    <row r="237" spans="17:17">
      <c r="Q237" s="37"/>
    </row>
    <row r="238" spans="17:17">
      <c r="Q238" s="37"/>
    </row>
    <row r="239" spans="17:17">
      <c r="Q239" s="37"/>
    </row>
    <row r="240" spans="17:17">
      <c r="Q240" s="37"/>
    </row>
    <row r="241" spans="17:17">
      <c r="Q241" s="37"/>
    </row>
    <row r="242" spans="17:17">
      <c r="Q242" s="37"/>
    </row>
    <row r="243" spans="17:17">
      <c r="Q243" s="37"/>
    </row>
    <row r="244" spans="17:17">
      <c r="Q244" s="37"/>
    </row>
    <row r="245" spans="17:17">
      <c r="Q245" s="37"/>
    </row>
    <row r="246" spans="17:17">
      <c r="Q246" s="37"/>
    </row>
    <row r="247" spans="17:17">
      <c r="Q247" s="37"/>
    </row>
    <row r="248" spans="17:17">
      <c r="Q248" s="37"/>
    </row>
    <row r="249" spans="17:17">
      <c r="Q249" s="37"/>
    </row>
    <row r="250" spans="17:17">
      <c r="Q250" s="37"/>
    </row>
    <row r="251" spans="17:17">
      <c r="Q251" s="37"/>
    </row>
    <row r="252" spans="17:17">
      <c r="Q252" s="37"/>
    </row>
    <row r="253" spans="17:17">
      <c r="Q253" s="37"/>
    </row>
    <row r="254" spans="17:17">
      <c r="Q254" s="37"/>
    </row>
    <row r="255" spans="17:17">
      <c r="Q255" s="37"/>
    </row>
    <row r="256" spans="17:17">
      <c r="Q256" s="37"/>
    </row>
    <row r="257" spans="17:17">
      <c r="Q257" s="37"/>
    </row>
    <row r="258" spans="17:17">
      <c r="Q258" s="37"/>
    </row>
    <row r="259" spans="17:17">
      <c r="Q259" s="37"/>
    </row>
    <row r="260" spans="17:17">
      <c r="Q260" s="37"/>
    </row>
    <row r="261" spans="17:17">
      <c r="Q261" s="37"/>
    </row>
    <row r="262" spans="17:17">
      <c r="Q262" s="37"/>
    </row>
    <row r="263" spans="17:17">
      <c r="Q263" s="37"/>
    </row>
    <row r="264" spans="17:17">
      <c r="Q264" s="37"/>
    </row>
    <row r="265" spans="17:17">
      <c r="Q265" s="37"/>
    </row>
    <row r="266" spans="17:17">
      <c r="Q266" s="37"/>
    </row>
    <row r="267" spans="17:17">
      <c r="Q267" s="37"/>
    </row>
    <row r="268" spans="17:17">
      <c r="Q268" s="37"/>
    </row>
    <row r="269" spans="17:17">
      <c r="Q269" s="37"/>
    </row>
    <row r="270" spans="17:17">
      <c r="Q270" s="37"/>
    </row>
    <row r="271" spans="17:17">
      <c r="Q271" s="37"/>
    </row>
    <row r="272" spans="17:17">
      <c r="Q272" s="37"/>
    </row>
    <row r="273" spans="17:17">
      <c r="Q273" s="37"/>
    </row>
    <row r="274" spans="17:17">
      <c r="Q274" s="37"/>
    </row>
    <row r="275" spans="17:17">
      <c r="Q275" s="37"/>
    </row>
    <row r="276" spans="17:17">
      <c r="Q276" s="37"/>
    </row>
    <row r="277" spans="17:17">
      <c r="Q277" s="37"/>
    </row>
    <row r="278" spans="17:17">
      <c r="Q278" s="37"/>
    </row>
    <row r="279" spans="17:17">
      <c r="Q279" s="37"/>
    </row>
    <row r="280" spans="17:17">
      <c r="Q280" s="37"/>
    </row>
    <row r="281" spans="17:17">
      <c r="Q281" s="37"/>
    </row>
    <row r="282" spans="17:17">
      <c r="Q282" s="37"/>
    </row>
    <row r="283" spans="17:17">
      <c r="Q283" s="37"/>
    </row>
    <row r="284" spans="17:17">
      <c r="Q284" s="37"/>
    </row>
    <row r="285" spans="17:17">
      <c r="Q285" s="37"/>
    </row>
    <row r="286" spans="17:17">
      <c r="Q286" s="37"/>
    </row>
    <row r="287" spans="17:17">
      <c r="Q287" s="37"/>
    </row>
    <row r="288" spans="17:17">
      <c r="Q288" s="37"/>
    </row>
    <row r="289" spans="17:17">
      <c r="Q289" s="37"/>
    </row>
    <row r="290" spans="17:17">
      <c r="Q290" s="37"/>
    </row>
    <row r="291" spans="17:17">
      <c r="Q291" s="37"/>
    </row>
    <row r="292" spans="17:17">
      <c r="Q292" s="37"/>
    </row>
    <row r="293" spans="17:17">
      <c r="Q293" s="37"/>
    </row>
    <row r="294" spans="17:17">
      <c r="Q294" s="37"/>
    </row>
    <row r="295" spans="17:17">
      <c r="Q295" s="37"/>
    </row>
    <row r="296" spans="17:17">
      <c r="Q296" s="37"/>
    </row>
    <row r="297" spans="17:17">
      <c r="Q297" s="37"/>
    </row>
    <row r="298" spans="17:17">
      <c r="Q298" s="37"/>
    </row>
    <row r="299" spans="17:17">
      <c r="Q299" s="37"/>
    </row>
    <row r="300" spans="17:17">
      <c r="Q300" s="37"/>
    </row>
    <row r="301" spans="17:17">
      <c r="Q301" s="37"/>
    </row>
    <row r="302" spans="17:17">
      <c r="Q302" s="37"/>
    </row>
    <row r="303" spans="17:17">
      <c r="Q303" s="37"/>
    </row>
    <row r="304" spans="17:17">
      <c r="Q304" s="37"/>
    </row>
    <row r="305" spans="17:17">
      <c r="Q305" s="37"/>
    </row>
    <row r="306" spans="17:17">
      <c r="Q306" s="37"/>
    </row>
    <row r="307" spans="17:17">
      <c r="Q307" s="37"/>
    </row>
    <row r="308" spans="17:17">
      <c r="Q308" s="37"/>
    </row>
    <row r="309" spans="17:17">
      <c r="Q309" s="37"/>
    </row>
    <row r="310" spans="17:17">
      <c r="Q310" s="37"/>
    </row>
    <row r="311" spans="17:17">
      <c r="Q311" s="37"/>
    </row>
    <row r="312" spans="17:17">
      <c r="Q312" s="37"/>
    </row>
    <row r="313" spans="17:17">
      <c r="Q313" s="37"/>
    </row>
    <row r="314" spans="17:17">
      <c r="Q314" s="37"/>
    </row>
    <row r="315" spans="17:17">
      <c r="Q315" s="37"/>
    </row>
    <row r="316" spans="17:17">
      <c r="Q316" s="37"/>
    </row>
    <row r="317" spans="17:17">
      <c r="Q317" s="37"/>
    </row>
    <row r="318" spans="17:17">
      <c r="Q318" s="37"/>
    </row>
    <row r="319" spans="17:17">
      <c r="Q319" s="37"/>
    </row>
    <row r="320" spans="17:17">
      <c r="Q320" s="37"/>
    </row>
    <row r="321" spans="17:17">
      <c r="Q321" s="37"/>
    </row>
    <row r="322" spans="17:17">
      <c r="Q322" s="37"/>
    </row>
    <row r="323" spans="17:17">
      <c r="Q323" s="37"/>
    </row>
    <row r="324" spans="17:17">
      <c r="Q324" s="37"/>
    </row>
    <row r="325" spans="17:17">
      <c r="Q325" s="37"/>
    </row>
    <row r="326" spans="17:17">
      <c r="Q326" s="37"/>
    </row>
    <row r="327" spans="17:17">
      <c r="Q327" s="37"/>
    </row>
    <row r="328" spans="17:17">
      <c r="Q328" s="37"/>
    </row>
    <row r="329" spans="17:17">
      <c r="Q329" s="37"/>
    </row>
    <row r="330" spans="17:17">
      <c r="Q330" s="37"/>
    </row>
    <row r="331" spans="17:17">
      <c r="Q331" s="37"/>
    </row>
    <row r="332" spans="17:17">
      <c r="Q332" s="37"/>
    </row>
    <row r="333" spans="17:17">
      <c r="Q333" s="37"/>
    </row>
    <row r="334" spans="17:17">
      <c r="Q334" s="37"/>
    </row>
    <row r="335" spans="17:17">
      <c r="Q335" s="37"/>
    </row>
    <row r="336" spans="17:17">
      <c r="Q336" s="37"/>
    </row>
    <row r="337" spans="17:17">
      <c r="Q337" s="37"/>
    </row>
    <row r="338" spans="17:17">
      <c r="Q338" s="37"/>
    </row>
    <row r="339" spans="17:17">
      <c r="Q339" s="37"/>
    </row>
    <row r="340" spans="17:17">
      <c r="Q340" s="37"/>
    </row>
    <row r="341" spans="17:17">
      <c r="Q341" s="37"/>
    </row>
    <row r="342" spans="17:17">
      <c r="Q342" s="37"/>
    </row>
    <row r="343" spans="17:17">
      <c r="Q343" s="37"/>
    </row>
    <row r="344" spans="17:17">
      <c r="Q344" s="37"/>
    </row>
    <row r="345" spans="17:17">
      <c r="Q345" s="37"/>
    </row>
    <row r="346" spans="17:17">
      <c r="Q346" s="37"/>
    </row>
    <row r="347" spans="17:17">
      <c r="Q347" s="37"/>
    </row>
    <row r="348" spans="17:17">
      <c r="Q348" s="37"/>
    </row>
    <row r="349" spans="17:17">
      <c r="Q349" s="37"/>
    </row>
    <row r="350" spans="17:17">
      <c r="Q350" s="37"/>
    </row>
    <row r="351" spans="17:17">
      <c r="Q351" s="37"/>
    </row>
    <row r="352" spans="17:17">
      <c r="Q352" s="37"/>
    </row>
    <row r="353" spans="17:17">
      <c r="Q353" s="37"/>
    </row>
    <row r="354" spans="17:17">
      <c r="Q354" s="37"/>
    </row>
    <row r="355" spans="17:17">
      <c r="Q355" s="37"/>
    </row>
    <row r="356" spans="17:17">
      <c r="Q356" s="37"/>
    </row>
    <row r="357" spans="17:17">
      <c r="Q357" s="37"/>
    </row>
    <row r="358" spans="17:17">
      <c r="Q358" s="37"/>
    </row>
    <row r="359" spans="17:17">
      <c r="Q359" s="37"/>
    </row>
    <row r="360" spans="17:17">
      <c r="Q360" s="37"/>
    </row>
    <row r="361" spans="17:17">
      <c r="Q361" s="37"/>
    </row>
    <row r="362" spans="17:17">
      <c r="Q362" s="37"/>
    </row>
    <row r="363" spans="17:17">
      <c r="Q363" s="37"/>
    </row>
    <row r="364" spans="17:17">
      <c r="Q364" s="37"/>
    </row>
    <row r="365" spans="17:17">
      <c r="Q365" s="37"/>
    </row>
  </sheetData>
  <conditionalFormatting sqref="Q1:Q365">
    <cfRule type="timePeriod" dxfId="9" priority="4" timePeriod="today">
      <formula>FLOOR(Q1,1)=TODAY()</formula>
    </cfRule>
  </conditionalFormatting>
  <conditionalFormatting sqref="Q29:Q149">
    <cfRule type="expression" dxfId="8" priority="5">
      <formula>WEEKDAY($A228,2)=1</formula>
    </cfRule>
    <cfRule type="expression" dxfId="7" priority="6">
      <formula>WEEKDAY($A228,2)&gt;6</formula>
    </cfRule>
  </conditionalFormatting>
  <conditionalFormatting sqref="O9">
    <cfRule type="cellIs" dxfId="6" priority="3" operator="between">
      <formula>0.5</formula>
      <formula>1</formula>
    </cfRule>
  </conditionalFormatting>
  <conditionalFormatting sqref="O9">
    <cfRule type="cellIs" dxfId="5" priority="2" operator="equal">
      <formula>"F"</formula>
    </cfRule>
  </conditionalFormatting>
  <conditionalFormatting sqref="O3">
    <cfRule type="cellIs" dxfId="4" priority="1" operator="between">
      <formula>0.5</formula>
      <formula>1</formula>
    </cfRule>
  </conditionalFormatting>
  <dataValidations count="1">
    <dataValidation type="list" allowBlank="1" showInputMessage="1" showErrorMessage="1" sqref="A1" xr:uid="{60B0B478-CCC4-447F-BA2B-C3325AAF8331}">
      <formula1>$Q$1:$Q$12</formula1>
    </dataValidation>
  </dataValidations>
  <pageMargins left="0.7" right="0.7" top="0.75" bottom="0.75" header="0.3" footer="0.3"/>
  <pageSetup paperSize="9" orientation="portrait" verticalDpi="0" r:id="rId1"/>
  <legacy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mois</vt:lpstr>
      <vt:lpstr>BD</vt:lpstr>
      <vt:lpstr>param</vt:lpstr>
      <vt:lpstr>moisAn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francis henniaux</cp:lastModifiedBy>
  <dcterms:created xsi:type="dcterms:W3CDTF">2023-04-16T10:43:18Z</dcterms:created>
  <dcterms:modified xsi:type="dcterms:W3CDTF">2025-01-26T04:55:00Z</dcterms:modified>
</cp:coreProperties>
</file>