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 codeName="{957460C9-B318-DD5D-5CC9-C049C1E746C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:\Francis\Problemes_Internet\Excel Pratique\JPR_Project\"/>
    </mc:Choice>
  </mc:AlternateContent>
  <xr:revisionPtr revIDLastSave="0" documentId="13_ncr:1_{CE5002B0-E7A8-4592-AF36-CAF22C9FEAAB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Exercices" sheetId="1" r:id="rId1"/>
    <sheet name="Planning" sheetId="2" r:id="rId2"/>
    <sheet name="Liste" sheetId="3" r:id="rId3"/>
  </sheets>
  <definedNames>
    <definedName name="_xlnm._FilterDatabase" localSheetId="0" hidden="1">Exercices!$A$1:$A$216</definedName>
    <definedName name="ANNEES">Liste!$A$1:$A$29</definedName>
    <definedName name="Mois">Liste!$C$1:$C$12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" i="2" l="1"/>
  <c r="F1" i="2"/>
  <c r="D1" i="2"/>
  <c r="B1" i="2"/>
  <c r="W2" i="2"/>
  <c r="U2" i="2"/>
  <c r="S2" i="2"/>
  <c r="Q2" i="2"/>
  <c r="O2" i="2"/>
  <c r="M2" i="2"/>
  <c r="K2" i="2"/>
  <c r="I2" i="2"/>
  <c r="G2" i="2"/>
  <c r="E2" i="2"/>
  <c r="C2" i="2"/>
  <c r="A2" i="2"/>
  <c r="X2" i="2"/>
  <c r="V2" i="2"/>
  <c r="T2" i="2"/>
  <c r="R2" i="2"/>
  <c r="P2" i="2"/>
  <c r="N2" i="2"/>
  <c r="L2" i="2"/>
  <c r="J2" i="2"/>
  <c r="H2" i="2"/>
  <c r="F2" i="2"/>
  <c r="D2" i="2"/>
  <c r="B2" i="2"/>
  <c r="Z2" i="2" l="1"/>
  <c r="Y2" i="2" s="1"/>
  <c r="Z1" i="2" l="1"/>
  <c r="P1" i="2"/>
  <c r="X1" i="2"/>
  <c r="R1" i="2"/>
  <c r="T1" i="2"/>
  <c r="L1" i="2"/>
  <c r="N1" i="2"/>
  <c r="V1" i="2"/>
  <c r="J1" i="2"/>
  <c r="M2" i="1"/>
</calcChain>
</file>

<file path=xl/sharedStrings.xml><?xml version="1.0" encoding="utf-8"?>
<sst xmlns="http://schemas.openxmlformats.org/spreadsheetml/2006/main" count="68" uniqueCount="40">
  <si>
    <t>EXERCICES DE GYM JPR_Project</t>
  </si>
  <si>
    <t>EXERCICES</t>
  </si>
  <si>
    <t>DUREE</t>
  </si>
  <si>
    <t>FORCE</t>
  </si>
  <si>
    <t>DATE</t>
  </si>
  <si>
    <t>TAPIS DE MARCHE</t>
  </si>
  <si>
    <t>30'</t>
  </si>
  <si>
    <t>Planning de</t>
  </si>
  <si>
    <t>à</t>
  </si>
  <si>
    <t>Calendrier exercices</t>
  </si>
  <si>
    <t>KINE</t>
  </si>
  <si>
    <t>KMS</t>
  </si>
  <si>
    <t>45'</t>
  </si>
  <si>
    <t>Kcal</t>
  </si>
  <si>
    <t>Inclinaison</t>
  </si>
  <si>
    <t>RPM</t>
  </si>
  <si>
    <t>août</t>
  </si>
  <si>
    <t>décembre</t>
  </si>
  <si>
    <t>janvier</t>
  </si>
  <si>
    <t>février</t>
  </si>
  <si>
    <t>mars</t>
  </si>
  <si>
    <t>avril</t>
  </si>
  <si>
    <t>mai</t>
  </si>
  <si>
    <t>juin</t>
  </si>
  <si>
    <t>juillet</t>
  </si>
  <si>
    <t>septembre</t>
  </si>
  <si>
    <t>octobre</t>
  </si>
  <si>
    <t>novembre</t>
  </si>
  <si>
    <t>VAE - grand tour</t>
  </si>
  <si>
    <t>SPA</t>
  </si>
  <si>
    <t>VAE - tour dans AULNAT</t>
  </si>
  <si>
    <t>40'</t>
  </si>
  <si>
    <t>15'</t>
  </si>
  <si>
    <t>VELO</t>
  </si>
  <si>
    <t>2&amp;3</t>
  </si>
  <si>
    <t>REPOS</t>
  </si>
  <si>
    <t xml:space="preserve">TAPIS DE MARCHE   DUREE: 15'   FORCE:   KMS PARCOURUS:    INCLINAISON:    KCAL: </t>
  </si>
  <si>
    <t>VELO   DUREE: 15'   FORCE:   RPM:    KCAL: 84   KMS PARCOURUS: 4,6</t>
  </si>
  <si>
    <t xml:space="preserve">VELO   DUREE: 15'   FORCE:   RPM:    KCAL: 84   KMS PARCOURUS: 4,6
REPOS   DUREE:    FORCE: </t>
  </si>
  <si>
    <t>VELO   DUREE: 15'   FORCE:   RPM:    KCAL: 84   KMS PARCOURUS: 4,6
REPOS   DUREE:    FORCE: 
VELO   DUREE: 15'   FORCE:2&amp;3   RPM:    KCAL: 89   KMS PARCOURUS: 4,9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</si>
</sst>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mmmm"/>
    <numFmt numFmtId="165" formatCode="ddd\ dd"/>
    <numFmt numFmtId="166" formatCode="mm"/>
    <numFmt numFmtId="167" formatCode="[$-F800]dddd\,\ mmmm\ dd\,\ yyyy"/>
  </numFmts>
  <fonts count="33" x14ac:knownFonts="1"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26"/>
      <color theme="0"/>
      <name val="Calibri"/>
      <family val="2"/>
      <scheme val="minor"/>
    </font>
    <font>
      <b/>
      <sz val="14"/>
      <color theme="8" tint="0.59999389629810485"/>
      <name val="Calibri"/>
      <family val="2"/>
      <scheme val="minor"/>
    </font>
    <font>
      <sz val="14"/>
      <color theme="8" tint="0.59999389629810485"/>
      <name val="Calibri"/>
      <family val="2"/>
      <scheme val="minor"/>
    </font>
    <font>
      <sz val="14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4"/>
      <name val="Calibri"/>
      <family val="2"/>
      <scheme val="minor"/>
    </font>
    <font>
      <b/>
      <sz val="16"/>
      <name val="Calibri"/>
      <family val="2"/>
      <scheme val="minor"/>
    </font>
    <font>
      <b/>
      <sz val="18"/>
      <color rgb="FF00B050"/>
      <name val="Calibri"/>
      <family val="2"/>
      <scheme val="minor"/>
    </font>
    <font>
      <b/>
      <sz val="16"/>
      <color theme="3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rgb="FFC00000"/>
      <name val="Calibri"/>
      <family val="2"/>
      <scheme val="minor"/>
    </font>
    <font>
      <sz val="16"/>
      <name val="Calibri"/>
      <family val="2"/>
      <scheme val="minor"/>
    </font>
    <font>
      <sz val="18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rgb="FFC0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rgb="FF951717"/>
      <name val="Calibri"/>
      <family val="2"/>
      <scheme val="minor"/>
    </font>
    <font>
      <b/>
      <sz val="20"/>
      <color rgb="FF951717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20"/>
      <color rgb="FFC00000"/>
      <name val="Calibri"/>
      <family val="2"/>
      <scheme val="minor"/>
    </font>
    <font>
      <b/>
      <sz val="14"/>
      <color rgb="FF951717"/>
      <name val="Calibri"/>
      <family val="2"/>
      <scheme val="minor"/>
    </font>
    <font>
      <b/>
      <sz val="18"/>
      <color rgb="FFC00000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4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69">
    <xf numFmtId="0" fontId="0" fillId="0" borderId="0" xfId="0"/>
    <xf numFmtId="0" fontId="1" fillId="0" borderId="1" xfId="0" applyFont="1" applyBorder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wrapText="1"/>
    </xf>
    <xf numFmtId="0" fontId="0" fillId="0" borderId="0" xfId="0" applyAlignment="1">
      <alignment vertical="top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166" fontId="0" fillId="0" borderId="0" xfId="0" applyNumberFormat="1"/>
    <xf numFmtId="14" fontId="0" fillId="0" borderId="0" xfId="0" applyNumberFormat="1" applyAlignment="1">
      <alignment vertical="top"/>
    </xf>
    <xf numFmtId="0" fontId="2" fillId="2" borderId="2" xfId="0" applyFont="1" applyFill="1" applyBorder="1" applyAlignment="1">
      <alignment vertical="top" wrapText="1"/>
    </xf>
    <xf numFmtId="0" fontId="2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3" borderId="0" xfId="0" applyFont="1" applyFill="1" applyAlignment="1">
      <alignment horizontal="center" vertical="center" wrapText="1"/>
    </xf>
    <xf numFmtId="0" fontId="4" fillId="3" borderId="5" xfId="0" applyFont="1" applyFill="1" applyBorder="1" applyAlignment="1">
      <alignment horizontal="center"/>
    </xf>
    <xf numFmtId="0" fontId="1" fillId="4" borderId="1" xfId="0" applyFont="1" applyFill="1" applyBorder="1"/>
    <xf numFmtId="0" fontId="8" fillId="0" borderId="1" xfId="0" applyFont="1" applyBorder="1"/>
    <xf numFmtId="0" fontId="4" fillId="3" borderId="5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vertical="top" wrapText="1"/>
    </xf>
    <xf numFmtId="0" fontId="0" fillId="0" borderId="0" xfId="0" applyAlignment="1">
      <alignment vertical="top" wrapText="1"/>
    </xf>
    <xf numFmtId="0" fontId="1" fillId="0" borderId="6" xfId="0" applyFont="1" applyBorder="1"/>
    <xf numFmtId="0" fontId="8" fillId="0" borderId="6" xfId="0" applyFont="1" applyBorder="1"/>
    <xf numFmtId="0" fontId="7" fillId="0" borderId="6" xfId="0" applyFont="1" applyBorder="1"/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7" fillId="0" borderId="0" xfId="0" applyFont="1"/>
    <xf numFmtId="0" fontId="10" fillId="0" borderId="0" xfId="0" applyFont="1"/>
    <xf numFmtId="0" fontId="11" fillId="0" borderId="0" xfId="0" applyFont="1"/>
    <xf numFmtId="0" fontId="6" fillId="0" borderId="0" xfId="0" applyFont="1"/>
    <xf numFmtId="0" fontId="9" fillId="5" borderId="0" xfId="0" applyFont="1" applyFill="1"/>
    <xf numFmtId="0" fontId="13" fillId="6" borderId="0" xfId="0" applyFont="1" applyFill="1"/>
    <xf numFmtId="0" fontId="13" fillId="6" borderId="0" xfId="0" applyFont="1" applyFill="1" applyAlignment="1">
      <alignment horizontal="center"/>
    </xf>
    <xf numFmtId="0" fontId="13" fillId="6" borderId="0" xfId="0" applyFont="1" applyFill="1" applyAlignment="1">
      <alignment horizontal="center" vertical="center"/>
    </xf>
    <xf numFmtId="0" fontId="14" fillId="0" borderId="0" xfId="0" applyFont="1"/>
    <xf numFmtId="0" fontId="15" fillId="0" borderId="0" xfId="0" applyFont="1"/>
    <xf numFmtId="0" fontId="15" fillId="0" borderId="0" xfId="0" applyFont="1" applyAlignment="1">
      <alignment horizontal="center"/>
    </xf>
    <xf numFmtId="0" fontId="15" fillId="0" borderId="0" xfId="0" applyFont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9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top" wrapText="1"/>
    </xf>
    <xf numFmtId="1" fontId="0" fillId="7" borderId="3" xfId="0" applyNumberFormat="1" applyFill="1" applyBorder="1" applyAlignment="1">
      <alignment horizontal="center" vertical="center" wrapText="1"/>
    </xf>
    <xf numFmtId="164" fontId="0" fillId="7" borderId="2" xfId="0" applyNumberFormat="1" applyFill="1" applyBorder="1" applyAlignment="1">
      <alignment horizontal="center" vertical="center" wrapText="1"/>
    </xf>
    <xf numFmtId="1" fontId="0" fillId="7" borderId="1" xfId="0" applyNumberFormat="1" applyFill="1" applyBorder="1" applyAlignment="1">
      <alignment horizontal="center" vertical="center" wrapText="1"/>
    </xf>
    <xf numFmtId="1" fontId="0" fillId="7" borderId="2" xfId="0" applyNumberFormat="1" applyFill="1" applyBorder="1" applyAlignment="1">
      <alignment horizontal="center" vertical="center" wrapText="1"/>
    </xf>
    <xf numFmtId="167" fontId="0" fillId="0" borderId="1" xfId="0" applyNumberFormat="1" applyBorder="1"/>
    <xf numFmtId="0" fontId="25" fillId="0" borderId="0" xfId="0" applyFont="1" applyAlignment="1">
      <alignment vertical="center" wrapText="1"/>
    </xf>
    <xf numFmtId="0" fontId="6" fillId="5" borderId="0" xfId="0" applyFont="1" applyFill="1"/>
    <xf numFmtId="0" fontId="0" fillId="5" borderId="0" xfId="0" applyFill="1"/>
    <xf numFmtId="167" fontId="4" fillId="3" borderId="5" xfId="0" applyNumberFormat="1" applyFont="1" applyFill="1" applyBorder="1" applyAlignment="1">
      <alignment horizontal="left"/>
    </xf>
    <xf numFmtId="167" fontId="0" fillId="0" borderId="1" xfId="0" applyNumberFormat="1" applyBorder="1" applyAlignment="1">
      <alignment horizontal="left"/>
    </xf>
    <xf numFmtId="167" fontId="0" fillId="0" borderId="1" xfId="0" applyNumberFormat="1" applyBorder="1" applyAlignment="1">
      <alignment horizontal="left" vertical="center"/>
    </xf>
    <xf numFmtId="167" fontId="0" fillId="4" borderId="1" xfId="0" applyNumberFormat="1" applyFill="1" applyBorder="1" applyAlignment="1">
      <alignment horizontal="left"/>
    </xf>
    <xf numFmtId="167" fontId="0" fillId="0" borderId="0" xfId="0" applyNumberFormat="1" applyAlignment="1">
      <alignment horizontal="left"/>
    </xf>
    <xf numFmtId="167" fontId="8" fillId="0" borderId="0" xfId="0" applyNumberFormat="1" applyFont="1" applyAlignment="1">
      <alignment horizontal="left"/>
    </xf>
    <xf numFmtId="167" fontId="15" fillId="0" borderId="0" xfId="0" applyNumberFormat="1" applyFont="1" applyAlignment="1">
      <alignment horizontal="left"/>
    </xf>
    <xf numFmtId="167" fontId="13" fillId="6" borderId="0" xfId="0" applyNumberFormat="1" applyFont="1" applyFill="1" applyAlignment="1">
      <alignment horizontal="left"/>
    </xf>
    <xf numFmtId="167" fontId="9" fillId="0" borderId="0" xfId="0" applyNumberFormat="1" applyFont="1" applyAlignment="1">
      <alignment horizontal="left"/>
    </xf>
    <xf numFmtId="167" fontId="1" fillId="0" borderId="0" xfId="0" applyNumberFormat="1" applyFont="1" applyAlignment="1">
      <alignment horizontal="left"/>
    </xf>
    <xf numFmtId="49" fontId="0" fillId="0" borderId="1" xfId="0" applyNumberFormat="1" applyBorder="1" applyAlignment="1">
      <alignment horizontal="center" vertical="center"/>
    </xf>
    <xf numFmtId="0" fontId="10" fillId="0" borderId="1" xfId="0" applyFont="1" applyBorder="1"/>
    <xf numFmtId="0" fontId="26" fillId="0" borderId="1" xfId="0" applyFont="1" applyBorder="1"/>
    <xf numFmtId="0" fontId="20" fillId="0" borderId="1" xfId="0" applyFont="1" applyBorder="1"/>
    <xf numFmtId="167" fontId="20" fillId="0" borderId="1" xfId="0" applyNumberFormat="1" applyFont="1" applyBorder="1" applyAlignment="1">
      <alignment horizontal="left"/>
    </xf>
    <xf numFmtId="0" fontId="20" fillId="0" borderId="1" xfId="0" applyFont="1" applyBorder="1" applyAlignment="1">
      <alignment horizontal="center"/>
    </xf>
    <xf numFmtId="0" fontId="20" fillId="0" borderId="1" xfId="0" applyFont="1" applyBorder="1" applyAlignment="1">
      <alignment horizontal="center" vertical="center"/>
    </xf>
    <xf numFmtId="0" fontId="20" fillId="0" borderId="0" xfId="0" applyFont="1"/>
    <xf numFmtId="167" fontId="1" fillId="0" borderId="1" xfId="0" applyNumberFormat="1" applyFont="1" applyBorder="1" applyAlignment="1">
      <alignment horizontal="left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9" fillId="0" borderId="1" xfId="0" applyFont="1" applyBorder="1"/>
    <xf numFmtId="0" fontId="30" fillId="0" borderId="1" xfId="0" applyFont="1" applyBorder="1" applyAlignment="1">
      <alignment horizontal="center"/>
    </xf>
    <xf numFmtId="14" fontId="1" fillId="0" borderId="1" xfId="0" applyNumberFormat="1" applyFont="1" applyBorder="1" applyAlignment="1">
      <alignment vertical="top" wrapText="1"/>
    </xf>
    <xf numFmtId="14" fontId="28" fillId="0" borderId="1" xfId="0" applyNumberFormat="1" applyFont="1" applyBorder="1" applyAlignment="1">
      <alignment vertical="top" wrapText="1"/>
    </xf>
    <xf numFmtId="14" fontId="16" fillId="0" borderId="1" xfId="0" applyNumberFormat="1" applyFont="1" applyBorder="1" applyAlignment="1">
      <alignment vertical="center" wrapText="1"/>
    </xf>
    <xf numFmtId="14" fontId="20" fillId="0" borderId="1" xfId="0" applyNumberFormat="1" applyFont="1" applyBorder="1" applyAlignment="1">
      <alignment vertical="top" wrapText="1"/>
    </xf>
    <xf numFmtId="14" fontId="1" fillId="0" borderId="1" xfId="0" applyNumberFormat="1" applyFont="1" applyBorder="1" applyAlignment="1">
      <alignment horizontal="left" vertical="center" wrapText="1"/>
    </xf>
    <xf numFmtId="14" fontId="15" fillId="0" borderId="1" xfId="0" applyNumberFormat="1" applyFont="1" applyBorder="1" applyAlignment="1">
      <alignment vertical="center" wrapText="1"/>
    </xf>
    <xf numFmtId="14" fontId="29" fillId="0" borderId="1" xfId="0" applyNumberFormat="1" applyFont="1" applyBorder="1" applyAlignment="1">
      <alignment vertical="top" wrapText="1"/>
    </xf>
    <xf numFmtId="14" fontId="30" fillId="0" borderId="1" xfId="0" applyNumberFormat="1" applyFont="1" applyBorder="1" applyAlignment="1">
      <alignment vertical="top" wrapText="1"/>
    </xf>
    <xf numFmtId="14" fontId="31" fillId="0" borderId="1" xfId="0" applyNumberFormat="1" applyFont="1" applyBorder="1" applyAlignment="1">
      <alignment vertical="top" wrapText="1"/>
    </xf>
    <xf numFmtId="165" fontId="32" fillId="0" borderId="1" xfId="0" applyNumberFormat="1" applyFont="1" applyBorder="1" applyAlignment="1">
      <alignment horizontal="center" vertical="top" wrapText="1"/>
    </xf>
    <xf numFmtId="0" fontId="16" fillId="0" borderId="1" xfId="0" applyFont="1" applyBorder="1"/>
    <xf numFmtId="0" fontId="3" fillId="3" borderId="2" xfId="0" applyFont="1" applyFill="1" applyBorder="1" applyAlignment="1">
      <alignment horizontal="left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165" fontId="0" fillId="0" borderId="1" xfId="0" applyNumberFormat="1" applyFill="1" applyBorder="1" applyAlignment="1">
      <alignment vertical="top" wrapText="1"/>
    </xf>
    <xf numFmtId="0" fontId="16" fillId="0" borderId="1" xfId="0" applyFont="1" applyFill="1" applyBorder="1" applyAlignment="1">
      <alignment horizontal="center" vertical="top" wrapText="1"/>
    </xf>
    <xf numFmtId="0" fontId="0" fillId="0" borderId="1" xfId="0" applyFill="1" applyBorder="1" applyAlignment="1">
      <alignment vertical="top" wrapText="1"/>
    </xf>
    <xf numFmtId="0" fontId="8" fillId="0" borderId="1" xfId="0" applyFont="1" applyFill="1" applyBorder="1" applyAlignment="1">
      <alignment vertical="top" wrapText="1"/>
    </xf>
    <xf numFmtId="0" fontId="1" fillId="0" borderId="1" xfId="0" applyFont="1" applyFill="1" applyBorder="1" applyAlignment="1">
      <alignment vertical="top" wrapText="1"/>
    </xf>
    <xf numFmtId="165" fontId="1" fillId="0" borderId="2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top" wrapText="1"/>
    </xf>
    <xf numFmtId="14" fontId="0" fillId="0" borderId="1" xfId="0" applyNumberFormat="1" applyFill="1" applyBorder="1" applyAlignment="1">
      <alignment vertical="top" wrapText="1"/>
    </xf>
    <xf numFmtId="14" fontId="1" fillId="0" borderId="1" xfId="0" applyNumberFormat="1" applyFont="1" applyFill="1" applyBorder="1" applyAlignment="1">
      <alignment vertical="top" wrapText="1"/>
    </xf>
    <xf numFmtId="0" fontId="10" fillId="0" borderId="1" xfId="0" applyFont="1" applyFill="1" applyBorder="1" applyAlignment="1">
      <alignment horizontal="center" vertical="top" wrapText="1"/>
    </xf>
    <xf numFmtId="165" fontId="0" fillId="0" borderId="1" xfId="0" applyNumberFormat="1" applyFill="1" applyBorder="1" applyAlignment="1">
      <alignment horizontal="center"/>
    </xf>
    <xf numFmtId="0" fontId="0" fillId="0" borderId="1" xfId="0" applyFill="1" applyBorder="1" applyAlignment="1">
      <alignment horizontal="center" vertical="center"/>
    </xf>
    <xf numFmtId="165" fontId="0" fillId="0" borderId="1" xfId="0" applyNumberFormat="1" applyFill="1" applyBorder="1" applyAlignment="1">
      <alignment horizontal="center" vertical="center"/>
    </xf>
    <xf numFmtId="165" fontId="0" fillId="0" borderId="1" xfId="0" applyNumberFormat="1" applyFill="1" applyBorder="1" applyAlignment="1">
      <alignment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vertical="center" wrapText="1"/>
    </xf>
    <xf numFmtId="0" fontId="8" fillId="0" borderId="1" xfId="0" applyFont="1" applyFill="1" applyBorder="1" applyAlignment="1">
      <alignment vertical="center" wrapText="1"/>
    </xf>
    <xf numFmtId="0" fontId="17" fillId="0" borderId="1" xfId="0" applyFont="1" applyFill="1" applyBorder="1" applyAlignment="1">
      <alignment vertical="center" wrapText="1"/>
    </xf>
    <xf numFmtId="0" fontId="17" fillId="0" borderId="2" xfId="0" applyFont="1" applyFill="1" applyBorder="1" applyAlignment="1">
      <alignment horizontal="center" vertical="center" wrapText="1"/>
    </xf>
    <xf numFmtId="14" fontId="0" fillId="0" borderId="1" xfId="0" applyNumberFormat="1" applyFill="1" applyBorder="1" applyAlignment="1">
      <alignment vertical="center" wrapText="1"/>
    </xf>
    <xf numFmtId="14" fontId="8" fillId="0" borderId="1" xfId="0" applyNumberFormat="1" applyFont="1" applyFill="1" applyBorder="1" applyAlignment="1">
      <alignment vertical="center" wrapText="1"/>
    </xf>
    <xf numFmtId="0" fontId="7" fillId="0" borderId="1" xfId="0" applyFont="1" applyFill="1" applyBorder="1" applyAlignment="1">
      <alignment vertical="top" wrapText="1"/>
    </xf>
    <xf numFmtId="0" fontId="0" fillId="0" borderId="2" xfId="0" applyFill="1" applyBorder="1" applyAlignment="1">
      <alignment horizontal="center" vertical="top" wrapText="1"/>
    </xf>
    <xf numFmtId="0" fontId="18" fillId="0" borderId="1" xfId="0" applyFont="1" applyFill="1" applyBorder="1" applyAlignment="1">
      <alignment vertical="top" wrapText="1"/>
    </xf>
    <xf numFmtId="0" fontId="18" fillId="0" borderId="2" xfId="0" applyFont="1" applyFill="1" applyBorder="1" applyAlignment="1">
      <alignment horizontal="center" vertical="top" wrapText="1"/>
    </xf>
    <xf numFmtId="14" fontId="28" fillId="0" borderId="1" xfId="0" applyNumberFormat="1" applyFont="1" applyFill="1" applyBorder="1" applyAlignment="1">
      <alignment vertical="top" wrapText="1"/>
    </xf>
    <xf numFmtId="0" fontId="7" fillId="0" borderId="2" xfId="0" applyFont="1" applyFill="1" applyBorder="1" applyAlignment="1">
      <alignment horizontal="center" vertical="top" wrapText="1"/>
    </xf>
    <xf numFmtId="0" fontId="20" fillId="0" borderId="1" xfId="0" applyFont="1" applyFill="1" applyBorder="1" applyAlignment="1">
      <alignment vertical="top" wrapText="1"/>
    </xf>
    <xf numFmtId="0" fontId="12" fillId="0" borderId="1" xfId="0" applyFont="1" applyFill="1" applyBorder="1" applyAlignment="1">
      <alignment vertical="top" wrapText="1"/>
    </xf>
    <xf numFmtId="0" fontId="12" fillId="0" borderId="2" xfId="0" applyFont="1" applyFill="1" applyBorder="1" applyAlignment="1">
      <alignment horizontal="center" vertical="top" wrapText="1"/>
    </xf>
    <xf numFmtId="165" fontId="1" fillId="0" borderId="1" xfId="0" applyNumberFormat="1" applyFont="1" applyFill="1" applyBorder="1" applyAlignment="1">
      <alignment vertical="center" wrapText="1"/>
    </xf>
    <xf numFmtId="0" fontId="1" fillId="0" borderId="1" xfId="0" applyFont="1" applyFill="1" applyBorder="1" applyAlignment="1">
      <alignment vertical="center" wrapText="1"/>
    </xf>
    <xf numFmtId="0" fontId="1" fillId="0" borderId="2" xfId="0" applyFont="1" applyFill="1" applyBorder="1" applyAlignment="1">
      <alignment horizontal="center" vertical="center" wrapText="1"/>
    </xf>
    <xf numFmtId="14" fontId="1" fillId="0" borderId="1" xfId="0" applyNumberFormat="1" applyFont="1" applyFill="1" applyBorder="1" applyAlignment="1">
      <alignment vertical="center" wrapText="1"/>
    </xf>
    <xf numFmtId="14" fontId="16" fillId="0" borderId="1" xfId="0" applyNumberFormat="1" applyFont="1" applyFill="1" applyBorder="1" applyAlignment="1">
      <alignment vertical="center" wrapText="1"/>
    </xf>
    <xf numFmtId="0" fontId="21" fillId="0" borderId="1" xfId="0" applyFont="1" applyFill="1" applyBorder="1" applyAlignment="1">
      <alignment vertical="top" wrapText="1"/>
    </xf>
    <xf numFmtId="0" fontId="8" fillId="0" borderId="2" xfId="0" applyFont="1" applyFill="1" applyBorder="1" applyAlignment="1">
      <alignment horizontal="center" vertical="top" wrapText="1"/>
    </xf>
    <xf numFmtId="0" fontId="19" fillId="0" borderId="1" xfId="0" applyFont="1" applyFill="1" applyBorder="1" applyAlignment="1">
      <alignment vertical="top" wrapText="1"/>
    </xf>
    <xf numFmtId="0" fontId="15" fillId="0" borderId="2" xfId="0" applyFont="1" applyFill="1" applyBorder="1" applyAlignment="1">
      <alignment horizontal="center" vertical="center" wrapText="1"/>
    </xf>
    <xf numFmtId="14" fontId="20" fillId="0" borderId="1" xfId="0" applyNumberFormat="1" applyFont="1" applyFill="1" applyBorder="1" applyAlignment="1">
      <alignment vertical="top" wrapText="1"/>
    </xf>
    <xf numFmtId="165" fontId="0" fillId="0" borderId="1" xfId="0" applyNumberFormat="1" applyFill="1" applyBorder="1" applyAlignment="1">
      <alignment horizontal="left" vertical="center" wrapText="1"/>
    </xf>
    <xf numFmtId="0" fontId="16" fillId="0" borderId="1" xfId="0" applyFont="1" applyFill="1" applyBorder="1" applyAlignment="1">
      <alignment horizontal="left" vertical="center" wrapText="1"/>
    </xf>
    <xf numFmtId="0" fontId="0" fillId="0" borderId="1" xfId="0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23" fillId="0" borderId="0" xfId="0" applyFont="1" applyFill="1" applyAlignment="1">
      <alignment horizontal="left" vertical="center" wrapText="1"/>
    </xf>
    <xf numFmtId="0" fontId="23" fillId="0" borderId="0" xfId="0" applyFont="1" applyFill="1" applyAlignment="1">
      <alignment horizontal="center" vertical="center" wrapText="1"/>
    </xf>
    <xf numFmtId="165" fontId="0" fillId="0" borderId="1" xfId="0" applyNumberFormat="1" applyFill="1" applyBorder="1" applyAlignment="1">
      <alignment horizontal="left" vertical="center"/>
    </xf>
    <xf numFmtId="0" fontId="0" fillId="0" borderId="1" xfId="0" applyFill="1" applyBorder="1" applyAlignment="1">
      <alignment horizontal="left" vertical="center"/>
    </xf>
    <xf numFmtId="14" fontId="0" fillId="0" borderId="1" xfId="0" applyNumberFormat="1" applyFill="1" applyBorder="1" applyAlignment="1">
      <alignment horizontal="left" vertical="center" wrapText="1"/>
    </xf>
    <xf numFmtId="14" fontId="1" fillId="0" borderId="1" xfId="0" applyNumberFormat="1" applyFont="1" applyFill="1" applyBorder="1" applyAlignment="1">
      <alignment horizontal="left" vertical="center" wrapText="1"/>
    </xf>
    <xf numFmtId="0" fontId="21" fillId="0" borderId="1" xfId="0" applyFont="1" applyFill="1" applyBorder="1" applyAlignment="1">
      <alignment horizontal="center" vertical="top" wrapText="1"/>
    </xf>
    <xf numFmtId="0" fontId="21" fillId="0" borderId="2" xfId="0" applyFont="1" applyFill="1" applyBorder="1" applyAlignment="1">
      <alignment horizontal="center" vertical="top" wrapText="1"/>
    </xf>
    <xf numFmtId="0" fontId="22" fillId="0" borderId="1" xfId="0" applyFont="1" applyFill="1" applyBorder="1" applyAlignment="1">
      <alignment vertical="top" wrapText="1"/>
    </xf>
    <xf numFmtId="0" fontId="22" fillId="0" borderId="2" xfId="0" applyFont="1" applyFill="1" applyBorder="1" applyAlignment="1">
      <alignment horizontal="center" vertical="top" wrapText="1"/>
    </xf>
    <xf numFmtId="14" fontId="16" fillId="0" borderId="1" xfId="0" applyNumberFormat="1" applyFont="1" applyFill="1" applyBorder="1" applyAlignment="1">
      <alignment vertical="top" wrapText="1"/>
    </xf>
    <xf numFmtId="165" fontId="25" fillId="0" borderId="1" xfId="0" applyNumberFormat="1" applyFont="1" applyFill="1" applyBorder="1" applyAlignment="1">
      <alignment vertical="center" wrapText="1"/>
    </xf>
    <xf numFmtId="0" fontId="26" fillId="0" borderId="1" xfId="0" applyFont="1" applyFill="1" applyBorder="1" applyAlignment="1">
      <alignment horizontal="left" vertical="top" wrapText="1"/>
    </xf>
    <xf numFmtId="0" fontId="25" fillId="0" borderId="1" xfId="0" applyFont="1" applyFill="1" applyBorder="1" applyAlignment="1">
      <alignment vertical="center" wrapText="1"/>
    </xf>
    <xf numFmtId="0" fontId="25" fillId="0" borderId="2" xfId="0" applyFont="1" applyFill="1" applyBorder="1" applyAlignment="1">
      <alignment horizontal="center" vertical="center" wrapText="1"/>
    </xf>
    <xf numFmtId="14" fontId="25" fillId="0" borderId="1" xfId="0" applyNumberFormat="1" applyFont="1" applyFill="1" applyBorder="1" applyAlignment="1">
      <alignment vertical="center" wrapText="1"/>
    </xf>
    <xf numFmtId="165" fontId="27" fillId="0" borderId="1" xfId="0" applyNumberFormat="1" applyFont="1" applyFill="1" applyBorder="1" applyAlignment="1">
      <alignment vertical="center" wrapText="1"/>
    </xf>
    <xf numFmtId="14" fontId="27" fillId="0" borderId="1" xfId="0" applyNumberFormat="1" applyFont="1" applyFill="1" applyBorder="1" applyAlignment="1">
      <alignment vertical="center" wrapText="1"/>
    </xf>
    <xf numFmtId="14" fontId="15" fillId="0" borderId="1" xfId="0" applyNumberFormat="1" applyFont="1" applyFill="1" applyBorder="1" applyAlignment="1">
      <alignment vertical="center" wrapText="1"/>
    </xf>
    <xf numFmtId="0" fontId="10" fillId="0" borderId="1" xfId="0" applyFont="1" applyFill="1" applyBorder="1" applyAlignment="1">
      <alignment horizontal="left" vertical="top" wrapText="1"/>
    </xf>
    <xf numFmtId="14" fontId="29" fillId="0" borderId="1" xfId="0" applyNumberFormat="1" applyFont="1" applyFill="1" applyBorder="1" applyAlignment="1">
      <alignment vertical="top" wrapText="1"/>
    </xf>
    <xf numFmtId="0" fontId="0" fillId="0" borderId="0" xfId="0" applyFill="1" applyAlignment="1">
      <alignment vertical="top" wrapText="1"/>
    </xf>
    <xf numFmtId="0" fontId="0" fillId="0" borderId="0" xfId="0" applyFill="1" applyAlignment="1">
      <alignment horizontal="center" vertical="top" wrapText="1"/>
    </xf>
    <xf numFmtId="14" fontId="1" fillId="0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1">
    <dxf>
      <fill>
        <patternFill>
          <bgColor theme="0" tint="-0.24994659260841701"/>
        </patternFill>
      </fill>
    </dxf>
  </dxfs>
  <tableStyles count="0" defaultTableStyle="TableStyleMedium2" defaultPivotStyle="PivotStyleLight16"/>
  <colors>
    <mruColors>
      <color rgb="FF951717"/>
      <color rgb="FF8E070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600075</xdr:colOff>
      <xdr:row>0</xdr:row>
      <xdr:rowOff>95250</xdr:rowOff>
    </xdr:from>
    <xdr:to>
      <xdr:col>7</xdr:col>
      <xdr:colOff>704850</xdr:colOff>
      <xdr:row>0</xdr:row>
      <xdr:rowOff>742950</xdr:rowOff>
    </xdr:to>
    <xdr:sp macro="[0]!Planning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6896100" y="95250"/>
          <a:ext cx="3495675" cy="647700"/>
        </a:xfrm>
        <a:prstGeom prst="rect">
          <a:avLst/>
        </a:prstGeom>
        <a:solidFill>
          <a:schemeClr val="accent5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90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2400"/>
            <a:t>Export vers Planning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O215"/>
  <sheetViews>
    <sheetView workbookViewId="0">
      <pane ySplit="2" topLeftCell="A3" activePane="bottomLeft" state="frozen"/>
      <selection pane="bottomLeft" activeCell="D2" sqref="D2"/>
    </sheetView>
  </sheetViews>
  <sheetFormatPr baseColWidth="10" defaultRowHeight="18.75" x14ac:dyDescent="0.3"/>
  <cols>
    <col min="1" max="1" width="24.09765625" style="68" bestFit="1" customWidth="1"/>
    <col min="2" max="2" width="43.69921875" customWidth="1"/>
    <col min="3" max="3" width="11.19921875" style="13"/>
    <col min="4" max="8" width="8.8984375" style="5" customWidth="1"/>
    <col min="9" max="9" width="4.296875" customWidth="1"/>
    <col min="12" max="12" width="4.296875" customWidth="1"/>
    <col min="27" max="27" width="43.69921875" customWidth="1"/>
  </cols>
  <sheetData>
    <row r="1" spans="1:15" ht="66.75" customHeight="1" x14ac:dyDescent="0.3">
      <c r="A1" s="98" t="s">
        <v>0</v>
      </c>
      <c r="B1" s="99"/>
      <c r="C1" s="99"/>
      <c r="D1" s="99"/>
      <c r="E1" s="100"/>
      <c r="F1" s="18"/>
      <c r="G1" s="18"/>
      <c r="H1" s="18"/>
      <c r="J1" s="6" t="s">
        <v>7</v>
      </c>
      <c r="K1" s="11" t="s">
        <v>18</v>
      </c>
      <c r="L1" s="6" t="s">
        <v>8</v>
      </c>
      <c r="M1" s="11" t="s">
        <v>17</v>
      </c>
      <c r="O1" s="7"/>
    </row>
    <row r="2" spans="1:15" x14ac:dyDescent="0.3">
      <c r="A2" s="64" t="s">
        <v>4</v>
      </c>
      <c r="B2" s="19" t="s">
        <v>1</v>
      </c>
      <c r="C2" s="19" t="s">
        <v>2</v>
      </c>
      <c r="D2" s="22" t="s">
        <v>3</v>
      </c>
      <c r="E2" s="22" t="s">
        <v>11</v>
      </c>
      <c r="F2" s="22" t="s">
        <v>15</v>
      </c>
      <c r="G2" s="22" t="s">
        <v>13</v>
      </c>
      <c r="H2" s="22" t="s">
        <v>14</v>
      </c>
      <c r="K2" s="12">
        <v>2025</v>
      </c>
      <c r="M2" s="12">
        <f>YEAR(EDATE(DATE(K2,MONTH(1&amp;$K$1),1),4))</f>
        <v>2025</v>
      </c>
    </row>
    <row r="3" spans="1:15" x14ac:dyDescent="0.3">
      <c r="A3" s="60">
        <v>45313</v>
      </c>
      <c r="B3" s="1" t="s">
        <v>5</v>
      </c>
      <c r="C3" s="2" t="s">
        <v>6</v>
      </c>
      <c r="D3" s="6">
        <v>2.5</v>
      </c>
      <c r="E3" s="6">
        <v>1.2</v>
      </c>
      <c r="F3" s="6">
        <v>86</v>
      </c>
      <c r="G3" s="6">
        <v>60</v>
      </c>
      <c r="H3" s="6">
        <v>2</v>
      </c>
    </row>
    <row r="4" spans="1:15" x14ac:dyDescent="0.3">
      <c r="A4" s="60">
        <v>45314</v>
      </c>
      <c r="B4" s="1" t="s">
        <v>28</v>
      </c>
      <c r="C4" s="2">
        <v>454</v>
      </c>
      <c r="D4" s="6"/>
      <c r="E4" s="6"/>
      <c r="F4" s="6"/>
      <c r="G4" s="6"/>
      <c r="H4" s="6"/>
    </row>
    <row r="5" spans="1:15" x14ac:dyDescent="0.3">
      <c r="A5" s="60">
        <v>45315</v>
      </c>
      <c r="B5" s="1" t="s">
        <v>10</v>
      </c>
      <c r="C5" s="2" t="s">
        <v>12</v>
      </c>
      <c r="D5" s="6"/>
      <c r="E5" s="6"/>
      <c r="F5" s="6"/>
      <c r="G5" s="6"/>
      <c r="H5" s="6"/>
    </row>
    <row r="6" spans="1:15" x14ac:dyDescent="0.3">
      <c r="A6" s="60">
        <v>45319</v>
      </c>
      <c r="B6" s="1" t="s">
        <v>29</v>
      </c>
      <c r="C6" s="2"/>
      <c r="D6" s="6"/>
      <c r="E6" s="6"/>
      <c r="F6" s="6"/>
      <c r="G6" s="6"/>
      <c r="H6" s="6"/>
    </row>
    <row r="7" spans="1:15" x14ac:dyDescent="0.3">
      <c r="A7" s="60">
        <v>45321</v>
      </c>
      <c r="B7" s="1" t="s">
        <v>30</v>
      </c>
      <c r="C7" s="2" t="s">
        <v>31</v>
      </c>
      <c r="D7" s="6"/>
      <c r="E7" s="6"/>
      <c r="F7" s="6"/>
      <c r="G7" s="6"/>
      <c r="H7" s="6"/>
    </row>
    <row r="8" spans="1:15" x14ac:dyDescent="0.3">
      <c r="A8" s="60">
        <v>45342</v>
      </c>
      <c r="B8" s="1" t="s">
        <v>29</v>
      </c>
      <c r="C8" s="2" t="s">
        <v>6</v>
      </c>
      <c r="D8" s="6"/>
      <c r="E8" s="6"/>
      <c r="F8" s="6"/>
      <c r="G8" s="6"/>
      <c r="H8" s="6"/>
    </row>
    <row r="9" spans="1:15" ht="21" x14ac:dyDescent="0.35">
      <c r="A9" s="65">
        <v>45658</v>
      </c>
      <c r="B9" s="97" t="s">
        <v>35</v>
      </c>
      <c r="C9" s="2"/>
      <c r="D9" s="6"/>
      <c r="E9" s="6"/>
      <c r="F9" s="6"/>
      <c r="G9" s="6"/>
      <c r="H9" s="6"/>
    </row>
    <row r="10" spans="1:15" x14ac:dyDescent="0.3">
      <c r="A10" s="65">
        <v>45659</v>
      </c>
      <c r="B10" s="1" t="s">
        <v>33</v>
      </c>
      <c r="C10" s="2" t="s">
        <v>32</v>
      </c>
      <c r="D10" s="6" t="s">
        <v>34</v>
      </c>
      <c r="E10" s="6"/>
      <c r="F10" s="6"/>
      <c r="G10" s="6">
        <v>89</v>
      </c>
      <c r="H10" s="6"/>
    </row>
    <row r="11" spans="1:15" x14ac:dyDescent="0.3">
      <c r="A11" s="65">
        <v>45660</v>
      </c>
      <c r="B11" s="1" t="s">
        <v>5</v>
      </c>
      <c r="C11" s="2" t="s">
        <v>32</v>
      </c>
      <c r="D11" s="74"/>
      <c r="E11" s="6"/>
      <c r="F11" s="6"/>
      <c r="G11" s="6"/>
      <c r="H11" s="6"/>
    </row>
    <row r="12" spans="1:15" ht="23.25" x14ac:dyDescent="0.35">
      <c r="A12" s="65">
        <v>45661</v>
      </c>
      <c r="B12" s="76" t="s">
        <v>33</v>
      </c>
      <c r="C12" s="2" t="s">
        <v>32</v>
      </c>
      <c r="D12" s="6"/>
      <c r="E12" s="6">
        <v>4.5999999999999996</v>
      </c>
      <c r="F12" s="6"/>
      <c r="G12" s="6">
        <v>84</v>
      </c>
      <c r="H12" s="6"/>
    </row>
    <row r="13" spans="1:15" x14ac:dyDescent="0.3">
      <c r="A13" s="65"/>
      <c r="B13" s="77"/>
      <c r="C13" s="2"/>
      <c r="D13" s="6"/>
      <c r="E13" s="6"/>
      <c r="F13" s="6"/>
      <c r="G13" s="6"/>
      <c r="H13" s="6"/>
    </row>
    <row r="14" spans="1:15" ht="21" x14ac:dyDescent="0.35">
      <c r="A14" s="65"/>
      <c r="B14" s="75"/>
      <c r="C14" s="2"/>
      <c r="D14" s="6"/>
      <c r="E14" s="6"/>
      <c r="F14" s="6"/>
      <c r="G14" s="6"/>
      <c r="H14" s="6"/>
    </row>
    <row r="15" spans="1:15" x14ac:dyDescent="0.3">
      <c r="A15" s="65"/>
      <c r="B15" s="1"/>
      <c r="C15" s="2"/>
      <c r="D15" s="6"/>
      <c r="E15" s="6"/>
      <c r="F15" s="6"/>
      <c r="G15" s="6"/>
      <c r="H15" s="6"/>
    </row>
    <row r="16" spans="1:15" x14ac:dyDescent="0.3">
      <c r="A16" s="65"/>
      <c r="B16" s="1"/>
      <c r="C16" s="2"/>
      <c r="D16" s="6"/>
      <c r="E16" s="6"/>
      <c r="F16" s="6"/>
      <c r="G16" s="6"/>
      <c r="H16" s="6"/>
    </row>
    <row r="17" spans="1:8" x14ac:dyDescent="0.3">
      <c r="A17" s="65"/>
      <c r="B17" s="1"/>
      <c r="C17" s="2"/>
      <c r="D17" s="6"/>
      <c r="E17" s="6"/>
      <c r="F17" s="6"/>
      <c r="G17" s="6"/>
      <c r="H17" s="6"/>
    </row>
    <row r="18" spans="1:8" x14ac:dyDescent="0.3">
      <c r="A18" s="65"/>
      <c r="B18" s="77"/>
      <c r="C18" s="2"/>
      <c r="D18" s="6"/>
      <c r="E18" s="6"/>
      <c r="F18" s="6"/>
      <c r="G18" s="6"/>
      <c r="H18" s="6"/>
    </row>
    <row r="19" spans="1:8" x14ac:dyDescent="0.3">
      <c r="A19" s="65"/>
      <c r="B19" s="1"/>
      <c r="C19" s="2"/>
      <c r="D19" s="6"/>
      <c r="E19" s="6"/>
      <c r="F19" s="6"/>
      <c r="G19" s="6"/>
      <c r="H19" s="6"/>
    </row>
    <row r="20" spans="1:8" x14ac:dyDescent="0.3">
      <c r="A20" s="65"/>
      <c r="B20" s="1"/>
      <c r="C20" s="2"/>
      <c r="D20" s="6"/>
      <c r="E20" s="6"/>
      <c r="F20" s="6"/>
      <c r="G20" s="6"/>
      <c r="H20" s="6"/>
    </row>
    <row r="21" spans="1:8" x14ac:dyDescent="0.3">
      <c r="A21" s="65"/>
      <c r="B21" s="1"/>
      <c r="C21" s="2"/>
      <c r="D21" s="6"/>
      <c r="E21" s="6"/>
      <c r="F21" s="6"/>
      <c r="G21" s="6"/>
      <c r="H21" s="6"/>
    </row>
    <row r="22" spans="1:8" x14ac:dyDescent="0.3">
      <c r="A22" s="65"/>
      <c r="B22" s="77"/>
      <c r="C22" s="2"/>
      <c r="D22" s="6"/>
      <c r="E22" s="6"/>
      <c r="F22" s="6"/>
      <c r="G22" s="6"/>
      <c r="H22" s="6"/>
    </row>
    <row r="23" spans="1:8" x14ac:dyDescent="0.3">
      <c r="A23" s="65"/>
      <c r="B23" s="1"/>
      <c r="C23" s="2"/>
      <c r="D23" s="6"/>
      <c r="E23" s="6"/>
      <c r="F23" s="6"/>
      <c r="G23" s="6"/>
      <c r="H23" s="6"/>
    </row>
    <row r="24" spans="1:8" x14ac:dyDescent="0.3">
      <c r="A24" s="65"/>
      <c r="B24" s="1"/>
      <c r="C24" s="2"/>
      <c r="D24" s="6"/>
      <c r="E24" s="6"/>
      <c r="F24" s="6"/>
      <c r="G24" s="6"/>
      <c r="H24" s="6"/>
    </row>
    <row r="25" spans="1:8" x14ac:dyDescent="0.3">
      <c r="A25" s="65"/>
      <c r="B25" s="77"/>
      <c r="C25" s="2"/>
      <c r="D25" s="6"/>
      <c r="E25" s="6"/>
      <c r="F25" s="6"/>
      <c r="G25" s="6"/>
      <c r="H25" s="6"/>
    </row>
    <row r="26" spans="1:8" x14ac:dyDescent="0.3">
      <c r="A26" s="65"/>
      <c r="B26" s="3"/>
      <c r="C26" s="2"/>
      <c r="D26" s="6"/>
      <c r="E26" s="6"/>
      <c r="F26" s="6"/>
      <c r="G26" s="6"/>
      <c r="H26" s="6"/>
    </row>
    <row r="27" spans="1:8" x14ac:dyDescent="0.3">
      <c r="A27" s="65"/>
      <c r="B27" s="1"/>
      <c r="C27" s="2"/>
      <c r="D27" s="6"/>
      <c r="E27" s="6"/>
      <c r="F27" s="6"/>
      <c r="G27" s="6"/>
      <c r="H27" s="6"/>
    </row>
    <row r="28" spans="1:8" s="49" customFormat="1" x14ac:dyDescent="0.3">
      <c r="A28" s="82"/>
      <c r="B28" s="21"/>
      <c r="C28" s="83"/>
      <c r="D28" s="84"/>
      <c r="E28" s="84"/>
      <c r="F28" s="84"/>
      <c r="G28" s="84"/>
      <c r="H28" s="84"/>
    </row>
    <row r="29" spans="1:8" s="14" customFormat="1" x14ac:dyDescent="0.3">
      <c r="A29" s="66"/>
      <c r="B29" s="17"/>
      <c r="C29" s="6"/>
      <c r="D29" s="6"/>
      <c r="E29" s="6"/>
      <c r="F29" s="6"/>
      <c r="G29" s="6"/>
      <c r="H29" s="6"/>
    </row>
    <row r="30" spans="1:8" x14ac:dyDescent="0.3">
      <c r="A30" s="65"/>
      <c r="B30" s="1"/>
      <c r="C30" s="2"/>
      <c r="D30" s="6"/>
      <c r="E30" s="6"/>
      <c r="F30" s="6"/>
      <c r="G30" s="6"/>
      <c r="H30" s="6"/>
    </row>
    <row r="31" spans="1:8" x14ac:dyDescent="0.3">
      <c r="A31" s="65"/>
      <c r="B31" s="3"/>
      <c r="C31" s="2"/>
      <c r="D31" s="6"/>
      <c r="E31" s="6"/>
      <c r="F31" s="6"/>
      <c r="G31" s="6"/>
      <c r="H31" s="6"/>
    </row>
    <row r="32" spans="1:8" x14ac:dyDescent="0.3">
      <c r="A32" s="65"/>
      <c r="B32" s="1"/>
      <c r="C32" s="2"/>
      <c r="D32" s="6"/>
      <c r="E32" s="6"/>
      <c r="F32" s="6"/>
      <c r="G32" s="6"/>
      <c r="H32" s="6"/>
    </row>
    <row r="33" spans="1:8" x14ac:dyDescent="0.3">
      <c r="A33" s="65"/>
      <c r="B33" s="1"/>
      <c r="C33" s="2"/>
      <c r="D33" s="6"/>
      <c r="E33" s="6"/>
      <c r="F33" s="6"/>
      <c r="G33" s="6"/>
      <c r="H33" s="6"/>
    </row>
    <row r="34" spans="1:8" x14ac:dyDescent="0.3">
      <c r="A34" s="65"/>
      <c r="B34" s="1"/>
      <c r="C34" s="2"/>
      <c r="D34" s="6"/>
      <c r="E34" s="6"/>
      <c r="F34" s="6"/>
      <c r="G34" s="6"/>
      <c r="H34" s="6"/>
    </row>
    <row r="35" spans="1:8" x14ac:dyDescent="0.3">
      <c r="A35" s="65"/>
      <c r="B35" s="1"/>
      <c r="C35" s="2"/>
      <c r="D35" s="6"/>
      <c r="E35" s="6"/>
      <c r="F35" s="6"/>
      <c r="G35" s="6"/>
      <c r="H35" s="6"/>
    </row>
    <row r="36" spans="1:8" x14ac:dyDescent="0.3">
      <c r="A36" s="65"/>
      <c r="B36" s="1"/>
      <c r="C36" s="2"/>
      <c r="D36" s="6"/>
      <c r="E36" s="6"/>
      <c r="F36" s="6"/>
      <c r="G36" s="6"/>
      <c r="H36" s="6"/>
    </row>
    <row r="37" spans="1:8" x14ac:dyDescent="0.3">
      <c r="A37" s="65"/>
      <c r="B37" s="1"/>
      <c r="C37" s="2"/>
      <c r="D37" s="6"/>
      <c r="E37" s="6"/>
      <c r="F37" s="6"/>
      <c r="G37" s="6"/>
      <c r="H37" s="6"/>
    </row>
    <row r="38" spans="1:8" x14ac:dyDescent="0.3">
      <c r="A38" s="67"/>
      <c r="B38" s="20"/>
      <c r="C38" s="24"/>
      <c r="D38" s="23"/>
      <c r="E38" s="23"/>
      <c r="F38" s="23"/>
      <c r="G38" s="23"/>
      <c r="H38" s="23"/>
    </row>
    <row r="39" spans="1:8" s="81" customFormat="1" x14ac:dyDescent="0.3">
      <c r="A39" s="78"/>
      <c r="B39" s="77"/>
      <c r="C39" s="79"/>
      <c r="D39" s="80"/>
      <c r="E39" s="80"/>
      <c r="F39" s="80"/>
      <c r="G39" s="80"/>
      <c r="H39" s="80"/>
    </row>
    <row r="40" spans="1:8" s="81" customFormat="1" x14ac:dyDescent="0.3">
      <c r="A40" s="78"/>
      <c r="B40" s="77"/>
      <c r="C40" s="79"/>
      <c r="D40" s="80"/>
      <c r="E40" s="80"/>
      <c r="F40" s="80"/>
      <c r="G40" s="80"/>
      <c r="H40" s="80"/>
    </row>
    <row r="41" spans="1:8" x14ac:dyDescent="0.3">
      <c r="A41" s="65"/>
      <c r="B41" s="1"/>
      <c r="C41" s="2"/>
      <c r="D41" s="6"/>
      <c r="E41" s="6"/>
      <c r="F41" s="6"/>
      <c r="G41" s="6"/>
      <c r="H41" s="6"/>
    </row>
    <row r="42" spans="1:8" x14ac:dyDescent="0.3">
      <c r="A42" s="65"/>
      <c r="B42" s="1"/>
      <c r="C42" s="2"/>
      <c r="D42" s="6"/>
      <c r="E42" s="6"/>
      <c r="F42" s="6"/>
      <c r="G42" s="6"/>
      <c r="H42" s="6"/>
    </row>
    <row r="43" spans="1:8" x14ac:dyDescent="0.3">
      <c r="A43" s="65"/>
      <c r="B43" s="1"/>
      <c r="C43" s="2"/>
      <c r="D43" s="6"/>
      <c r="E43" s="6"/>
      <c r="F43" s="6"/>
      <c r="G43" s="6"/>
      <c r="H43" s="6"/>
    </row>
    <row r="44" spans="1:8" x14ac:dyDescent="0.3">
      <c r="A44" s="65"/>
      <c r="B44" s="1"/>
      <c r="C44" s="2"/>
      <c r="D44" s="6"/>
      <c r="E44" s="6"/>
      <c r="F44" s="6"/>
      <c r="G44" s="6"/>
      <c r="H44" s="6"/>
    </row>
    <row r="45" spans="1:8" x14ac:dyDescent="0.3">
      <c r="A45" s="65"/>
      <c r="B45" s="1"/>
      <c r="C45" s="2"/>
      <c r="D45" s="6"/>
      <c r="E45" s="6"/>
      <c r="F45" s="6"/>
      <c r="G45" s="6"/>
      <c r="H45" s="6"/>
    </row>
    <row r="46" spans="1:8" x14ac:dyDescent="0.3">
      <c r="A46" s="65"/>
      <c r="B46" s="85"/>
      <c r="C46" s="2"/>
      <c r="D46" s="6"/>
      <c r="E46" s="6"/>
      <c r="F46" s="6"/>
      <c r="G46" s="6"/>
      <c r="H46" s="6"/>
    </row>
    <row r="47" spans="1:8" x14ac:dyDescent="0.3">
      <c r="A47" s="65"/>
      <c r="B47" s="85"/>
      <c r="C47" s="2"/>
      <c r="D47" s="6"/>
      <c r="E47" s="6"/>
      <c r="F47" s="6"/>
      <c r="G47" s="6"/>
      <c r="H47" s="6"/>
    </row>
    <row r="48" spans="1:8" x14ac:dyDescent="0.3">
      <c r="A48" s="65"/>
      <c r="B48" s="1"/>
      <c r="C48" s="2"/>
      <c r="D48" s="6"/>
      <c r="E48" s="6"/>
      <c r="F48" s="6"/>
      <c r="G48" s="6"/>
      <c r="H48" s="6"/>
    </row>
    <row r="49" spans="1:8" x14ac:dyDescent="0.3">
      <c r="A49" s="65"/>
      <c r="B49" s="77"/>
      <c r="C49" s="2"/>
      <c r="D49" s="6"/>
      <c r="E49" s="6"/>
      <c r="F49" s="6"/>
      <c r="G49" s="6"/>
      <c r="H49" s="6"/>
    </row>
    <row r="50" spans="1:8" ht="23.25" x14ac:dyDescent="0.35">
      <c r="A50" s="65"/>
      <c r="B50" s="1"/>
      <c r="C50" s="86"/>
      <c r="D50" s="6"/>
      <c r="E50" s="6"/>
      <c r="F50" s="6"/>
      <c r="G50" s="6"/>
      <c r="H50" s="6"/>
    </row>
    <row r="51" spans="1:8" x14ac:dyDescent="0.3">
      <c r="A51" s="65"/>
      <c r="B51" s="1"/>
      <c r="C51" s="2"/>
      <c r="D51" s="6"/>
      <c r="E51" s="6"/>
      <c r="F51" s="6"/>
      <c r="G51" s="6"/>
      <c r="H51" s="6"/>
    </row>
    <row r="52" spans="1:8" x14ac:dyDescent="0.3">
      <c r="A52" s="65"/>
      <c r="B52" s="28"/>
      <c r="C52" s="2"/>
      <c r="D52" s="6"/>
      <c r="E52" s="6"/>
      <c r="F52" s="6"/>
      <c r="G52" s="6"/>
      <c r="H52" s="6"/>
    </row>
    <row r="53" spans="1:8" x14ac:dyDescent="0.3">
      <c r="A53" s="65"/>
      <c r="B53" s="77"/>
      <c r="C53" s="2"/>
      <c r="D53" s="6"/>
      <c r="E53" s="6"/>
      <c r="F53" s="6"/>
      <c r="G53" s="6"/>
      <c r="H53" s="6"/>
    </row>
    <row r="54" spans="1:8" x14ac:dyDescent="0.3">
      <c r="A54" s="65">
        <v>45658</v>
      </c>
      <c r="B54" s="77" t="s">
        <v>35</v>
      </c>
    </row>
    <row r="55" spans="1:8" x14ac:dyDescent="0.3">
      <c r="A55" s="65">
        <v>45659</v>
      </c>
      <c r="B55" s="1" t="s">
        <v>33</v>
      </c>
      <c r="C55" s="2" t="s">
        <v>32</v>
      </c>
      <c r="D55" s="6" t="s">
        <v>34</v>
      </c>
      <c r="E55" s="6">
        <v>4.9000000000000004</v>
      </c>
      <c r="F55" s="6"/>
      <c r="G55" s="6">
        <v>89</v>
      </c>
      <c r="H55" s="6"/>
    </row>
    <row r="56" spans="1:8" x14ac:dyDescent="0.3">
      <c r="A56" s="65"/>
      <c r="B56" s="1"/>
      <c r="C56" s="2"/>
      <c r="D56" s="6"/>
      <c r="E56" s="6"/>
      <c r="F56" s="6"/>
      <c r="G56" s="6"/>
      <c r="H56" s="6"/>
    </row>
    <row r="57" spans="1:8" x14ac:dyDescent="0.3">
      <c r="A57" s="65"/>
      <c r="B57" s="1"/>
      <c r="C57" s="2"/>
      <c r="D57" s="6"/>
      <c r="E57" s="6"/>
      <c r="F57" s="6"/>
      <c r="G57" s="6"/>
      <c r="H57" s="6"/>
    </row>
    <row r="58" spans="1:8" x14ac:dyDescent="0.3">
      <c r="B58" s="28"/>
    </row>
    <row r="59" spans="1:8" ht="21" x14ac:dyDescent="0.35">
      <c r="B59" s="30"/>
    </row>
    <row r="60" spans="1:8" x14ac:dyDescent="0.3">
      <c r="B60" s="29"/>
    </row>
    <row r="61" spans="1:8" x14ac:dyDescent="0.3">
      <c r="B61" s="28"/>
    </row>
    <row r="62" spans="1:8" x14ac:dyDescent="0.3">
      <c r="B62" s="28"/>
    </row>
    <row r="63" spans="1:8" x14ac:dyDescent="0.3">
      <c r="B63" s="28"/>
    </row>
    <row r="64" spans="1:8" ht="21" x14ac:dyDescent="0.35">
      <c r="B64" s="30"/>
    </row>
    <row r="65" spans="1:8" ht="21" x14ac:dyDescent="0.35">
      <c r="B65" s="30"/>
    </row>
    <row r="66" spans="1:8" x14ac:dyDescent="0.3">
      <c r="A66" s="69"/>
      <c r="B66" s="29"/>
      <c r="C66" s="31"/>
      <c r="D66" s="32"/>
      <c r="E66" s="32"/>
      <c r="F66" s="32"/>
      <c r="G66" s="32"/>
      <c r="H66" s="32"/>
    </row>
    <row r="67" spans="1:8" ht="21" x14ac:dyDescent="0.35">
      <c r="B67" s="33"/>
    </row>
    <row r="68" spans="1:8" ht="21" x14ac:dyDescent="0.35">
      <c r="B68" s="33"/>
    </row>
    <row r="69" spans="1:8" ht="21" x14ac:dyDescent="0.35">
      <c r="B69" s="33"/>
    </row>
    <row r="70" spans="1:8" ht="21" x14ac:dyDescent="0.35">
      <c r="B70" s="34"/>
    </row>
    <row r="71" spans="1:8" ht="21" x14ac:dyDescent="0.35">
      <c r="B71" s="34"/>
    </row>
    <row r="72" spans="1:8" ht="23.25" x14ac:dyDescent="0.35">
      <c r="B72" s="35"/>
    </row>
    <row r="73" spans="1:8" ht="21" x14ac:dyDescent="0.35">
      <c r="B73" s="33"/>
    </row>
    <row r="76" spans="1:8" x14ac:dyDescent="0.3">
      <c r="B76" s="36"/>
    </row>
    <row r="77" spans="1:8" x14ac:dyDescent="0.3">
      <c r="B77" s="36"/>
    </row>
    <row r="83" spans="2:2" x14ac:dyDescent="0.3">
      <c r="B83" s="36"/>
    </row>
    <row r="86" spans="2:2" x14ac:dyDescent="0.3">
      <c r="B86" s="36"/>
    </row>
    <row r="88" spans="2:2" ht="21" x14ac:dyDescent="0.35">
      <c r="B88" s="33"/>
    </row>
    <row r="104" spans="2:2" x14ac:dyDescent="0.3">
      <c r="B104" s="62"/>
    </row>
    <row r="105" spans="2:2" x14ac:dyDescent="0.3">
      <c r="B105" s="63"/>
    </row>
    <row r="106" spans="2:2" x14ac:dyDescent="0.3">
      <c r="B106" s="62"/>
    </row>
    <row r="107" spans="2:2" x14ac:dyDescent="0.3">
      <c r="B107" s="63"/>
    </row>
    <row r="108" spans="2:2" x14ac:dyDescent="0.3">
      <c r="B108" s="62"/>
    </row>
    <row r="110" spans="2:2" x14ac:dyDescent="0.3">
      <c r="B110" s="37"/>
    </row>
    <row r="115" spans="1:8" s="42" customFormat="1" ht="21" x14ac:dyDescent="0.35">
      <c r="A115" s="70"/>
      <c r="C115" s="43"/>
      <c r="D115" s="44"/>
      <c r="E115" s="44"/>
      <c r="F115" s="44"/>
      <c r="G115" s="44"/>
      <c r="H115" s="44"/>
    </row>
    <row r="116" spans="1:8" s="38" customFormat="1" ht="21" x14ac:dyDescent="0.35">
      <c r="A116" s="71"/>
      <c r="C116" s="39"/>
      <c r="D116" s="40"/>
      <c r="E116" s="40"/>
      <c r="F116" s="40"/>
      <c r="G116" s="40"/>
      <c r="H116" s="40"/>
    </row>
    <row r="117" spans="1:8" ht="21" x14ac:dyDescent="0.35">
      <c r="B117" s="41"/>
    </row>
    <row r="121" spans="1:8" x14ac:dyDescent="0.3">
      <c r="B121" s="45"/>
    </row>
    <row r="123" spans="1:8" ht="21" x14ac:dyDescent="0.35">
      <c r="B123" s="33"/>
    </row>
    <row r="128" spans="1:8" x14ac:dyDescent="0.3">
      <c r="B128" s="45"/>
    </row>
    <row r="129" spans="1:8" x14ac:dyDescent="0.3">
      <c r="B129" s="45"/>
    </row>
    <row r="134" spans="1:8" x14ac:dyDescent="0.3">
      <c r="B134" s="45"/>
    </row>
    <row r="136" spans="1:8" x14ac:dyDescent="0.3">
      <c r="B136" s="45"/>
    </row>
    <row r="140" spans="1:8" x14ac:dyDescent="0.3">
      <c r="B140" s="45"/>
    </row>
    <row r="141" spans="1:8" x14ac:dyDescent="0.3">
      <c r="A141" s="72"/>
      <c r="B141" s="46"/>
      <c r="C141" s="47"/>
      <c r="D141" s="48"/>
      <c r="E141" s="48"/>
      <c r="F141" s="48"/>
      <c r="G141" s="48"/>
      <c r="H141" s="48"/>
    </row>
    <row r="144" spans="1:8" ht="21" x14ac:dyDescent="0.35">
      <c r="B144" s="33"/>
    </row>
    <row r="145" spans="2:2" ht="21" x14ac:dyDescent="0.35">
      <c r="B145" s="33"/>
    </row>
    <row r="191" spans="1:8" x14ac:dyDescent="0.3">
      <c r="A191" s="73"/>
      <c r="B191" s="49"/>
      <c r="C191" s="50"/>
      <c r="D191" s="51"/>
      <c r="E191" s="51"/>
      <c r="F191" s="51"/>
      <c r="G191" s="51"/>
      <c r="H191" s="51"/>
    </row>
    <row r="215" spans="2:2" x14ac:dyDescent="0.3">
      <c r="B215" s="52"/>
    </row>
  </sheetData>
  <autoFilter ref="A1:A216" xr:uid="{00000000-0009-0000-0000-000000000000}"/>
  <mergeCells count="1">
    <mergeCell ref="A1:E1"/>
  </mergeCells>
  <dataValidations count="2">
    <dataValidation type="list" allowBlank="1" showInputMessage="1" showErrorMessage="1" sqref="K1 M1" xr:uid="{00000000-0002-0000-0000-000000000000}">
      <formula1>Mois</formula1>
    </dataValidation>
    <dataValidation type="list" allowBlank="1" showInputMessage="1" showErrorMessage="1" sqref="K2" xr:uid="{00000000-0002-0000-0000-000001000000}">
      <formula1>ANNEES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Z37"/>
  <sheetViews>
    <sheetView tabSelected="1" topLeftCell="N1" zoomScale="75" zoomScaleNormal="75" workbookViewId="0">
      <pane ySplit="2" topLeftCell="A3" activePane="bottomLeft" state="frozen"/>
      <selection pane="bottomLeft" activeCell="AE5" sqref="AE5"/>
    </sheetView>
  </sheetViews>
  <sheetFormatPr baseColWidth="10" defaultRowHeight="18.75" x14ac:dyDescent="0.3"/>
  <cols>
    <col min="1" max="1" width="9.5" style="27" customWidth="1"/>
    <col min="2" max="2" width="57.8984375" style="27" customWidth="1"/>
    <col min="3" max="3" width="9.5" style="27" customWidth="1"/>
    <col min="4" max="4" width="57.8984375" style="27" customWidth="1"/>
    <col min="5" max="5" width="9.5" style="27" customWidth="1"/>
    <col min="6" max="6" width="57.8984375" style="27" customWidth="1"/>
    <col min="7" max="7" width="9.5" style="27" customWidth="1"/>
    <col min="8" max="8" width="57.8984375" style="27" customWidth="1"/>
    <col min="9" max="9" width="10.5" style="25" bestFit="1" customWidth="1"/>
    <col min="10" max="10" width="57.8984375" style="55" customWidth="1"/>
    <col min="11" max="11" width="9.5" style="4" customWidth="1"/>
    <col min="12" max="12" width="57.8984375" style="4" customWidth="1"/>
    <col min="13" max="13" width="9.5" style="4" customWidth="1"/>
    <col min="14" max="14" width="57.8984375" style="4" customWidth="1"/>
    <col min="15" max="15" width="9.5" style="4" customWidth="1"/>
    <col min="16" max="16" width="57.8984375" style="4" hidden="1" customWidth="1"/>
    <col min="17" max="17" width="9.5" style="4" customWidth="1"/>
    <col min="18" max="18" width="57.8984375" style="4" hidden="1" customWidth="1"/>
    <col min="19" max="19" width="9.5" style="4" customWidth="1"/>
    <col min="20" max="20" width="57.8984375" style="4" hidden="1" customWidth="1"/>
    <col min="21" max="21" width="9.5" style="4" customWidth="1"/>
    <col min="22" max="22" width="3.5" style="4" customWidth="1"/>
    <col min="23" max="23" width="9.5" style="4" customWidth="1"/>
    <col min="24" max="24" width="0.5" style="4" customWidth="1"/>
    <col min="25" max="25" width="16.09765625" style="4" customWidth="1"/>
    <col min="26" max="26" width="31.5" style="4" customWidth="1"/>
    <col min="27" max="16384" width="11.19921875" style="4"/>
  </cols>
  <sheetData>
    <row r="1" spans="1:26" ht="48.75" customHeight="1" x14ac:dyDescent="0.3">
      <c r="A1" s="9" t="s">
        <v>9</v>
      </c>
      <c r="B1" s="10">
        <f>YEAR(DATE(Exercices!$K$2,Planning!$A$2,1))</f>
        <v>2025</v>
      </c>
      <c r="C1" s="9" t="s">
        <v>9</v>
      </c>
      <c r="D1" s="10">
        <f>YEAR(EDATE(DATE(Exercices!$K$2,Planning!$A$2,1),1))</f>
        <v>2025</v>
      </c>
      <c r="E1" s="9" t="s">
        <v>9</v>
      </c>
      <c r="F1" s="10">
        <f>YEAR(EDATE(DATE(Exercices!$K$2,Planning!$A$2,1),2))</f>
        <v>2025</v>
      </c>
      <c r="G1" s="9" t="s">
        <v>9</v>
      </c>
      <c r="H1" s="10">
        <f>YEAR(EDATE(DATE(Exercices!$K$2,Planning!$A$2,1),3))</f>
        <v>2025</v>
      </c>
      <c r="I1" s="54" t="s">
        <v>9</v>
      </c>
      <c r="J1" s="54">
        <f>YEAR(EDATE(DATE(Exercices!$K$2,Planning!$A$2,1),3))</f>
        <v>2025</v>
      </c>
      <c r="K1" s="54" t="s">
        <v>9</v>
      </c>
      <c r="L1" s="54">
        <f>YEAR(EDATE(DATE(Exercices!$K$2,Planning!$A$2,1),3))</f>
        <v>2025</v>
      </c>
      <c r="M1" s="54" t="s">
        <v>9</v>
      </c>
      <c r="N1" s="54">
        <f>YEAR(EDATE(DATE(Exercices!$K$2,Planning!$A$2,1),3))</f>
        <v>2025</v>
      </c>
      <c r="O1" s="54" t="s">
        <v>9</v>
      </c>
      <c r="P1" s="54">
        <f>YEAR(EDATE(DATE(Exercices!$K$2,Planning!$A$2,1),3))</f>
        <v>2025</v>
      </c>
      <c r="Q1" s="54" t="s">
        <v>9</v>
      </c>
      <c r="R1" s="54">
        <f>YEAR(EDATE(DATE(Exercices!$K$2,Planning!$A$2,1),3))</f>
        <v>2025</v>
      </c>
      <c r="S1" s="54" t="s">
        <v>9</v>
      </c>
      <c r="T1" s="54">
        <f>YEAR(EDATE(DATE(Exercices!$K$2,Planning!$A$2,1),3))</f>
        <v>2025</v>
      </c>
      <c r="U1" s="54" t="s">
        <v>9</v>
      </c>
      <c r="V1" s="54">
        <f>YEAR(EDATE(DATE(Exercices!$K$2,Planning!$A$2,1),3))</f>
        <v>2025</v>
      </c>
      <c r="W1" s="54" t="s">
        <v>9</v>
      </c>
      <c r="X1" s="54">
        <f>YEAR(EDATE(DATE(Exercices!$K$2,Planning!$A$2,1),3))</f>
        <v>2025</v>
      </c>
      <c r="Y1" s="54" t="s">
        <v>9</v>
      </c>
      <c r="Z1" s="54">
        <f>YEAR(EDATE(DATE(Exercices!$K$2,Planning!$A$2,1),3))</f>
        <v>2025</v>
      </c>
    </row>
    <row r="2" spans="1:26" s="25" customFormat="1" ht="150" x14ac:dyDescent="0.3">
      <c r="A2" s="56">
        <f>MONTH(DATEVALUE(B2&amp;"1"))</f>
        <v>1</v>
      </c>
      <c r="B2" s="57" t="str">
        <f>Exercices!$K$1</f>
        <v>janvier</v>
      </c>
      <c r="C2" s="58">
        <f>MONTH(DATEVALUE(D2&amp;"1"))</f>
        <v>2</v>
      </c>
      <c r="D2" s="57" t="str">
        <f>TEXT(EDATE(DATEVALUE("01/"&amp;Exercices!$K$1&amp;"/"&amp;Exercices!$K$2),1),"mmmm")</f>
        <v>février</v>
      </c>
      <c r="E2" s="58">
        <f>MONTH(DATEVALUE(F2&amp;"1"))</f>
        <v>3</v>
      </c>
      <c r="F2" s="57" t="str">
        <f>TEXT(EDATE(DATEVALUE("01/"&amp;Exercices!$K$1&amp;"/"&amp;Exercices!$K$2),2),"mmmm")</f>
        <v>mars</v>
      </c>
      <c r="G2" s="58">
        <f>MONTH(DATEVALUE(H2&amp;"1"))</f>
        <v>4</v>
      </c>
      <c r="H2" s="57" t="str">
        <f>TEXT(EDATE(DATEVALUE("01/"&amp;Exercices!$K$1&amp;"/"&amp;Exercices!$K$2),3),"mmmm")</f>
        <v>avril</v>
      </c>
      <c r="I2" s="59">
        <f>MONTH(DATEVALUE(J2&amp;"1"))</f>
        <v>5</v>
      </c>
      <c r="J2" s="59" t="str">
        <f>TEXT(EDATE(DATEVALUE("01/"&amp;Exercices!$K$1&amp;"/"&amp;Exercices!$K$2),4),"mmmm")</f>
        <v>mai</v>
      </c>
      <c r="K2" s="58">
        <f>MONTH(DATEVALUE(L2&amp;"1"))</f>
        <v>6</v>
      </c>
      <c r="L2" s="58" t="str">
        <f>TEXT(EDATE(DATEVALUE("01/"&amp;Exercices!$K$1&amp;"/"&amp;Exercices!$K$2),5),"mmmm")</f>
        <v>juin</v>
      </c>
      <c r="M2" s="58">
        <f>MONTH(DATEVALUE(N2&amp;"1"))</f>
        <v>7</v>
      </c>
      <c r="N2" s="58" t="str">
        <f>TEXT(EDATE(DATEVALUE("01/"&amp;Exercices!$K$1&amp;"/"&amp;Exercices!$K$2),6),"mmmm")</f>
        <v>juillet</v>
      </c>
      <c r="O2" s="58">
        <f>MONTH(DATEVALUE(P2&amp;"1"))</f>
        <v>8</v>
      </c>
      <c r="P2" s="58" t="str">
        <f>TEXT(EDATE(DATEVALUE("01/"&amp;Exercices!$K$1&amp;"/"&amp;Exercices!$K$2),7),"mmmm")</f>
        <v>août</v>
      </c>
      <c r="Q2" s="58">
        <f>MONTH(DATEVALUE(R2&amp;"1"))</f>
        <v>9</v>
      </c>
      <c r="R2" s="58" t="str">
        <f>TEXT(EDATE(DATEVALUE("01/"&amp;Exercices!$K$1&amp;"/"&amp;Exercices!$K$2),8),"mmmm")</f>
        <v>septembre</v>
      </c>
      <c r="S2" s="58">
        <f>MONTH(DATEVALUE(T2&amp;"1"))</f>
        <v>10</v>
      </c>
      <c r="T2" s="58" t="str">
        <f>TEXT(EDATE(DATEVALUE("01/"&amp;Exercices!$K$1&amp;"/"&amp;Exercices!$K$2),9),"mmmm")</f>
        <v>octobre</v>
      </c>
      <c r="U2" s="58">
        <f>MONTH(DATEVALUE(V2&amp;"1"))</f>
        <v>11</v>
      </c>
      <c r="V2" s="58" t="str">
        <f>TEXT(EDATE(DATEVALUE("01/"&amp;Exercices!$K$1&amp;"/"&amp;Exercices!$K$2),10),"mmmm")</f>
        <v>novembre</v>
      </c>
      <c r="W2" s="58">
        <f>MONTH(DATEVALUE(X2&amp;"1"))</f>
        <v>12</v>
      </c>
      <c r="X2" s="58" t="str">
        <f>TEXT(EDATE(DATEVALUE("01/"&amp;Exercices!$K$1&amp;"/"&amp;Exercices!$K$2),11),"mmmm")</f>
        <v>décembre</v>
      </c>
      <c r="Y2" s="58">
        <f>MONTH(DATEVALUE(Z2&amp;"1"))</f>
        <v>1</v>
      </c>
      <c r="Z2" s="58" t="str">
        <f>TEXT(EDATE(DATEVALUE("01/"&amp;Exercices!$K$1&amp;"/"&amp;Exercices!$K$2),0),"mmmm")</f>
        <v>janvier</v>
      </c>
    </row>
    <row r="3" spans="1:26" s="27" customFormat="1" ht="63" x14ac:dyDescent="0.3">
      <c r="A3" s="101">
        <v>45658</v>
      </c>
      <c r="B3" s="102" t="s">
        <v>38</v>
      </c>
      <c r="C3" s="101">
        <v>45689</v>
      </c>
      <c r="D3" s="103"/>
      <c r="E3" s="101">
        <v>45717</v>
      </c>
      <c r="F3" s="104"/>
      <c r="G3" s="101">
        <v>45748</v>
      </c>
      <c r="H3" s="105"/>
      <c r="I3" s="106">
        <v>45778</v>
      </c>
      <c r="J3" s="107"/>
      <c r="K3" s="101">
        <v>45809</v>
      </c>
      <c r="L3" s="108"/>
      <c r="M3" s="101">
        <v>45839</v>
      </c>
      <c r="N3" s="108"/>
      <c r="O3" s="101">
        <v>45870</v>
      </c>
      <c r="P3" s="108"/>
      <c r="Q3" s="101">
        <v>45901</v>
      </c>
      <c r="R3" s="108"/>
      <c r="S3" s="101">
        <v>45931</v>
      </c>
      <c r="T3" s="108"/>
      <c r="U3" s="101">
        <v>45962</v>
      </c>
      <c r="V3" s="108"/>
      <c r="W3" s="101">
        <v>45992</v>
      </c>
      <c r="X3" s="109"/>
      <c r="Y3" s="96">
        <v>45658</v>
      </c>
      <c r="Z3" s="94" t="s">
        <v>35</v>
      </c>
    </row>
    <row r="4" spans="1:26" s="27" customFormat="1" ht="105" x14ac:dyDescent="0.3">
      <c r="A4" s="101">
        <v>45659</v>
      </c>
      <c r="B4" s="110" t="s">
        <v>39</v>
      </c>
      <c r="C4" s="101">
        <v>45690</v>
      </c>
      <c r="D4" s="103"/>
      <c r="E4" s="101">
        <v>45718</v>
      </c>
      <c r="F4" s="103"/>
      <c r="G4" s="101">
        <v>45749</v>
      </c>
      <c r="H4" s="105"/>
      <c r="I4" s="106">
        <v>45779</v>
      </c>
      <c r="J4" s="107"/>
      <c r="K4" s="111">
        <v>45810</v>
      </c>
      <c r="L4" s="112"/>
      <c r="M4" s="113">
        <v>45840</v>
      </c>
      <c r="N4" s="112"/>
      <c r="O4" s="113">
        <v>45871</v>
      </c>
      <c r="P4" s="112"/>
      <c r="Q4" s="101">
        <v>45902</v>
      </c>
      <c r="R4" s="108"/>
      <c r="S4" s="101">
        <v>45932</v>
      </c>
      <c r="T4" s="108"/>
      <c r="U4" s="101">
        <v>45963</v>
      </c>
      <c r="V4" s="108"/>
      <c r="W4" s="101">
        <v>45993</v>
      </c>
      <c r="X4" s="109"/>
      <c r="Y4" s="96">
        <v>45659</v>
      </c>
      <c r="Z4" s="95" t="s">
        <v>33</v>
      </c>
    </row>
    <row r="5" spans="1:26" s="15" customFormat="1" ht="42" x14ac:dyDescent="0.3">
      <c r="A5" s="114">
        <v>45660</v>
      </c>
      <c r="B5" s="115" t="s">
        <v>36</v>
      </c>
      <c r="C5" s="114">
        <v>45691</v>
      </c>
      <c r="D5" s="116"/>
      <c r="E5" s="114">
        <v>45719</v>
      </c>
      <c r="F5" s="117"/>
      <c r="G5" s="114">
        <v>45750</v>
      </c>
      <c r="H5" s="118"/>
      <c r="I5" s="106">
        <v>45780</v>
      </c>
      <c r="J5" s="119"/>
      <c r="K5" s="114">
        <v>45811</v>
      </c>
      <c r="L5" s="120"/>
      <c r="M5" s="114">
        <v>45841</v>
      </c>
      <c r="N5" s="120"/>
      <c r="O5" s="114">
        <v>45872</v>
      </c>
      <c r="P5" s="120"/>
      <c r="Q5" s="114">
        <v>45903</v>
      </c>
      <c r="R5" s="120"/>
      <c r="S5" s="114">
        <v>45933</v>
      </c>
      <c r="T5" s="120"/>
      <c r="U5" s="114">
        <v>45964</v>
      </c>
      <c r="V5" s="120"/>
      <c r="W5" s="114">
        <v>45994</v>
      </c>
      <c r="X5" s="121"/>
      <c r="Y5" s="96">
        <v>45660</v>
      </c>
      <c r="Z5" s="94" t="s">
        <v>5</v>
      </c>
    </row>
    <row r="6" spans="1:26" s="27" customFormat="1" ht="42" x14ac:dyDescent="0.3">
      <c r="A6" s="101">
        <v>45661</v>
      </c>
      <c r="B6" s="102" t="s">
        <v>37</v>
      </c>
      <c r="C6" s="101">
        <v>45692</v>
      </c>
      <c r="D6" s="103"/>
      <c r="E6" s="101">
        <v>45720</v>
      </c>
      <c r="F6" s="122"/>
      <c r="G6" s="101">
        <v>45751</v>
      </c>
      <c r="H6" s="103"/>
      <c r="I6" s="106">
        <v>45781</v>
      </c>
      <c r="J6" s="123"/>
      <c r="K6" s="101">
        <v>45812</v>
      </c>
      <c r="L6" s="108"/>
      <c r="M6" s="101">
        <v>45842</v>
      </c>
      <c r="N6" s="108"/>
      <c r="O6" s="101">
        <v>45873</v>
      </c>
      <c r="P6" s="108"/>
      <c r="Q6" s="101">
        <v>45904</v>
      </c>
      <c r="R6" s="108"/>
      <c r="S6" s="101">
        <v>45934</v>
      </c>
      <c r="T6" s="108"/>
      <c r="U6" s="101">
        <v>45965</v>
      </c>
      <c r="V6" s="108"/>
      <c r="W6" s="101">
        <v>45995</v>
      </c>
      <c r="X6" s="109"/>
      <c r="Y6" s="96">
        <v>45661</v>
      </c>
      <c r="Z6" s="94" t="s">
        <v>33</v>
      </c>
    </row>
    <row r="7" spans="1:26" s="27" customFormat="1" ht="28.5" x14ac:dyDescent="0.3">
      <c r="A7" s="101">
        <v>45662</v>
      </c>
      <c r="B7" s="102"/>
      <c r="C7" s="101">
        <v>45693</v>
      </c>
      <c r="D7" s="103"/>
      <c r="E7" s="101">
        <v>45721</v>
      </c>
      <c r="F7" s="103"/>
      <c r="G7" s="101">
        <v>45752</v>
      </c>
      <c r="H7" s="124"/>
      <c r="I7" s="106">
        <v>45782</v>
      </c>
      <c r="J7" s="125"/>
      <c r="K7" s="101">
        <v>45813</v>
      </c>
      <c r="L7" s="108"/>
      <c r="M7" s="101">
        <v>45843</v>
      </c>
      <c r="N7" s="108"/>
      <c r="O7" s="101">
        <v>45874</v>
      </c>
      <c r="P7" s="108"/>
      <c r="Q7" s="101">
        <v>45905</v>
      </c>
      <c r="R7" s="108"/>
      <c r="S7" s="101">
        <v>45935</v>
      </c>
      <c r="T7" s="108"/>
      <c r="U7" s="101">
        <v>45966</v>
      </c>
      <c r="V7" s="108"/>
      <c r="W7" s="101">
        <v>45996</v>
      </c>
      <c r="X7" s="109"/>
      <c r="Y7" s="96">
        <v>45662</v>
      </c>
      <c r="Z7" s="95"/>
    </row>
    <row r="8" spans="1:26" s="27" customFormat="1" ht="26.25" x14ac:dyDescent="0.3">
      <c r="A8" s="101">
        <v>45663</v>
      </c>
      <c r="B8" s="110"/>
      <c r="C8" s="101">
        <v>45694</v>
      </c>
      <c r="D8" s="103"/>
      <c r="E8" s="101">
        <v>45722</v>
      </c>
      <c r="F8" s="103"/>
      <c r="G8" s="101">
        <v>45753</v>
      </c>
      <c r="H8" s="103"/>
      <c r="I8" s="106">
        <v>45783</v>
      </c>
      <c r="J8" s="123"/>
      <c r="K8" s="101">
        <v>45814</v>
      </c>
      <c r="L8" s="108"/>
      <c r="M8" s="101">
        <v>45844</v>
      </c>
      <c r="N8" s="108"/>
      <c r="O8" s="101">
        <v>45875</v>
      </c>
      <c r="P8" s="108"/>
      <c r="Q8" s="101">
        <v>45906</v>
      </c>
      <c r="R8" s="108"/>
      <c r="S8" s="101">
        <v>45936</v>
      </c>
      <c r="T8" s="108"/>
      <c r="U8" s="101">
        <v>45967</v>
      </c>
      <c r="V8" s="108"/>
      <c r="W8" s="101">
        <v>45997</v>
      </c>
      <c r="X8" s="126"/>
      <c r="Y8" s="96">
        <v>45663</v>
      </c>
      <c r="Z8" s="88"/>
    </row>
    <row r="9" spans="1:26" s="27" customFormat="1" ht="26.25" x14ac:dyDescent="0.3">
      <c r="A9" s="101">
        <v>45664</v>
      </c>
      <c r="B9" s="110"/>
      <c r="C9" s="101">
        <v>45695</v>
      </c>
      <c r="D9" s="103"/>
      <c r="E9" s="101">
        <v>45723</v>
      </c>
      <c r="F9" s="103"/>
      <c r="G9" s="101">
        <v>45754</v>
      </c>
      <c r="H9" s="103"/>
      <c r="I9" s="106">
        <v>45784</v>
      </c>
      <c r="J9" s="123"/>
      <c r="K9" s="101">
        <v>45815</v>
      </c>
      <c r="L9" s="108"/>
      <c r="M9" s="101">
        <v>45845</v>
      </c>
      <c r="N9" s="108"/>
      <c r="O9" s="101">
        <v>45876</v>
      </c>
      <c r="P9" s="108"/>
      <c r="Q9" s="101">
        <v>45907</v>
      </c>
      <c r="R9" s="108"/>
      <c r="S9" s="101">
        <v>45937</v>
      </c>
      <c r="T9" s="108"/>
      <c r="U9" s="101">
        <v>45968</v>
      </c>
      <c r="V9" s="108"/>
      <c r="W9" s="101">
        <v>45998</v>
      </c>
      <c r="X9" s="109"/>
      <c r="Y9" s="96">
        <v>45664</v>
      </c>
      <c r="Z9" s="87"/>
    </row>
    <row r="10" spans="1:26" s="27" customFormat="1" ht="26.25" x14ac:dyDescent="0.3">
      <c r="A10" s="101">
        <v>45665</v>
      </c>
      <c r="B10" s="110"/>
      <c r="C10" s="101">
        <v>45696</v>
      </c>
      <c r="D10" s="117"/>
      <c r="E10" s="101">
        <v>45724</v>
      </c>
      <c r="F10" s="103"/>
      <c r="G10" s="101">
        <v>45755</v>
      </c>
      <c r="H10" s="122"/>
      <c r="I10" s="106">
        <v>45785</v>
      </c>
      <c r="J10" s="127"/>
      <c r="K10" s="101">
        <v>45816</v>
      </c>
      <c r="L10" s="108"/>
      <c r="M10" s="101">
        <v>45846</v>
      </c>
      <c r="N10" s="108"/>
      <c r="O10" s="101">
        <v>45877</v>
      </c>
      <c r="P10" s="108"/>
      <c r="Q10" s="101">
        <v>45908</v>
      </c>
      <c r="R10" s="108"/>
      <c r="S10" s="101">
        <v>45938</v>
      </c>
      <c r="T10" s="108"/>
      <c r="U10" s="101">
        <v>45969</v>
      </c>
      <c r="V10" s="108"/>
      <c r="W10" s="101">
        <v>45999</v>
      </c>
      <c r="X10" s="109"/>
      <c r="Y10" s="96">
        <v>45665</v>
      </c>
      <c r="Z10" s="87"/>
    </row>
    <row r="11" spans="1:26" s="27" customFormat="1" ht="26.25" x14ac:dyDescent="0.3">
      <c r="A11" s="101">
        <v>45666</v>
      </c>
      <c r="B11" s="102"/>
      <c r="C11" s="101">
        <v>45697</v>
      </c>
      <c r="D11" s="103"/>
      <c r="E11" s="101">
        <v>45725</v>
      </c>
      <c r="F11" s="103"/>
      <c r="G11" s="101">
        <v>45756</v>
      </c>
      <c r="H11" s="122"/>
      <c r="I11" s="106">
        <v>45786</v>
      </c>
      <c r="J11" s="127"/>
      <c r="K11" s="101">
        <v>45817</v>
      </c>
      <c r="L11" s="108"/>
      <c r="M11" s="101">
        <v>45847</v>
      </c>
      <c r="N11" s="108"/>
      <c r="O11" s="101">
        <v>45878</v>
      </c>
      <c r="P11" s="108"/>
      <c r="Q11" s="101">
        <v>45909</v>
      </c>
      <c r="R11" s="108"/>
      <c r="S11" s="101">
        <v>45939</v>
      </c>
      <c r="T11" s="108"/>
      <c r="U11" s="101">
        <v>45970</v>
      </c>
      <c r="V11" s="108"/>
      <c r="W11" s="101">
        <v>46000</v>
      </c>
      <c r="X11" s="109"/>
      <c r="Y11" s="96">
        <v>45666</v>
      </c>
      <c r="Z11" s="87"/>
    </row>
    <row r="12" spans="1:26" s="27" customFormat="1" ht="26.25" x14ac:dyDescent="0.3">
      <c r="A12" s="101">
        <v>45667</v>
      </c>
      <c r="B12" s="110"/>
      <c r="C12" s="101">
        <v>45698</v>
      </c>
      <c r="D12" s="128"/>
      <c r="E12" s="101">
        <v>45726</v>
      </c>
      <c r="F12" s="103"/>
      <c r="G12" s="101">
        <v>45757</v>
      </c>
      <c r="H12" s="103"/>
      <c r="I12" s="106">
        <v>45787</v>
      </c>
      <c r="J12" s="123"/>
      <c r="K12" s="101">
        <v>45818</v>
      </c>
      <c r="L12" s="108"/>
      <c r="M12" s="101">
        <v>45848</v>
      </c>
      <c r="N12" s="108"/>
      <c r="O12" s="101">
        <v>45879</v>
      </c>
      <c r="P12" s="108"/>
      <c r="Q12" s="101">
        <v>45910</v>
      </c>
      <c r="R12" s="108"/>
      <c r="S12" s="101">
        <v>45940</v>
      </c>
      <c r="T12" s="108"/>
      <c r="U12" s="101">
        <v>45971</v>
      </c>
      <c r="V12" s="108"/>
      <c r="W12" s="101">
        <v>46001</v>
      </c>
      <c r="X12" s="109"/>
      <c r="Y12" s="96">
        <v>45667</v>
      </c>
      <c r="Z12" s="87"/>
    </row>
    <row r="13" spans="1:26" s="27" customFormat="1" ht="26.25" x14ac:dyDescent="0.3">
      <c r="A13" s="101">
        <v>45668</v>
      </c>
      <c r="B13" s="102"/>
      <c r="C13" s="101">
        <v>45699</v>
      </c>
      <c r="D13" s="103"/>
      <c r="E13" s="101">
        <v>45727</v>
      </c>
      <c r="F13" s="103"/>
      <c r="G13" s="101">
        <v>45758</v>
      </c>
      <c r="H13" s="103"/>
      <c r="I13" s="106">
        <v>45788</v>
      </c>
      <c r="J13" s="123"/>
      <c r="K13" s="101">
        <v>45819</v>
      </c>
      <c r="L13" s="108"/>
      <c r="M13" s="101">
        <v>45849</v>
      </c>
      <c r="N13" s="108"/>
      <c r="O13" s="101">
        <v>45880</v>
      </c>
      <c r="P13" s="108"/>
      <c r="Q13" s="101">
        <v>45911</v>
      </c>
      <c r="R13" s="108"/>
      <c r="S13" s="101">
        <v>45941</v>
      </c>
      <c r="T13" s="108"/>
      <c r="U13" s="101">
        <v>45972</v>
      </c>
      <c r="V13" s="108"/>
      <c r="W13" s="101">
        <v>46002</v>
      </c>
      <c r="X13" s="109"/>
      <c r="Y13" s="96">
        <v>45668</v>
      </c>
      <c r="Z13" s="87"/>
    </row>
    <row r="14" spans="1:26" s="27" customFormat="1" ht="26.25" x14ac:dyDescent="0.3">
      <c r="A14" s="101">
        <v>45669</v>
      </c>
      <c r="B14" s="102"/>
      <c r="C14" s="101">
        <v>45700</v>
      </c>
      <c r="D14" s="104"/>
      <c r="E14" s="101">
        <v>45728</v>
      </c>
      <c r="F14" s="103"/>
      <c r="G14" s="101">
        <v>45759</v>
      </c>
      <c r="H14" s="129"/>
      <c r="I14" s="106">
        <v>45789</v>
      </c>
      <c r="J14" s="130"/>
      <c r="K14" s="113">
        <v>45820</v>
      </c>
      <c r="L14" s="112"/>
      <c r="M14" s="113">
        <v>45850</v>
      </c>
      <c r="N14" s="112"/>
      <c r="O14" s="113">
        <v>45881</v>
      </c>
      <c r="P14" s="108"/>
      <c r="Q14" s="101">
        <v>45912</v>
      </c>
      <c r="R14" s="108"/>
      <c r="S14" s="101">
        <v>45942</v>
      </c>
      <c r="T14" s="108"/>
      <c r="U14" s="101">
        <v>45973</v>
      </c>
      <c r="V14" s="108"/>
      <c r="W14" s="101">
        <v>46003</v>
      </c>
      <c r="X14" s="109"/>
      <c r="Y14" s="96">
        <v>45669</v>
      </c>
      <c r="Z14" s="87"/>
    </row>
    <row r="15" spans="1:26" s="16" customFormat="1" ht="26.25" x14ac:dyDescent="0.3">
      <c r="A15" s="131">
        <v>45670</v>
      </c>
      <c r="B15" s="102"/>
      <c r="C15" s="131">
        <v>45701</v>
      </c>
      <c r="D15" s="132"/>
      <c r="E15" s="131">
        <v>45729</v>
      </c>
      <c r="F15" s="103"/>
      <c r="G15" s="131">
        <v>45760</v>
      </c>
      <c r="H15" s="132"/>
      <c r="I15" s="106">
        <v>45790</v>
      </c>
      <c r="J15" s="133"/>
      <c r="K15" s="131">
        <v>45821</v>
      </c>
      <c r="L15" s="134"/>
      <c r="M15" s="131">
        <v>45851</v>
      </c>
      <c r="N15" s="134"/>
      <c r="O15" s="131">
        <v>45882</v>
      </c>
      <c r="P15" s="134"/>
      <c r="Q15" s="131">
        <v>45913</v>
      </c>
      <c r="R15" s="134"/>
      <c r="S15" s="131">
        <v>45943</v>
      </c>
      <c r="T15" s="134"/>
      <c r="U15" s="131">
        <v>45974</v>
      </c>
      <c r="V15" s="134"/>
      <c r="W15" s="131">
        <v>46004</v>
      </c>
      <c r="X15" s="135"/>
      <c r="Y15" s="96">
        <v>45670</v>
      </c>
      <c r="Z15" s="89"/>
    </row>
    <row r="16" spans="1:26" s="27" customFormat="1" ht="26.25" x14ac:dyDescent="0.3">
      <c r="A16" s="101">
        <v>45671</v>
      </c>
      <c r="B16" s="102"/>
      <c r="C16" s="101">
        <v>45702</v>
      </c>
      <c r="D16" s="136"/>
      <c r="E16" s="101">
        <v>45730</v>
      </c>
      <c r="F16" s="103"/>
      <c r="G16" s="101">
        <v>45761</v>
      </c>
      <c r="H16" s="104"/>
      <c r="I16" s="106">
        <v>45791</v>
      </c>
      <c r="J16" s="137"/>
      <c r="K16" s="101">
        <v>45822</v>
      </c>
      <c r="L16" s="108"/>
      <c r="M16" s="101">
        <v>45852</v>
      </c>
      <c r="N16" s="108"/>
      <c r="O16" s="101">
        <v>45883</v>
      </c>
      <c r="P16" s="108"/>
      <c r="Q16" s="101">
        <v>45914</v>
      </c>
      <c r="R16" s="108"/>
      <c r="S16" s="101">
        <v>45944</v>
      </c>
      <c r="T16" s="108"/>
      <c r="U16" s="101">
        <v>45975</v>
      </c>
      <c r="V16" s="108"/>
      <c r="W16" s="101">
        <v>46005</v>
      </c>
      <c r="X16" s="109"/>
      <c r="Y16" s="96">
        <v>45671</v>
      </c>
      <c r="Z16" s="87"/>
    </row>
    <row r="17" spans="1:26" s="27" customFormat="1" ht="26.25" x14ac:dyDescent="0.3">
      <c r="A17" s="101">
        <v>45672</v>
      </c>
      <c r="B17" s="102"/>
      <c r="C17" s="101">
        <v>45703</v>
      </c>
      <c r="D17" s="103"/>
      <c r="E17" s="101">
        <v>45731</v>
      </c>
      <c r="F17" s="138"/>
      <c r="G17" s="101">
        <v>45762</v>
      </c>
      <c r="H17" s="103"/>
      <c r="I17" s="106">
        <v>45792</v>
      </c>
      <c r="J17" s="139"/>
      <c r="K17" s="101">
        <v>45823</v>
      </c>
      <c r="L17" s="108"/>
      <c r="M17" s="101">
        <v>45853</v>
      </c>
      <c r="N17" s="108"/>
      <c r="O17" s="101">
        <v>45884</v>
      </c>
      <c r="P17" s="108"/>
      <c r="Q17" s="101">
        <v>45915</v>
      </c>
      <c r="R17" s="108"/>
      <c r="S17" s="101">
        <v>45945</v>
      </c>
      <c r="T17" s="108"/>
      <c r="U17" s="101">
        <v>45976</v>
      </c>
      <c r="V17" s="108"/>
      <c r="W17" s="101">
        <v>46006</v>
      </c>
      <c r="X17" s="109"/>
      <c r="Y17" s="96">
        <v>45672</v>
      </c>
      <c r="Z17" s="87"/>
    </row>
    <row r="18" spans="1:26" s="27" customFormat="1" ht="26.25" x14ac:dyDescent="0.3">
      <c r="A18" s="101">
        <v>45673</v>
      </c>
      <c r="B18" s="102"/>
      <c r="C18" s="101">
        <v>45704</v>
      </c>
      <c r="D18" s="136"/>
      <c r="E18" s="101">
        <v>45732</v>
      </c>
      <c r="F18" s="103"/>
      <c r="G18" s="101">
        <v>45763</v>
      </c>
      <c r="H18" s="103"/>
      <c r="I18" s="106">
        <v>45793</v>
      </c>
      <c r="J18" s="123"/>
      <c r="K18" s="101">
        <v>45824</v>
      </c>
      <c r="L18" s="108"/>
      <c r="M18" s="101">
        <v>45854</v>
      </c>
      <c r="N18" s="108"/>
      <c r="O18" s="101">
        <v>45885</v>
      </c>
      <c r="P18" s="108"/>
      <c r="Q18" s="101">
        <v>45916</v>
      </c>
      <c r="R18" s="108"/>
      <c r="S18" s="101">
        <v>45946</v>
      </c>
      <c r="T18" s="108"/>
      <c r="U18" s="101">
        <v>45977</v>
      </c>
      <c r="V18" s="108"/>
      <c r="W18" s="101">
        <v>46007</v>
      </c>
      <c r="X18" s="109"/>
      <c r="Y18" s="96">
        <v>45673</v>
      </c>
      <c r="Z18" s="87"/>
    </row>
    <row r="19" spans="1:26" s="27" customFormat="1" ht="26.25" x14ac:dyDescent="0.3">
      <c r="A19" s="101">
        <v>45674</v>
      </c>
      <c r="B19" s="102"/>
      <c r="C19" s="101">
        <v>45705</v>
      </c>
      <c r="D19" s="103"/>
      <c r="E19" s="101">
        <v>45733</v>
      </c>
      <c r="F19" s="103"/>
      <c r="G19" s="101">
        <v>45764</v>
      </c>
      <c r="H19" s="103"/>
      <c r="I19" s="106">
        <v>45794</v>
      </c>
      <c r="J19" s="123"/>
      <c r="K19" s="101">
        <v>45825</v>
      </c>
      <c r="L19" s="108"/>
      <c r="M19" s="101">
        <v>45855</v>
      </c>
      <c r="N19" s="108"/>
      <c r="O19" s="101">
        <v>45886</v>
      </c>
      <c r="P19" s="108"/>
      <c r="Q19" s="101">
        <v>45917</v>
      </c>
      <c r="R19" s="108"/>
      <c r="S19" s="101">
        <v>45947</v>
      </c>
      <c r="T19" s="108"/>
      <c r="U19" s="101">
        <v>45978</v>
      </c>
      <c r="V19" s="109"/>
      <c r="W19" s="101">
        <v>46008</v>
      </c>
      <c r="X19" s="140"/>
      <c r="Y19" s="96">
        <v>45674</v>
      </c>
      <c r="Z19" s="90"/>
    </row>
    <row r="20" spans="1:26" s="27" customFormat="1" ht="26.25" x14ac:dyDescent="0.3">
      <c r="A20" s="101">
        <v>45675</v>
      </c>
      <c r="B20" s="102"/>
      <c r="C20" s="101">
        <v>45706</v>
      </c>
      <c r="D20" s="103"/>
      <c r="E20" s="101">
        <v>45734</v>
      </c>
      <c r="F20" s="105"/>
      <c r="G20" s="101">
        <v>45765</v>
      </c>
      <c r="H20" s="103"/>
      <c r="I20" s="106">
        <v>45795</v>
      </c>
      <c r="J20" s="123"/>
      <c r="K20" s="101">
        <v>45826</v>
      </c>
      <c r="L20" s="108"/>
      <c r="M20" s="101">
        <v>45856</v>
      </c>
      <c r="N20" s="108"/>
      <c r="O20" s="101">
        <v>45887</v>
      </c>
      <c r="P20" s="108"/>
      <c r="Q20" s="101">
        <v>45918</v>
      </c>
      <c r="R20" s="108"/>
      <c r="S20" s="101">
        <v>45948</v>
      </c>
      <c r="T20" s="108"/>
      <c r="U20" s="101">
        <v>45979</v>
      </c>
      <c r="V20" s="109"/>
      <c r="W20" s="101">
        <v>46009</v>
      </c>
      <c r="X20" s="140"/>
      <c r="Y20" s="96">
        <v>45675</v>
      </c>
      <c r="Z20" s="90"/>
    </row>
    <row r="21" spans="1:26" s="53" customFormat="1" ht="26.25" x14ac:dyDescent="0.3">
      <c r="A21" s="141">
        <v>45676</v>
      </c>
      <c r="B21" s="142"/>
      <c r="C21" s="141">
        <v>45707</v>
      </c>
      <c r="D21" s="143"/>
      <c r="E21" s="141">
        <v>45735</v>
      </c>
      <c r="F21" s="144"/>
      <c r="G21" s="141">
        <v>45766</v>
      </c>
      <c r="H21" s="145"/>
      <c r="I21" s="106">
        <v>45796</v>
      </c>
      <c r="J21" s="146"/>
      <c r="K21" s="147">
        <v>45827</v>
      </c>
      <c r="L21" s="148"/>
      <c r="M21" s="147">
        <v>45857</v>
      </c>
      <c r="N21" s="148"/>
      <c r="O21" s="147">
        <v>45888</v>
      </c>
      <c r="P21" s="149"/>
      <c r="Q21" s="141">
        <v>45919</v>
      </c>
      <c r="R21" s="149"/>
      <c r="S21" s="141">
        <v>45949</v>
      </c>
      <c r="T21" s="149"/>
      <c r="U21" s="141">
        <v>45980</v>
      </c>
      <c r="V21" s="150"/>
      <c r="W21" s="141">
        <v>46010</v>
      </c>
      <c r="X21" s="150"/>
      <c r="Y21" s="96">
        <v>45676</v>
      </c>
      <c r="Z21" s="91"/>
    </row>
    <row r="22" spans="1:26" s="27" customFormat="1" ht="26.25" x14ac:dyDescent="0.3">
      <c r="A22" s="101">
        <v>45677</v>
      </c>
      <c r="B22" s="102"/>
      <c r="C22" s="101">
        <v>45708</v>
      </c>
      <c r="D22" s="103"/>
      <c r="E22" s="101">
        <v>45736</v>
      </c>
      <c r="F22" s="105"/>
      <c r="G22" s="101">
        <v>45767</v>
      </c>
      <c r="H22" s="151"/>
      <c r="I22" s="106">
        <v>45797</v>
      </c>
      <c r="J22" s="152"/>
      <c r="K22" s="101">
        <v>45828</v>
      </c>
      <c r="L22" s="108"/>
      <c r="M22" s="101">
        <v>45858</v>
      </c>
      <c r="N22" s="108"/>
      <c r="O22" s="101">
        <v>45889</v>
      </c>
      <c r="P22" s="108"/>
      <c r="Q22" s="101">
        <v>45920</v>
      </c>
      <c r="R22" s="108"/>
      <c r="S22" s="101">
        <v>45950</v>
      </c>
      <c r="T22" s="108"/>
      <c r="U22" s="101">
        <v>45981</v>
      </c>
      <c r="V22" s="109"/>
      <c r="W22" s="101">
        <v>46011</v>
      </c>
      <c r="X22" s="109"/>
      <c r="Y22" s="96">
        <v>45677</v>
      </c>
      <c r="Z22" s="87"/>
    </row>
    <row r="23" spans="1:26" s="27" customFormat="1" ht="26.25" x14ac:dyDescent="0.3">
      <c r="A23" s="101">
        <v>45678</v>
      </c>
      <c r="B23" s="110"/>
      <c r="C23" s="101">
        <v>45709</v>
      </c>
      <c r="D23" s="103"/>
      <c r="E23" s="101">
        <v>45737</v>
      </c>
      <c r="F23" s="103"/>
      <c r="G23" s="101">
        <v>45768</v>
      </c>
      <c r="H23" s="153"/>
      <c r="I23" s="106">
        <v>45798</v>
      </c>
      <c r="J23" s="154"/>
      <c r="K23" s="101">
        <v>45829</v>
      </c>
      <c r="L23" s="108"/>
      <c r="M23" s="101">
        <v>45859</v>
      </c>
      <c r="N23" s="108"/>
      <c r="O23" s="101">
        <v>45890</v>
      </c>
      <c r="P23" s="108"/>
      <c r="Q23" s="101">
        <v>45921</v>
      </c>
      <c r="R23" s="108"/>
      <c r="S23" s="101">
        <v>45951</v>
      </c>
      <c r="T23" s="108"/>
      <c r="U23" s="101">
        <v>45982</v>
      </c>
      <c r="V23" s="155"/>
      <c r="W23" s="101">
        <v>46012</v>
      </c>
      <c r="X23" s="109"/>
      <c r="Y23" s="96">
        <v>45678</v>
      </c>
      <c r="Z23" s="87"/>
    </row>
    <row r="24" spans="1:26" s="27" customFormat="1" ht="26.25" x14ac:dyDescent="0.3">
      <c r="A24" s="101">
        <v>45679</v>
      </c>
      <c r="B24" s="102"/>
      <c r="C24" s="101">
        <v>45710</v>
      </c>
      <c r="D24" s="103"/>
      <c r="E24" s="101">
        <v>45738</v>
      </c>
      <c r="F24" s="105"/>
      <c r="G24" s="101">
        <v>45769</v>
      </c>
      <c r="H24" s="103"/>
      <c r="I24" s="106">
        <v>45799</v>
      </c>
      <c r="J24" s="123"/>
      <c r="K24" s="101">
        <v>45830</v>
      </c>
      <c r="L24" s="108"/>
      <c r="M24" s="101">
        <v>45860</v>
      </c>
      <c r="N24" s="108"/>
      <c r="O24" s="101">
        <v>45891</v>
      </c>
      <c r="P24" s="108"/>
      <c r="Q24" s="101">
        <v>45922</v>
      </c>
      <c r="R24" s="108"/>
      <c r="S24" s="101">
        <v>45952</v>
      </c>
      <c r="T24" s="108"/>
      <c r="U24" s="101">
        <v>45983</v>
      </c>
      <c r="V24" s="109"/>
      <c r="W24" s="101">
        <v>46013</v>
      </c>
      <c r="X24" s="109"/>
      <c r="Y24" s="96">
        <v>45679</v>
      </c>
      <c r="Z24" s="87"/>
    </row>
    <row r="25" spans="1:26" s="61" customFormat="1" ht="26.25" x14ac:dyDescent="0.3">
      <c r="A25" s="156">
        <v>45680</v>
      </c>
      <c r="B25" s="157"/>
      <c r="C25" s="156">
        <v>45711</v>
      </c>
      <c r="D25" s="158"/>
      <c r="E25" s="156">
        <v>45739</v>
      </c>
      <c r="F25" s="158"/>
      <c r="G25" s="156">
        <v>45770</v>
      </c>
      <c r="H25" s="158"/>
      <c r="I25" s="106">
        <v>45800</v>
      </c>
      <c r="J25" s="159"/>
      <c r="K25" s="156">
        <v>45831</v>
      </c>
      <c r="L25" s="160"/>
      <c r="M25" s="156">
        <v>45861</v>
      </c>
      <c r="N25" s="160"/>
      <c r="O25" s="161">
        <v>45892</v>
      </c>
      <c r="P25" s="162"/>
      <c r="Q25" s="161">
        <v>45923</v>
      </c>
      <c r="R25" s="162"/>
      <c r="S25" s="161">
        <v>45953</v>
      </c>
      <c r="T25" s="162"/>
      <c r="U25" s="161">
        <v>45984</v>
      </c>
      <c r="V25" s="162"/>
      <c r="W25" s="156">
        <v>46014</v>
      </c>
      <c r="X25" s="163"/>
      <c r="Y25" s="96">
        <v>45680</v>
      </c>
      <c r="Z25" s="92"/>
    </row>
    <row r="26" spans="1:26" s="27" customFormat="1" ht="26.25" x14ac:dyDescent="0.3">
      <c r="A26" s="101">
        <v>45681</v>
      </c>
      <c r="B26" s="164"/>
      <c r="C26" s="101">
        <v>45712</v>
      </c>
      <c r="D26" s="103"/>
      <c r="E26" s="101">
        <v>45740</v>
      </c>
      <c r="F26" s="105"/>
      <c r="G26" s="101">
        <v>45771</v>
      </c>
      <c r="H26" s="103"/>
      <c r="I26" s="106">
        <v>45801</v>
      </c>
      <c r="J26" s="123"/>
      <c r="K26" s="101">
        <v>45832</v>
      </c>
      <c r="L26" s="108"/>
      <c r="M26" s="101">
        <v>45862</v>
      </c>
      <c r="N26" s="108"/>
      <c r="O26" s="101">
        <v>45893</v>
      </c>
      <c r="P26" s="108"/>
      <c r="Q26" s="101">
        <v>45924</v>
      </c>
      <c r="R26" s="108"/>
      <c r="S26" s="101">
        <v>45954</v>
      </c>
      <c r="T26" s="108"/>
      <c r="U26" s="101">
        <v>45985</v>
      </c>
      <c r="V26" s="109"/>
      <c r="W26" s="101">
        <v>46015</v>
      </c>
      <c r="X26" s="165"/>
      <c r="Y26" s="96">
        <v>45681</v>
      </c>
      <c r="Z26" s="93"/>
    </row>
    <row r="27" spans="1:26" s="27" customFormat="1" ht="26.25" x14ac:dyDescent="0.3">
      <c r="A27" s="101">
        <v>45682</v>
      </c>
      <c r="B27" s="102"/>
      <c r="C27" s="101">
        <v>45713</v>
      </c>
      <c r="D27" s="103"/>
      <c r="E27" s="101">
        <v>45741</v>
      </c>
      <c r="F27" s="105"/>
      <c r="G27" s="101">
        <v>45772</v>
      </c>
      <c r="H27" s="103"/>
      <c r="I27" s="106">
        <v>45802</v>
      </c>
      <c r="J27" s="123"/>
      <c r="K27" s="101">
        <v>45833</v>
      </c>
      <c r="L27" s="108"/>
      <c r="M27" s="101">
        <v>45863</v>
      </c>
      <c r="N27" s="108"/>
      <c r="O27" s="101">
        <v>45894</v>
      </c>
      <c r="P27" s="108"/>
      <c r="Q27" s="101">
        <v>45925</v>
      </c>
      <c r="R27" s="108"/>
      <c r="S27" s="101">
        <v>45955</v>
      </c>
      <c r="T27" s="108"/>
      <c r="U27" s="101">
        <v>45986</v>
      </c>
      <c r="V27" s="109"/>
      <c r="W27" s="101">
        <v>46016</v>
      </c>
      <c r="X27" s="165"/>
      <c r="Y27" s="96">
        <v>45682</v>
      </c>
      <c r="Z27" s="93"/>
    </row>
    <row r="28" spans="1:26" s="27" customFormat="1" ht="26.25" x14ac:dyDescent="0.3">
      <c r="A28" s="101">
        <v>45683</v>
      </c>
      <c r="B28" s="102"/>
      <c r="C28" s="101">
        <v>45714</v>
      </c>
      <c r="D28" s="138"/>
      <c r="E28" s="101">
        <v>45742</v>
      </c>
      <c r="F28" s="103"/>
      <c r="G28" s="101">
        <v>45773</v>
      </c>
      <c r="H28" s="105"/>
      <c r="I28" s="106">
        <v>45803</v>
      </c>
      <c r="J28" s="107"/>
      <c r="K28" s="101">
        <v>45834</v>
      </c>
      <c r="L28" s="108"/>
      <c r="M28" s="101">
        <v>45864</v>
      </c>
      <c r="N28" s="108"/>
      <c r="O28" s="101">
        <v>45895</v>
      </c>
      <c r="P28" s="108"/>
      <c r="Q28" s="101">
        <v>45926</v>
      </c>
      <c r="R28" s="108"/>
      <c r="S28" s="101">
        <v>45956</v>
      </c>
      <c r="T28" s="108"/>
      <c r="U28" s="101">
        <v>45987</v>
      </c>
      <c r="V28" s="155"/>
      <c r="W28" s="101">
        <v>46017</v>
      </c>
      <c r="X28" s="163"/>
      <c r="Y28" s="96">
        <v>45683</v>
      </c>
      <c r="Z28" s="92"/>
    </row>
    <row r="29" spans="1:26" s="27" customFormat="1" ht="26.25" x14ac:dyDescent="0.3">
      <c r="A29" s="101">
        <v>45684</v>
      </c>
      <c r="B29" s="110"/>
      <c r="C29" s="101">
        <v>45715</v>
      </c>
      <c r="D29" s="138"/>
      <c r="E29" s="101">
        <v>45743</v>
      </c>
      <c r="F29" s="103"/>
      <c r="G29" s="101">
        <v>45774</v>
      </c>
      <c r="H29" s="105"/>
      <c r="I29" s="106">
        <v>45804</v>
      </c>
      <c r="J29" s="107"/>
      <c r="K29" s="101">
        <v>45835</v>
      </c>
      <c r="L29" s="108"/>
      <c r="M29" s="101">
        <v>45865</v>
      </c>
      <c r="N29" s="108"/>
      <c r="O29" s="101">
        <v>45896</v>
      </c>
      <c r="P29" s="108"/>
      <c r="Q29" s="101">
        <v>45927</v>
      </c>
      <c r="R29" s="108"/>
      <c r="S29" s="101">
        <v>45957</v>
      </c>
      <c r="T29" s="108"/>
      <c r="U29" s="101">
        <v>45988</v>
      </c>
      <c r="V29" s="109"/>
      <c r="W29" s="101">
        <v>46018</v>
      </c>
      <c r="X29" s="109"/>
      <c r="Y29" s="96">
        <v>45684</v>
      </c>
      <c r="Z29" s="87"/>
    </row>
    <row r="30" spans="1:26" s="27" customFormat="1" ht="26.25" x14ac:dyDescent="0.3">
      <c r="A30" s="101">
        <v>45685</v>
      </c>
      <c r="B30" s="102"/>
      <c r="C30" s="101">
        <v>45716</v>
      </c>
      <c r="D30" s="138"/>
      <c r="E30" s="101">
        <v>45744</v>
      </c>
      <c r="F30" s="103"/>
      <c r="G30" s="101">
        <v>45775</v>
      </c>
      <c r="H30" s="166"/>
      <c r="I30" s="106">
        <v>45805</v>
      </c>
      <c r="J30" s="167"/>
      <c r="K30" s="101">
        <v>45836</v>
      </c>
      <c r="L30" s="108"/>
      <c r="M30" s="101">
        <v>45866</v>
      </c>
      <c r="N30" s="108"/>
      <c r="O30" s="101">
        <v>45897</v>
      </c>
      <c r="P30" s="108"/>
      <c r="Q30" s="101">
        <v>45928</v>
      </c>
      <c r="R30" s="108"/>
      <c r="S30" s="101">
        <v>45958</v>
      </c>
      <c r="T30" s="108"/>
      <c r="U30" s="101">
        <v>45989</v>
      </c>
      <c r="V30" s="109"/>
      <c r="W30" s="101">
        <v>46019</v>
      </c>
      <c r="X30" s="109"/>
      <c r="Y30" s="96">
        <v>45685</v>
      </c>
      <c r="Z30" s="87"/>
    </row>
    <row r="31" spans="1:26" s="27" customFormat="1" ht="26.25" x14ac:dyDescent="0.3">
      <c r="A31" s="101">
        <v>45686</v>
      </c>
      <c r="B31" s="103"/>
      <c r="C31" s="101"/>
      <c r="D31" s="138"/>
      <c r="E31" s="101">
        <v>45745</v>
      </c>
      <c r="F31" s="103"/>
      <c r="G31" s="101">
        <v>45776</v>
      </c>
      <c r="H31" s="105"/>
      <c r="I31" s="106">
        <v>45806</v>
      </c>
      <c r="J31" s="107"/>
      <c r="K31" s="101">
        <v>45837</v>
      </c>
      <c r="L31" s="108"/>
      <c r="M31" s="101">
        <v>45867</v>
      </c>
      <c r="N31" s="108"/>
      <c r="O31" s="101">
        <v>45898</v>
      </c>
      <c r="P31" s="108"/>
      <c r="Q31" s="101">
        <v>45929</v>
      </c>
      <c r="R31" s="108"/>
      <c r="S31" s="101">
        <v>45959</v>
      </c>
      <c r="T31" s="108"/>
      <c r="U31" s="101">
        <v>45990</v>
      </c>
      <c r="V31" s="109"/>
      <c r="W31" s="101">
        <v>46020</v>
      </c>
      <c r="X31" s="109"/>
      <c r="Y31" s="96">
        <v>45686</v>
      </c>
      <c r="Z31" s="87"/>
    </row>
    <row r="32" spans="1:26" s="27" customFormat="1" ht="26.25" x14ac:dyDescent="0.3">
      <c r="A32" s="101">
        <v>45687</v>
      </c>
      <c r="B32" s="103"/>
      <c r="C32" s="101"/>
      <c r="D32" s="138"/>
      <c r="E32" s="101">
        <v>45746</v>
      </c>
      <c r="F32" s="103"/>
      <c r="G32" s="101">
        <v>45777</v>
      </c>
      <c r="H32" s="105"/>
      <c r="I32" s="106">
        <v>45807</v>
      </c>
      <c r="J32" s="107"/>
      <c r="K32" s="101">
        <v>45838</v>
      </c>
      <c r="L32" s="108"/>
      <c r="M32" s="101">
        <v>45868</v>
      </c>
      <c r="N32" s="108"/>
      <c r="O32" s="101">
        <v>45899</v>
      </c>
      <c r="P32" s="108"/>
      <c r="Q32" s="101">
        <v>45930</v>
      </c>
      <c r="R32" s="108"/>
      <c r="S32" s="101">
        <v>45960</v>
      </c>
      <c r="T32" s="108"/>
      <c r="U32" s="101">
        <v>45991</v>
      </c>
      <c r="V32" s="155"/>
      <c r="W32" s="101">
        <v>46021</v>
      </c>
      <c r="X32" s="109"/>
      <c r="Y32" s="96">
        <v>45687</v>
      </c>
      <c r="Z32" s="87"/>
    </row>
    <row r="33" spans="1:26" s="27" customFormat="1" ht="26.25" x14ac:dyDescent="0.3">
      <c r="A33" s="101">
        <v>45688</v>
      </c>
      <c r="B33" s="103"/>
      <c r="C33" s="101"/>
      <c r="D33" s="138"/>
      <c r="E33" s="101">
        <v>45747</v>
      </c>
      <c r="F33" s="103"/>
      <c r="G33" s="101"/>
      <c r="H33" s="105"/>
      <c r="I33" s="106">
        <v>45808</v>
      </c>
      <c r="J33" s="107"/>
      <c r="K33" s="103"/>
      <c r="L33" s="108"/>
      <c r="M33" s="101">
        <v>45869</v>
      </c>
      <c r="N33" s="108"/>
      <c r="O33" s="101">
        <v>45900</v>
      </c>
      <c r="P33" s="108"/>
      <c r="Q33" s="103"/>
      <c r="R33" s="108"/>
      <c r="S33" s="101">
        <v>45961</v>
      </c>
      <c r="T33" s="108"/>
      <c r="U33" s="103"/>
      <c r="V33" s="109"/>
      <c r="W33" s="101">
        <v>46022</v>
      </c>
      <c r="X33" s="109"/>
      <c r="Y33" s="96">
        <v>45688</v>
      </c>
      <c r="Z33" s="87"/>
    </row>
    <row r="34" spans="1:26" s="27" customFormat="1" x14ac:dyDescent="0.3">
      <c r="A34" s="101"/>
      <c r="B34" s="103"/>
      <c r="C34" s="101"/>
      <c r="D34" s="138"/>
      <c r="E34" s="101"/>
      <c r="F34" s="103"/>
      <c r="G34" s="101"/>
      <c r="H34" s="103"/>
      <c r="I34" s="168"/>
      <c r="J34" s="123"/>
      <c r="K34" s="103"/>
      <c r="L34" s="108"/>
      <c r="M34" s="103"/>
      <c r="N34" s="108"/>
      <c r="O34" s="103"/>
      <c r="P34" s="108"/>
      <c r="Q34" s="103"/>
      <c r="R34" s="108"/>
      <c r="S34" s="103"/>
      <c r="T34" s="108"/>
      <c r="U34" s="103"/>
      <c r="V34" s="109"/>
      <c r="W34" s="103"/>
      <c r="X34" s="108"/>
    </row>
    <row r="35" spans="1:26" ht="27" customHeight="1" x14ac:dyDescent="0.3">
      <c r="A35" s="26"/>
      <c r="C35" s="26"/>
      <c r="E35" s="26"/>
      <c r="G35" s="26"/>
      <c r="L35" s="8"/>
      <c r="N35" s="8"/>
      <c r="P35" s="8"/>
      <c r="R35" s="8"/>
      <c r="T35" s="8"/>
      <c r="V35" s="8"/>
      <c r="X35" s="8"/>
    </row>
    <row r="36" spans="1:26" ht="39.75" customHeight="1" x14ac:dyDescent="0.3">
      <c r="A36" s="26"/>
      <c r="C36" s="26"/>
      <c r="E36" s="26"/>
      <c r="G36" s="26"/>
      <c r="L36" s="8"/>
      <c r="N36" s="8"/>
      <c r="P36" s="8"/>
      <c r="R36" s="8"/>
      <c r="T36" s="8"/>
      <c r="V36" s="8"/>
      <c r="X36" s="8"/>
    </row>
    <row r="37" spans="1:26" ht="46.5" customHeight="1" x14ac:dyDescent="0.3">
      <c r="A37" s="26"/>
      <c r="C37" s="26"/>
      <c r="E37" s="26"/>
      <c r="G37" s="26"/>
      <c r="N37" s="8"/>
      <c r="P37" s="8"/>
      <c r="T37" s="8"/>
      <c r="X37" s="8"/>
    </row>
  </sheetData>
  <conditionalFormatting sqref="A3:A34 C3:C34 E3:E34 G3:G34">
    <cfRule type="expression" dxfId="0" priority="8">
      <formula>AND(A3&lt;&gt;"",WEEKDAY(A3,2)&gt;5)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C29"/>
  <sheetViews>
    <sheetView workbookViewId="0">
      <selection activeCell="A4" sqref="A4"/>
    </sheetView>
  </sheetViews>
  <sheetFormatPr baseColWidth="10" defaultRowHeight="18.75" x14ac:dyDescent="0.3"/>
  <sheetData>
    <row r="1" spans="1:3" x14ac:dyDescent="0.3">
      <c r="A1">
        <v>2022</v>
      </c>
      <c r="C1" t="s">
        <v>18</v>
      </c>
    </row>
    <row r="2" spans="1:3" x14ac:dyDescent="0.3">
      <c r="A2">
        <v>2023</v>
      </c>
      <c r="C2" t="s">
        <v>19</v>
      </c>
    </row>
    <row r="3" spans="1:3" x14ac:dyDescent="0.3">
      <c r="A3">
        <v>2024</v>
      </c>
      <c r="C3" t="s">
        <v>20</v>
      </c>
    </row>
    <row r="4" spans="1:3" x14ac:dyDescent="0.3">
      <c r="A4">
        <v>2025</v>
      </c>
      <c r="C4" t="s">
        <v>21</v>
      </c>
    </row>
    <row r="5" spans="1:3" x14ac:dyDescent="0.3">
      <c r="A5">
        <v>2026</v>
      </c>
      <c r="C5" t="s">
        <v>22</v>
      </c>
    </row>
    <row r="6" spans="1:3" x14ac:dyDescent="0.3">
      <c r="A6">
        <v>2027</v>
      </c>
      <c r="C6" t="s">
        <v>23</v>
      </c>
    </row>
    <row r="7" spans="1:3" x14ac:dyDescent="0.3">
      <c r="A7">
        <v>2028</v>
      </c>
      <c r="C7" t="s">
        <v>24</v>
      </c>
    </row>
    <row r="8" spans="1:3" x14ac:dyDescent="0.3">
      <c r="A8">
        <v>2029</v>
      </c>
      <c r="C8" t="s">
        <v>16</v>
      </c>
    </row>
    <row r="9" spans="1:3" x14ac:dyDescent="0.3">
      <c r="A9">
        <v>2030</v>
      </c>
      <c r="C9" t="s">
        <v>25</v>
      </c>
    </row>
    <row r="10" spans="1:3" x14ac:dyDescent="0.3">
      <c r="A10">
        <v>2031</v>
      </c>
      <c r="C10" t="s">
        <v>26</v>
      </c>
    </row>
    <row r="11" spans="1:3" x14ac:dyDescent="0.3">
      <c r="A11">
        <v>2032</v>
      </c>
      <c r="C11" t="s">
        <v>27</v>
      </c>
    </row>
    <row r="12" spans="1:3" x14ac:dyDescent="0.3">
      <c r="A12">
        <v>2033</v>
      </c>
      <c r="C12" t="s">
        <v>17</v>
      </c>
    </row>
    <row r="13" spans="1:3" x14ac:dyDescent="0.3">
      <c r="A13">
        <v>2034</v>
      </c>
    </row>
    <row r="14" spans="1:3" x14ac:dyDescent="0.3">
      <c r="A14">
        <v>2035</v>
      </c>
    </row>
    <row r="15" spans="1:3" x14ac:dyDescent="0.3">
      <c r="A15">
        <v>2036</v>
      </c>
    </row>
    <row r="16" spans="1:3" x14ac:dyDescent="0.3">
      <c r="A16">
        <v>2037</v>
      </c>
    </row>
    <row r="17" spans="1:1" x14ac:dyDescent="0.3">
      <c r="A17">
        <v>2038</v>
      </c>
    </row>
    <row r="18" spans="1:1" x14ac:dyDescent="0.3">
      <c r="A18">
        <v>2039</v>
      </c>
    </row>
    <row r="19" spans="1:1" x14ac:dyDescent="0.3">
      <c r="A19">
        <v>2040</v>
      </c>
    </row>
    <row r="20" spans="1:1" x14ac:dyDescent="0.3">
      <c r="A20">
        <v>2041</v>
      </c>
    </row>
    <row r="21" spans="1:1" x14ac:dyDescent="0.3">
      <c r="A21">
        <v>2042</v>
      </c>
    </row>
    <row r="22" spans="1:1" x14ac:dyDescent="0.3">
      <c r="A22">
        <v>2043</v>
      </c>
    </row>
    <row r="23" spans="1:1" x14ac:dyDescent="0.3">
      <c r="A23">
        <v>2044</v>
      </c>
    </row>
    <row r="24" spans="1:1" x14ac:dyDescent="0.3">
      <c r="A24">
        <v>2045</v>
      </c>
    </row>
    <row r="25" spans="1:1" x14ac:dyDescent="0.3">
      <c r="A25">
        <v>2046</v>
      </c>
    </row>
    <row r="26" spans="1:1" x14ac:dyDescent="0.3">
      <c r="A26">
        <v>2047</v>
      </c>
    </row>
    <row r="27" spans="1:1" x14ac:dyDescent="0.3">
      <c r="A27">
        <v>2048</v>
      </c>
    </row>
    <row r="28" spans="1:1" x14ac:dyDescent="0.3">
      <c r="A28">
        <v>2049</v>
      </c>
    </row>
    <row r="29" spans="1:1" x14ac:dyDescent="0.3">
      <c r="A29">
        <v>2050</v>
      </c>
    </row>
  </sheetData>
  <phoneticPr fontId="2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Exercices</vt:lpstr>
      <vt:lpstr>Planning</vt:lpstr>
      <vt:lpstr>Liste</vt:lpstr>
      <vt:lpstr>ANNEES</vt:lpstr>
      <vt:lpstr>Mois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JPR_Project</dc:creator>
  <cp:lastModifiedBy>francis henniaux</cp:lastModifiedBy>
  <dcterms:created xsi:type="dcterms:W3CDTF">2022-12-18T09:00:11Z</dcterms:created>
  <dcterms:modified xsi:type="dcterms:W3CDTF">2025-01-05T10:52:04Z</dcterms:modified>
</cp:coreProperties>
</file>