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 codeName="{DC747B9D-DBBB-FA85-71B4-595EBAB97821}"/>
  <workbookPr filterPrivacy="1" codeName="ThisWorkbook"/>
  <xr:revisionPtr revIDLastSave="0" documentId="13_ncr:1_{EDBDD049-A5A0-4336-9E84-23A2D86E2D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J4" i="1"/>
  <c r="J5" i="1"/>
  <c r="J6" i="1"/>
  <c r="J7" i="1"/>
  <c r="J8" i="1"/>
  <c r="J3" i="1"/>
  <c r="I2" i="1"/>
  <c r="I4" i="1"/>
  <c r="I5" i="1"/>
  <c r="I6" i="1"/>
  <c r="I7" i="1"/>
  <c r="I8" i="1"/>
  <c r="I3" i="1"/>
  <c r="J2" i="1"/>
  <c r="F9" i="1"/>
  <c r="G4" i="1"/>
  <c r="F5" i="1" s="1"/>
  <c r="F4" i="1"/>
  <c r="F3" i="1"/>
  <c r="G5" i="1" l="1"/>
  <c r="F6" i="1" l="1"/>
  <c r="G6" i="1"/>
  <c r="F7" i="1" l="1"/>
  <c r="G7" i="1"/>
  <c r="F8" i="1" s="1"/>
  <c r="C8" i="1" l="1"/>
</calcChain>
</file>

<file path=xl/sharedStrings.xml><?xml version="1.0" encoding="utf-8"?>
<sst xmlns="http://schemas.openxmlformats.org/spreadsheetml/2006/main" count="9" uniqueCount="9">
  <si>
    <t>ce tableau est un exemple de la forme de calcul respecter dans le tableau 1</t>
  </si>
  <si>
    <t>TABLEAU 1</t>
  </si>
  <si>
    <t>TABLEAU 2</t>
  </si>
  <si>
    <t>Montant Calculé</t>
  </si>
  <si>
    <t>de</t>
  </si>
  <si>
    <t>à</t>
  </si>
  <si>
    <t>taux</t>
  </si>
  <si>
    <t>Montants par tranche</t>
  </si>
  <si>
    <t>Montants dû par tranche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</si>
</sst>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0.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1" applyNumberFormat="1" applyFont="1"/>
    <xf numFmtId="9" fontId="0" fillId="0" borderId="0" xfId="2" applyFont="1"/>
    <xf numFmtId="164" fontId="0" fillId="0" borderId="1" xfId="1" applyNumberFormat="1" applyFont="1" applyBorder="1"/>
    <xf numFmtId="9" fontId="0" fillId="0" borderId="1" xfId="2" applyFont="1" applyBorder="1"/>
    <xf numFmtId="1" fontId="0" fillId="0" borderId="1" xfId="1" applyNumberFormat="1" applyFont="1" applyBorder="1"/>
    <xf numFmtId="164" fontId="0" fillId="2" borderId="0" xfId="1" applyNumberFormat="1" applyFont="1" applyFill="1"/>
    <xf numFmtId="165" fontId="0" fillId="0" borderId="1" xfId="2" applyNumberFormat="1" applyFont="1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0" fillId="3" borderId="1" xfId="0" applyFill="1" applyBorder="1" applyAlignment="1">
      <alignment wrapText="1"/>
    </xf>
    <xf numFmtId="44" fontId="0" fillId="3" borderId="1" xfId="3" applyFont="1" applyFill="1" applyBorder="1"/>
    <xf numFmtId="43" fontId="0" fillId="0" borderId="1" xfId="0" applyNumberFormat="1" applyBorder="1"/>
    <xf numFmtId="44" fontId="0" fillId="3" borderId="0" xfId="3" applyFont="1" applyFill="1" applyAlignment="1">
      <alignment horizontal="center"/>
    </xf>
  </cellXfs>
  <cellStyles count="4">
    <cellStyle name="Milliers" xfId="1" builtinId="3"/>
    <cellStyle name="Monétaire" xfId="3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247650</xdr:colOff>
      <xdr:row>1</xdr:row>
      <xdr:rowOff>47625</xdr:rowOff>
    </xdr:from>
    <xdr:to>
      <xdr:col>21</xdr:col>
      <xdr:colOff>390525</xdr:colOff>
      <xdr:row>15</xdr:row>
      <xdr:rowOff>142875</xdr:rowOff>
    </xdr:to>
    <xdr:pic macro="[0]!tabl2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10"/>
        <a:stretch/>
      </xdr:blipFill>
      <xdr:spPr bwMode="auto">
        <a:xfrm>
          <a:off x="10648950" y="238125"/>
          <a:ext cx="5629275" cy="276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180975</xdr:rowOff>
    </xdr:from>
    <xdr:to>
      <xdr:col>18</xdr:col>
      <xdr:colOff>754631</xdr:colOff>
      <xdr:row>36</xdr:row>
      <xdr:rowOff>123821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110"/>
        <a:stretch/>
      </xdr:blipFill>
      <xdr:spPr bwMode="auto">
        <a:xfrm>
          <a:off x="19050" y="371475"/>
          <a:ext cx="14451581" cy="6610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631031</xdr:colOff>
      <xdr:row>8</xdr:row>
      <xdr:rowOff>80962</xdr:rowOff>
    </xdr:from>
    <xdr:to>
      <xdr:col>20</xdr:col>
      <xdr:colOff>49031</xdr:colOff>
      <xdr:row>17</xdr:row>
      <xdr:rowOff>52387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61516"/>
        <a:stretch/>
      </xdr:blipFill>
      <xdr:spPr>
        <a:xfrm>
          <a:off x="7489031" y="1604962"/>
          <a:ext cx="7800000" cy="1685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J13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3" max="3" width="24.140625" customWidth="1"/>
    <col min="4" max="4" width="19.85546875" customWidth="1"/>
    <col min="6" max="6" width="11.28515625" style="1" bestFit="1" customWidth="1"/>
    <col min="7" max="7" width="11.42578125" style="1" bestFit="1" customWidth="1"/>
    <col min="8" max="8" width="9.140625" style="2"/>
    <col min="9" max="9" width="14" customWidth="1"/>
    <col min="10" max="10" width="15.28515625" bestFit="1" customWidth="1"/>
  </cols>
  <sheetData>
    <row r="1" spans="3:10" ht="39.75" customHeight="1" x14ac:dyDescent="0.25">
      <c r="F1" s="3" t="s">
        <v>4</v>
      </c>
      <c r="G1" s="3" t="s">
        <v>5</v>
      </c>
      <c r="H1" s="4" t="s">
        <v>6</v>
      </c>
      <c r="I1" s="9" t="s">
        <v>7</v>
      </c>
      <c r="J1" s="10" t="s">
        <v>8</v>
      </c>
    </row>
    <row r="2" spans="3:10" x14ac:dyDescent="0.25">
      <c r="F2" s="5">
        <v>0</v>
      </c>
      <c r="G2" s="3">
        <v>900000</v>
      </c>
      <c r="H2" s="7">
        <v>0</v>
      </c>
      <c r="I2" s="8">
        <f>(G2-F2)*H2</f>
        <v>0</v>
      </c>
      <c r="J2" s="11">
        <f t="shared" ref="J2" si="0">IF($D$13&lt;$F2,0,IF(AND($D$13&gt;=$F2,$D$13&lt;=$G2),($D$13-$F2)*$H2,IF($D$13&gt;$G2,$G2*$H2)))</f>
        <v>0</v>
      </c>
    </row>
    <row r="3" spans="3:10" x14ac:dyDescent="0.25">
      <c r="F3" s="3">
        <f>G2+1</f>
        <v>900001</v>
      </c>
      <c r="G3" s="3">
        <v>3000000</v>
      </c>
      <c r="H3" s="4">
        <v>0.03</v>
      </c>
      <c r="I3" s="12">
        <f>(G3-F3)*H3</f>
        <v>62999.97</v>
      </c>
      <c r="J3" s="11">
        <f>IF($D$13&lt;$F3,0,IF(AND($D$13&gt;=$F3,$D$13&lt;=$G3),($D$13-$F3)*$H3,IF($D$13&gt;$G3,$I3)))</f>
        <v>62999.97</v>
      </c>
    </row>
    <row r="4" spans="3:10" x14ac:dyDescent="0.25">
      <c r="F4" s="3">
        <f t="shared" ref="F4:F9" si="1">G3+1</f>
        <v>3000001</v>
      </c>
      <c r="G4" s="3">
        <f>$G$3+G3</f>
        <v>6000000</v>
      </c>
      <c r="H4" s="4">
        <v>0.1</v>
      </c>
      <c r="I4" s="12">
        <f t="shared" ref="I4:I9" si="2">(G4-F4)*H4</f>
        <v>299999.90000000002</v>
      </c>
      <c r="J4" s="11">
        <f t="shared" ref="J4:J8" si="3">IF($D$13&lt;$F4,0,IF(AND($D$13&gt;=$F4,$D$13&lt;=$G4),($D$13-$F4)*$H4,IF($D$13&gt;$G4,$I4)))</f>
        <v>299999.90000000002</v>
      </c>
    </row>
    <row r="5" spans="3:10" x14ac:dyDescent="0.25">
      <c r="F5" s="3">
        <f t="shared" si="1"/>
        <v>6000001</v>
      </c>
      <c r="G5" s="3">
        <f t="shared" ref="G5:G7" si="4">$G$3+G4</f>
        <v>9000000</v>
      </c>
      <c r="H5" s="4">
        <v>0.15</v>
      </c>
      <c r="I5" s="12">
        <f t="shared" si="2"/>
        <v>449999.85</v>
      </c>
      <c r="J5" s="11">
        <f t="shared" si="3"/>
        <v>449999.85</v>
      </c>
    </row>
    <row r="6" spans="3:10" x14ac:dyDescent="0.25">
      <c r="F6" s="3">
        <f t="shared" si="1"/>
        <v>9000001</v>
      </c>
      <c r="G6" s="3">
        <f t="shared" si="4"/>
        <v>12000000</v>
      </c>
      <c r="H6" s="4">
        <v>0.2</v>
      </c>
      <c r="I6" s="12">
        <f t="shared" si="2"/>
        <v>599999.80000000005</v>
      </c>
      <c r="J6" s="11">
        <f t="shared" si="3"/>
        <v>599999.80000000005</v>
      </c>
    </row>
    <row r="7" spans="3:10" x14ac:dyDescent="0.25">
      <c r="C7" t="s">
        <v>3</v>
      </c>
      <c r="F7" s="3">
        <f t="shared" si="1"/>
        <v>12000001</v>
      </c>
      <c r="G7" s="3">
        <f t="shared" si="4"/>
        <v>15000000</v>
      </c>
      <c r="H7" s="4">
        <v>0.25</v>
      </c>
      <c r="I7" s="12">
        <f t="shared" si="2"/>
        <v>749999.75</v>
      </c>
      <c r="J7" s="11">
        <f t="shared" si="3"/>
        <v>749999.75</v>
      </c>
    </row>
    <row r="8" spans="3:10" x14ac:dyDescent="0.25">
      <c r="C8" s="13">
        <f>SUM($J$2:$J$9)</f>
        <v>63162998.619999997</v>
      </c>
      <c r="F8" s="3">
        <f t="shared" si="1"/>
        <v>15000001</v>
      </c>
      <c r="G8" s="3">
        <v>20000000</v>
      </c>
      <c r="H8" s="4">
        <v>0.3</v>
      </c>
      <c r="I8" s="12">
        <f t="shared" si="2"/>
        <v>1499999.7</v>
      </c>
      <c r="J8" s="11">
        <f t="shared" si="3"/>
        <v>1499999.7</v>
      </c>
    </row>
    <row r="9" spans="3:10" x14ac:dyDescent="0.25">
      <c r="F9" s="3">
        <f t="shared" si="1"/>
        <v>20000001</v>
      </c>
      <c r="G9" s="3"/>
      <c r="H9" s="4">
        <v>0.35</v>
      </c>
      <c r="I9" s="12"/>
      <c r="J9" s="11">
        <f>IF($D$13&lt;$F9,0,IF($D$13&gt;$F9,($D$13-$F9)*$H9))</f>
        <v>59499999.649999999</v>
      </c>
    </row>
    <row r="13" spans="3:10" x14ac:dyDescent="0.25">
      <c r="D13" s="6">
        <v>190000000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N7"/>
  <sheetViews>
    <sheetView zoomScale="80" zoomScaleNormal="80" workbookViewId="0">
      <selection activeCell="K3" sqref="K3"/>
    </sheetView>
  </sheetViews>
  <sheetFormatPr baseColWidth="10" defaultRowHeight="15" x14ac:dyDescent="0.25"/>
  <sheetData>
    <row r="1" spans="2:14" x14ac:dyDescent="0.25">
      <c r="B1" t="s">
        <v>1</v>
      </c>
      <c r="N1" t="s">
        <v>2</v>
      </c>
    </row>
    <row r="7" spans="2:14" x14ac:dyDescent="0.25">
      <c r="K7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2024-12-06T17:37:15Z</dcterms:modified>
</cp:coreProperties>
</file>