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H:\Francis\Problemes_Internet\Excel Pratique\"/>
    </mc:Choice>
  </mc:AlternateContent>
  <xr:revisionPtr revIDLastSave="0" documentId="13_ncr:1_{5F00AE98-9A14-40BB-A869-9CCEF38FD9C9}" xr6:coauthVersionLast="47" xr6:coauthVersionMax="47" xr10:uidLastSave="{00000000-0000-0000-0000-000000000000}"/>
  <bookViews>
    <workbookView xWindow="-120" yWindow="-120" windowWidth="29040" windowHeight="15720" activeTab="1" xr2:uid="{8C8F594E-FF7F-45BF-AADF-242723EF3A25}"/>
  </bookViews>
  <sheets>
    <sheet name="Portefeuille" sheetId="1" r:id="rId1"/>
    <sheet name="Achats Ventes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K4" i="1" l="1"/>
  <c r="G21" i="1" a="1"/>
  <c r="G21" i="1" s="1"/>
  <c r="M8" i="2" a="1"/>
  <c r="M8" i="2" s="1"/>
  <c r="M7" i="2" a="1"/>
  <c r="M7" i="2" s="1"/>
  <c r="M9" i="2" a="1"/>
  <c r="M9" i="2" s="1"/>
  <c r="M10" i="2" a="1"/>
  <c r="M10" i="2" s="1"/>
  <c r="M11" i="2" a="1"/>
  <c r="M11" i="2" s="1"/>
  <c r="M12" i="2" a="1"/>
  <c r="M12" i="2" s="1"/>
  <c r="M6" i="2" a="1"/>
  <c r="M6" i="2" s="1"/>
  <c r="F21" i="1" a="1"/>
  <c r="F21" i="1" s="1"/>
  <c r="D21" i="1" a="1"/>
  <c r="D21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<sst xmlns="http://schemas.openxmlformats.org/spreadsheetml/2006/main" count="53" uniqueCount="45">
  <si>
    <t>Portefeuille Boursier</t>
  </si>
  <si>
    <t>Valeur Totale du Portefeuille</t>
  </si>
  <si>
    <t>Versements Réalisés</t>
  </si>
  <si>
    <t>Cash Disponible</t>
  </si>
  <si>
    <t>Dividendes</t>
  </si>
  <si>
    <t>Plus / Moins
Values</t>
  </si>
  <si>
    <t>Gains
Dividendes &amp; Ventes</t>
  </si>
  <si>
    <t>Valeur des titres</t>
  </si>
  <si>
    <t>Valeur achats réélle</t>
  </si>
  <si>
    <t>Bénéfices / Pertes</t>
  </si>
  <si>
    <t>1 094,81 €</t>
  </si>
  <si>
    <t>1 000,00 €</t>
  </si>
  <si>
    <t>Répartition du Portefeuille</t>
  </si>
  <si>
    <t>Gains Dividendes et Plus Values</t>
  </si>
  <si>
    <t>Variation du Portefeuille</t>
  </si>
  <si>
    <t>q+</t>
  </si>
  <si>
    <t>Actions</t>
  </si>
  <si>
    <t>Nbre d'actions</t>
  </si>
  <si>
    <t>Code</t>
  </si>
  <si>
    <t>PRU Réél</t>
  </si>
  <si>
    <t>Cours actuel</t>
  </si>
  <si>
    <t>Valeur achat
PRU Réél</t>
  </si>
  <si>
    <t>Valeur achat Bourse</t>
  </si>
  <si>
    <t>Valeur actuelle</t>
  </si>
  <si>
    <t>Variation
PRU Réél</t>
  </si>
  <si>
    <t>Bénéfice / Perte
Totale PRU Réél</t>
  </si>
  <si>
    <t>Bénéfice / Perte
Totale Val. Achat</t>
  </si>
  <si>
    <t>Plus haut sur 1 an</t>
  </si>
  <si>
    <t>Plus bas sur 1 an</t>
  </si>
  <si>
    <t>TotalEnergies</t>
  </si>
  <si>
    <t>TTE</t>
  </si>
  <si>
    <t>Date</t>
  </si>
  <si>
    <t>Nom de l'action</t>
  </si>
  <si>
    <t>Achat / Vente</t>
  </si>
  <si>
    <t>Nombre d'action</t>
  </si>
  <si>
    <t>Montant unitaire PRU Réél</t>
  </si>
  <si>
    <t>Montant global PRU Réél</t>
  </si>
  <si>
    <t>Montant global</t>
  </si>
  <si>
    <t>Prix total actions</t>
  </si>
  <si>
    <t>Frais</t>
  </si>
  <si>
    <t>Réinvestissement
Dividendes ou Plus Values</t>
  </si>
  <si>
    <t>Provenance Réinvestissement</t>
  </si>
  <si>
    <t>Achat</t>
  </si>
  <si>
    <t>Vente</t>
  </si>
  <si>
    <t>Stock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</si>
</sst>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#,##0.00\ &quot;€&quot;;[Red]\-#,##0.00\ &quot;€&quot;"/>
  </numFmts>
  <fonts count="6" x14ac:knownFonts="1">
    <font>
      <sz val="11"/>
      <color theme="1"/>
      <name val="Calibri"/>
      <family val="2"/>
      <scheme val="minor"/>
    </font>
    <font>
      <b/>
      <sz val="24"/>
      <color theme="1"/>
      <name val="Arial"/>
      <family val="2"/>
    </font>
    <font>
      <b/>
      <i/>
      <sz val="10"/>
      <color theme="1"/>
      <name val="Arial"/>
      <family val="2"/>
    </font>
    <font>
      <b/>
      <sz val="14"/>
      <color theme="1"/>
      <name val="Arial"/>
      <family val="2"/>
    </font>
    <font>
      <b/>
      <sz val="10"/>
      <color theme="1"/>
      <name val="Arial"/>
      <family val="2"/>
    </font>
    <font>
      <sz val="10"/>
      <color theme="1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rgb="FF9FC5E8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CFE2F3"/>
        <bgColor indexed="64"/>
      </patternFill>
    </fill>
    <fill>
      <patternFill patternType="solid">
        <fgColor rgb="FFB7E1CD"/>
        <bgColor indexed="64"/>
      </patternFill>
    </fill>
    <fill>
      <patternFill patternType="solid">
        <fgColor rgb="FFD9EAD3"/>
        <bgColor indexed="64"/>
      </patternFill>
    </fill>
    <fill>
      <patternFill patternType="solid">
        <fgColor theme="5" tint="0.59999389629810485"/>
        <bgColor indexed="64"/>
      </patternFill>
    </fill>
  </fills>
  <borders count="25">
    <border>
      <left/>
      <right/>
      <top/>
      <bottom/>
      <diagonal/>
    </border>
    <border>
      <left style="thick">
        <color rgb="FF000000"/>
      </left>
      <right/>
      <top style="thick">
        <color rgb="FF000000"/>
      </top>
      <bottom/>
      <diagonal/>
    </border>
    <border>
      <left/>
      <right/>
      <top style="thick">
        <color rgb="FF000000"/>
      </top>
      <bottom/>
      <diagonal/>
    </border>
    <border>
      <left/>
      <right style="thick">
        <color rgb="FF000000"/>
      </right>
      <top style="thick">
        <color rgb="FF000000"/>
      </top>
      <bottom/>
      <diagonal/>
    </border>
    <border>
      <left style="thick">
        <color rgb="FF000000"/>
      </left>
      <right/>
      <top/>
      <bottom style="thick">
        <color rgb="FF000000"/>
      </bottom>
      <diagonal/>
    </border>
    <border>
      <left/>
      <right/>
      <top/>
      <bottom style="thick">
        <color rgb="FF000000"/>
      </bottom>
      <diagonal/>
    </border>
    <border>
      <left/>
      <right style="thick">
        <color rgb="FF000000"/>
      </right>
      <top/>
      <bottom style="thick">
        <color rgb="FF000000"/>
      </bottom>
      <diagonal/>
    </border>
    <border>
      <left style="thick">
        <color rgb="FF000000"/>
      </left>
      <right style="mediumDashed">
        <color rgb="FF000000"/>
      </right>
      <top/>
      <bottom/>
      <diagonal/>
    </border>
    <border>
      <left/>
      <right style="mediumDashed">
        <color rgb="FF000000"/>
      </right>
      <top/>
      <bottom/>
      <diagonal/>
    </border>
    <border>
      <left/>
      <right style="thick">
        <color rgb="FF000000"/>
      </right>
      <top/>
      <bottom/>
      <diagonal/>
    </border>
    <border>
      <left style="thick">
        <color rgb="FF000000"/>
      </left>
      <right style="mediumDashed">
        <color rgb="FF000000"/>
      </right>
      <top/>
      <bottom style="thick">
        <color rgb="FF000000"/>
      </bottom>
      <diagonal/>
    </border>
    <border>
      <left/>
      <right style="mediumDashed">
        <color rgb="FF000000"/>
      </right>
      <top/>
      <bottom style="thick">
        <color rgb="FF000000"/>
      </bottom>
      <diagonal/>
    </border>
    <border>
      <left style="thick">
        <color rgb="FF000000"/>
      </left>
      <right style="thick">
        <color rgb="FF000000"/>
      </right>
      <top/>
      <bottom style="thick">
        <color rgb="FF000000"/>
      </bottom>
      <diagonal/>
    </border>
    <border>
      <left style="thick">
        <color rgb="FF000000"/>
      </left>
      <right/>
      <top/>
      <bottom/>
      <diagonal/>
    </border>
    <border>
      <left style="mediumDashed">
        <color rgb="FF000000"/>
      </left>
      <right/>
      <top style="thick">
        <color rgb="FF000000"/>
      </top>
      <bottom/>
      <diagonal/>
    </border>
    <border>
      <left/>
      <right style="mediumDashed">
        <color rgb="FF000000"/>
      </right>
      <top style="thick">
        <color rgb="FF000000"/>
      </top>
      <bottom/>
      <diagonal/>
    </border>
    <border>
      <left style="mediumDashed">
        <color rgb="FF000000"/>
      </left>
      <right/>
      <top/>
      <bottom style="thick">
        <color rgb="FF000000"/>
      </bottom>
      <diagonal/>
    </border>
    <border>
      <left style="thick">
        <color rgb="FF000000"/>
      </left>
      <right/>
      <top style="thick">
        <color rgb="FF000000"/>
      </top>
      <bottom style="thick">
        <color rgb="FF000000"/>
      </bottom>
      <diagonal/>
    </border>
    <border>
      <left/>
      <right/>
      <top style="thick">
        <color rgb="FF000000"/>
      </top>
      <bottom style="thick">
        <color rgb="FF000000"/>
      </bottom>
      <diagonal/>
    </border>
    <border>
      <left/>
      <right style="thick">
        <color rgb="FF000000"/>
      </right>
      <top style="thick">
        <color rgb="FF000000"/>
      </top>
      <bottom style="thick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/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mediumDashed">
        <color rgb="FF000000"/>
      </right>
      <top/>
      <bottom style="mediumDashed">
        <color rgb="FF000000"/>
      </bottom>
      <diagonal/>
    </border>
    <border>
      <left/>
      <right style="mediumDashed">
        <color rgb="FF000000"/>
      </right>
      <top/>
      <bottom style="mediumDashed">
        <color rgb="FF000000"/>
      </bottom>
      <diagonal/>
    </border>
    <border>
      <left/>
      <right style="medium">
        <color rgb="FF000000"/>
      </right>
      <top/>
      <bottom style="mediumDashed">
        <color rgb="FF000000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2" fillId="3" borderId="7" xfId="0" applyFont="1" applyFill="1" applyBorder="1" applyAlignment="1">
      <alignment horizontal="center" vertical="center" wrapText="1"/>
    </xf>
    <xf numFmtId="0" fontId="2" fillId="3" borderId="8" xfId="0" applyFont="1" applyFill="1" applyBorder="1" applyAlignment="1">
      <alignment horizontal="center" vertical="center" wrapText="1"/>
    </xf>
    <xf numFmtId="0" fontId="2" fillId="3" borderId="9" xfId="0" applyFont="1" applyFill="1" applyBorder="1" applyAlignment="1">
      <alignment horizontal="center" vertical="center" wrapText="1"/>
    </xf>
    <xf numFmtId="0" fontId="3" fillId="3" borderId="10" xfId="0" applyFont="1" applyFill="1" applyBorder="1" applyAlignment="1">
      <alignment horizontal="center" vertical="center" wrapText="1"/>
    </xf>
    <xf numFmtId="8" fontId="0" fillId="0" borderId="0" xfId="0" applyNumberFormat="1"/>
    <xf numFmtId="8" fontId="3" fillId="3" borderId="11" xfId="0" applyNumberFormat="1" applyFont="1" applyFill="1" applyBorder="1" applyAlignment="1">
      <alignment horizontal="center" vertical="center" wrapText="1"/>
    </xf>
    <xf numFmtId="8" fontId="3" fillId="3" borderId="6" xfId="0" applyNumberFormat="1" applyFont="1" applyFill="1" applyBorder="1" applyAlignment="1">
      <alignment horizontal="center" vertical="center" wrapText="1"/>
    </xf>
    <xf numFmtId="0" fontId="5" fillId="0" borderId="13" xfId="0" applyFont="1" applyBorder="1" applyAlignment="1">
      <alignment wrapText="1"/>
    </xf>
    <xf numFmtId="0" fontId="5" fillId="0" borderId="0" xfId="0" applyFont="1" applyAlignment="1">
      <alignment wrapText="1"/>
    </xf>
    <xf numFmtId="0" fontId="5" fillId="0" borderId="9" xfId="0" applyFont="1" applyBorder="1" applyAlignment="1">
      <alignment wrapText="1"/>
    </xf>
    <xf numFmtId="0" fontId="5" fillId="0" borderId="4" xfId="0" applyFont="1" applyBorder="1" applyAlignment="1">
      <alignment horizontal="center" wrapText="1"/>
    </xf>
    <xf numFmtId="0" fontId="5" fillId="0" borderId="5" xfId="0" applyFont="1" applyBorder="1" applyAlignment="1">
      <alignment wrapText="1"/>
    </xf>
    <xf numFmtId="0" fontId="5" fillId="0" borderId="6" xfId="0" applyFont="1" applyBorder="1" applyAlignment="1">
      <alignment wrapText="1"/>
    </xf>
    <xf numFmtId="0" fontId="4" fillId="2" borderId="12" xfId="0" applyFont="1" applyFill="1" applyBorder="1" applyAlignment="1">
      <alignment horizontal="center" vertical="center" wrapText="1"/>
    </xf>
    <xf numFmtId="0" fontId="4" fillId="2" borderId="6" xfId="0" applyFont="1" applyFill="1" applyBorder="1" applyAlignment="1">
      <alignment horizontal="center" vertical="center" wrapText="1"/>
    </xf>
    <xf numFmtId="0" fontId="5" fillId="0" borderId="0" xfId="0" applyFont="1" applyAlignment="1">
      <alignment horizontal="center" wrapText="1"/>
    </xf>
    <xf numFmtId="8" fontId="5" fillId="0" borderId="0" xfId="0" applyNumberFormat="1" applyFont="1" applyAlignment="1">
      <alignment horizontal="center" wrapText="1"/>
    </xf>
    <xf numFmtId="8" fontId="2" fillId="0" borderId="0" xfId="0" applyNumberFormat="1" applyFont="1" applyAlignment="1">
      <alignment horizontal="center" wrapText="1"/>
    </xf>
    <xf numFmtId="8" fontId="5" fillId="4" borderId="0" xfId="0" applyNumberFormat="1" applyFont="1" applyFill="1" applyAlignment="1">
      <alignment horizontal="center" wrapText="1"/>
    </xf>
    <xf numFmtId="10" fontId="5" fillId="6" borderId="0" xfId="0" applyNumberFormat="1" applyFont="1" applyFill="1" applyAlignment="1">
      <alignment horizontal="center" wrapText="1"/>
    </xf>
    <xf numFmtId="8" fontId="5" fillId="6" borderId="0" xfId="0" applyNumberFormat="1" applyFont="1" applyFill="1" applyAlignment="1">
      <alignment horizontal="center" wrapText="1"/>
    </xf>
    <xf numFmtId="0" fontId="4" fillId="0" borderId="20" xfId="0" applyFont="1" applyBorder="1" applyAlignment="1">
      <alignment horizontal="center" vertical="center" wrapText="1"/>
    </xf>
    <xf numFmtId="0" fontId="4" fillId="0" borderId="21" xfId="0" applyFont="1" applyBorder="1" applyAlignment="1">
      <alignment horizontal="center" vertical="center" wrapText="1"/>
    </xf>
    <xf numFmtId="14" fontId="5" fillId="7" borderId="22" xfId="0" applyNumberFormat="1" applyFont="1" applyFill="1" applyBorder="1" applyAlignment="1">
      <alignment horizontal="center" vertical="center" wrapText="1"/>
    </xf>
    <xf numFmtId="0" fontId="5" fillId="7" borderId="23" xfId="0" applyFont="1" applyFill="1" applyBorder="1" applyAlignment="1">
      <alignment horizontal="center" vertical="center" wrapText="1"/>
    </xf>
    <xf numFmtId="8" fontId="5" fillId="3" borderId="23" xfId="0" applyNumberFormat="1" applyFont="1" applyFill="1" applyBorder="1" applyAlignment="1">
      <alignment horizontal="center" vertical="center" wrapText="1"/>
    </xf>
    <xf numFmtId="8" fontId="5" fillId="0" borderId="23" xfId="0" applyNumberFormat="1" applyFont="1" applyBorder="1" applyAlignment="1">
      <alignment horizontal="center" vertical="center" wrapText="1"/>
    </xf>
    <xf numFmtId="8" fontId="5" fillId="7" borderId="23" xfId="0" applyNumberFormat="1" applyFont="1" applyFill="1" applyBorder="1" applyAlignment="1">
      <alignment horizontal="center" vertical="center" wrapText="1"/>
    </xf>
    <xf numFmtId="0" fontId="5" fillId="7" borderId="24" xfId="0" applyFont="1" applyFill="1" applyBorder="1" applyAlignment="1">
      <alignment horizontal="center" vertical="center" wrapText="1"/>
    </xf>
    <xf numFmtId="0" fontId="5" fillId="7" borderId="22" xfId="0" applyFont="1" applyFill="1" applyBorder="1" applyAlignment="1">
      <alignment horizontal="center" vertical="center" wrapText="1"/>
    </xf>
    <xf numFmtId="0" fontId="5" fillId="3" borderId="23" xfId="0" applyFont="1" applyFill="1" applyBorder="1" applyAlignment="1">
      <alignment horizontal="center" vertical="center" wrapText="1"/>
    </xf>
    <xf numFmtId="0" fontId="5" fillId="0" borderId="23" xfId="0" applyFont="1" applyBorder="1" applyAlignment="1">
      <alignment horizontal="center" vertical="center" wrapText="1"/>
    </xf>
    <xf numFmtId="0" fontId="5" fillId="5" borderId="23" xfId="0" applyFont="1" applyFill="1" applyBorder="1" applyAlignment="1">
      <alignment horizontal="center" vertical="center" wrapText="1"/>
    </xf>
    <xf numFmtId="0" fontId="4" fillId="5" borderId="17" xfId="0" applyFont="1" applyFill="1" applyBorder="1" applyAlignment="1">
      <alignment horizontal="center" vertical="center" wrapText="1"/>
    </xf>
    <xf numFmtId="0" fontId="4" fillId="5" borderId="18" xfId="0" applyFont="1" applyFill="1" applyBorder="1" applyAlignment="1">
      <alignment horizontal="center" vertical="center" wrapText="1"/>
    </xf>
    <xf numFmtId="0" fontId="4" fillId="5" borderId="19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>
      <alignment horizontal="center" vertical="center" wrapText="1"/>
    </xf>
    <xf numFmtId="0" fontId="1" fillId="2" borderId="5" xfId="0" applyFont="1" applyFill="1" applyBorder="1" applyAlignment="1">
      <alignment horizontal="center" vertical="center" wrapText="1"/>
    </xf>
    <xf numFmtId="0" fontId="1" fillId="2" borderId="6" xfId="0" applyFont="1" applyFill="1" applyBorder="1" applyAlignment="1">
      <alignment horizontal="center" vertical="center" wrapText="1"/>
    </xf>
    <xf numFmtId="0" fontId="2" fillId="3" borderId="14" xfId="0" applyFont="1" applyFill="1" applyBorder="1" applyAlignment="1">
      <alignment horizontal="center" vertical="center" wrapText="1"/>
    </xf>
    <xf numFmtId="0" fontId="2" fillId="3" borderId="15" xfId="0" applyFont="1" applyFill="1" applyBorder="1" applyAlignment="1">
      <alignment horizontal="center" vertical="center" wrapText="1"/>
    </xf>
    <xf numFmtId="0" fontId="2" fillId="3" borderId="3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3" fillId="3" borderId="16" xfId="0" applyFont="1" applyFill="1" applyBorder="1" applyAlignment="1">
      <alignment horizontal="center" vertical="center" wrapText="1"/>
    </xf>
    <xf numFmtId="0" fontId="3" fillId="3" borderId="11" xfId="0" applyFont="1" applyFill="1" applyBorder="1" applyAlignment="1">
      <alignment horizontal="center" vertical="center" wrapText="1"/>
    </xf>
    <xf numFmtId="8" fontId="3" fillId="3" borderId="16" xfId="0" applyNumberFormat="1" applyFont="1" applyFill="1" applyBorder="1" applyAlignment="1">
      <alignment horizontal="center" vertical="center" wrapText="1"/>
    </xf>
    <xf numFmtId="8" fontId="3" fillId="3" borderId="6" xfId="0" applyNumberFormat="1" applyFont="1" applyFill="1" applyBorder="1" applyAlignment="1">
      <alignment horizontal="center" vertical="center" wrapText="1"/>
    </xf>
    <xf numFmtId="8" fontId="3" fillId="3" borderId="4" xfId="0" applyNumberFormat="1" applyFont="1" applyFill="1" applyBorder="1" applyAlignment="1">
      <alignment horizontal="center" vertical="center" wrapText="1"/>
    </xf>
    <xf numFmtId="8" fontId="3" fillId="3" borderId="11" xfId="0" applyNumberFormat="1" applyFont="1" applyFill="1" applyBorder="1" applyAlignment="1">
      <alignment horizontal="center" vertical="center" wrapText="1"/>
    </xf>
    <xf numFmtId="8" fontId="3" fillId="4" borderId="16" xfId="0" applyNumberFormat="1" applyFont="1" applyFill="1" applyBorder="1" applyAlignment="1">
      <alignment horizontal="center" vertical="center" wrapText="1"/>
    </xf>
    <xf numFmtId="8" fontId="3" fillId="4" borderId="11" xfId="0" applyNumberFormat="1" applyFont="1" applyFill="1" applyBorder="1" applyAlignment="1">
      <alignment horizontal="center" vertical="center" wrapText="1"/>
    </xf>
    <xf numFmtId="8" fontId="5" fillId="8" borderId="24" xfId="0" applyNumberFormat="1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B0E0D5A-F1FB-4AFC-AB99-0115AD615074}">
  <dimension ref="A1:M21"/>
  <sheetViews>
    <sheetView workbookViewId="0">
      <selection activeCell="K4" sqref="K4:L4"/>
    </sheetView>
  </sheetViews>
  <sheetFormatPr baseColWidth="10" defaultRowHeight="15" x14ac:dyDescent="0.25"/>
  <sheetData>
    <row r="1" spans="1:13" ht="15.75" thickTop="1" x14ac:dyDescent="0.25">
      <c r="A1" s="37" t="s">
        <v>0</v>
      </c>
      <c r="B1" s="38"/>
      <c r="C1" s="38"/>
      <c r="D1" s="38"/>
      <c r="E1" s="38"/>
      <c r="F1" s="38"/>
      <c r="G1" s="38"/>
      <c r="H1" s="38"/>
      <c r="I1" s="38"/>
      <c r="J1" s="38"/>
      <c r="K1" s="38"/>
      <c r="L1" s="38"/>
      <c r="M1" s="39"/>
    </row>
    <row r="2" spans="1:13" ht="15.75" thickBot="1" x14ac:dyDescent="0.3">
      <c r="A2" s="40"/>
      <c r="B2" s="41"/>
      <c r="C2" s="41"/>
      <c r="D2" s="41"/>
      <c r="E2" s="41"/>
      <c r="F2" s="41"/>
      <c r="G2" s="41"/>
      <c r="H2" s="41"/>
      <c r="I2" s="41"/>
      <c r="J2" s="41"/>
      <c r="K2" s="41"/>
      <c r="L2" s="41"/>
      <c r="M2" s="42"/>
    </row>
    <row r="3" spans="1:13" ht="39" thickTop="1" x14ac:dyDescent="0.25">
      <c r="A3" s="1" t="s">
        <v>1</v>
      </c>
      <c r="B3" s="43" t="s">
        <v>2</v>
      </c>
      <c r="C3" s="44"/>
      <c r="D3" s="43" t="s">
        <v>3</v>
      </c>
      <c r="E3" s="45"/>
      <c r="F3" s="2" t="s">
        <v>4</v>
      </c>
      <c r="G3" s="2" t="s">
        <v>5</v>
      </c>
      <c r="H3" s="3" t="s">
        <v>6</v>
      </c>
      <c r="I3" s="46" t="s">
        <v>7</v>
      </c>
      <c r="J3" s="44"/>
      <c r="K3" s="43" t="s">
        <v>8</v>
      </c>
      <c r="L3" s="44"/>
      <c r="M3" s="3" t="s">
        <v>9</v>
      </c>
    </row>
    <row r="4" spans="1:13" ht="36.75" thickBot="1" x14ac:dyDescent="0.3">
      <c r="A4" s="4" t="s">
        <v>10</v>
      </c>
      <c r="B4" s="47" t="s">
        <v>11</v>
      </c>
      <c r="C4" s="48"/>
      <c r="D4" s="49">
        <v>804.81</v>
      </c>
      <c r="E4" s="50"/>
      <c r="F4" s="6">
        <v>14.81</v>
      </c>
      <c r="G4" s="6">
        <v>20</v>
      </c>
      <c r="H4" s="7">
        <v>34.81</v>
      </c>
      <c r="I4" s="51">
        <v>290</v>
      </c>
      <c r="J4" s="52"/>
      <c r="K4" s="53">
        <f>G21</f>
        <v>250</v>
      </c>
      <c r="L4" s="54"/>
      <c r="M4" s="7">
        <v>60</v>
      </c>
    </row>
    <row r="5" spans="1:13" ht="16.5" thickTop="1" thickBot="1" x14ac:dyDescent="0.3">
      <c r="A5" s="34" t="s">
        <v>12</v>
      </c>
      <c r="B5" s="35"/>
      <c r="C5" s="35"/>
      <c r="D5" s="35"/>
      <c r="E5" s="36"/>
      <c r="F5" s="34" t="s">
        <v>13</v>
      </c>
      <c r="G5" s="35"/>
      <c r="H5" s="36"/>
      <c r="I5" s="34" t="s">
        <v>14</v>
      </c>
      <c r="J5" s="35"/>
      <c r="K5" s="35"/>
      <c r="L5" s="35"/>
      <c r="M5" s="36"/>
    </row>
    <row r="6" spans="1:13" ht="15.75" thickTop="1" x14ac:dyDescent="0.25">
      <c r="A6" s="8"/>
      <c r="B6" s="9"/>
      <c r="C6" s="9"/>
      <c r="D6" s="9"/>
      <c r="E6" s="10"/>
      <c r="F6" s="9"/>
      <c r="G6" s="9"/>
      <c r="H6" s="10"/>
      <c r="I6" s="9"/>
      <c r="J6" s="9"/>
      <c r="K6" s="9"/>
      <c r="L6" s="9"/>
      <c r="M6" s="10"/>
    </row>
    <row r="7" spans="1:13" x14ac:dyDescent="0.25">
      <c r="A7" s="8"/>
      <c r="B7" s="9"/>
      <c r="C7" s="9"/>
      <c r="D7" s="9"/>
      <c r="E7" s="10"/>
      <c r="F7" s="9"/>
      <c r="G7" s="9"/>
      <c r="H7" s="10"/>
      <c r="I7" s="9"/>
      <c r="J7" s="9"/>
      <c r="K7" s="9"/>
      <c r="L7" s="9"/>
      <c r="M7" s="10"/>
    </row>
    <row r="8" spans="1:13" x14ac:dyDescent="0.25">
      <c r="A8" s="8"/>
      <c r="B8" s="9"/>
      <c r="C8" s="9"/>
      <c r="D8" s="9"/>
      <c r="E8" s="10"/>
      <c r="F8" s="9"/>
      <c r="G8" s="9"/>
      <c r="H8" s="10"/>
      <c r="I8" s="9"/>
      <c r="J8" s="9"/>
      <c r="K8" s="9"/>
      <c r="L8" s="9"/>
      <c r="M8" s="10"/>
    </row>
    <row r="9" spans="1:13" x14ac:dyDescent="0.25">
      <c r="A9" s="8"/>
      <c r="B9" s="9"/>
      <c r="C9" s="9"/>
      <c r="D9" s="9"/>
      <c r="E9" s="10"/>
      <c r="F9" s="9"/>
      <c r="G9" s="9"/>
      <c r="H9" s="10"/>
      <c r="I9" s="9"/>
      <c r="J9" s="9"/>
      <c r="K9" s="9"/>
      <c r="L9" s="9"/>
      <c r="M9" s="10"/>
    </row>
    <row r="10" spans="1:13" x14ac:dyDescent="0.25">
      <c r="A10" s="8"/>
      <c r="B10" s="9"/>
      <c r="C10" s="9"/>
      <c r="D10" s="9"/>
      <c r="E10" s="10"/>
      <c r="F10" s="9"/>
      <c r="G10" s="9"/>
      <c r="H10" s="10"/>
      <c r="I10" s="9"/>
      <c r="J10" s="9"/>
      <c r="K10" s="9"/>
      <c r="L10" s="9"/>
      <c r="M10" s="10"/>
    </row>
    <row r="11" spans="1:13" x14ac:dyDescent="0.25">
      <c r="A11" s="8"/>
      <c r="B11" s="9"/>
      <c r="C11" s="9"/>
      <c r="D11" s="9"/>
      <c r="E11" s="10"/>
      <c r="F11" s="9"/>
      <c r="G11" s="9"/>
      <c r="H11" s="10"/>
      <c r="I11" s="9"/>
      <c r="J11" s="9"/>
      <c r="K11" s="9"/>
      <c r="L11" s="9"/>
      <c r="M11" s="10"/>
    </row>
    <row r="12" spans="1:13" x14ac:dyDescent="0.25">
      <c r="A12" s="8"/>
      <c r="B12" s="9"/>
      <c r="C12" s="9"/>
      <c r="D12" s="9"/>
      <c r="E12" s="10"/>
      <c r="F12" s="9"/>
      <c r="G12" s="9"/>
      <c r="H12" s="10"/>
      <c r="I12" s="9"/>
      <c r="J12" s="9"/>
      <c r="K12" s="9"/>
      <c r="L12" s="9"/>
      <c r="M12" s="10"/>
    </row>
    <row r="13" spans="1:13" x14ac:dyDescent="0.25">
      <c r="A13" s="8"/>
      <c r="B13" s="9"/>
      <c r="C13" s="9"/>
      <c r="D13" s="9"/>
      <c r="E13" s="10"/>
      <c r="F13" s="9"/>
      <c r="G13" s="9"/>
      <c r="H13" s="10"/>
      <c r="I13" s="9"/>
      <c r="J13" s="9"/>
      <c r="K13" s="9"/>
      <c r="L13" s="9"/>
      <c r="M13" s="10"/>
    </row>
    <row r="14" spans="1:13" x14ac:dyDescent="0.25">
      <c r="A14" s="8"/>
      <c r="B14" s="9"/>
      <c r="C14" s="9"/>
      <c r="D14" s="9"/>
      <c r="E14" s="10"/>
      <c r="F14" s="9"/>
      <c r="G14" s="9"/>
      <c r="H14" s="10"/>
      <c r="I14" s="9"/>
      <c r="J14" s="9"/>
      <c r="K14" s="9"/>
      <c r="L14" s="9"/>
      <c r="M14" s="10"/>
    </row>
    <row r="15" spans="1:13" x14ac:dyDescent="0.25">
      <c r="A15" s="8"/>
      <c r="B15" s="9"/>
      <c r="C15" s="9"/>
      <c r="D15" s="9"/>
      <c r="E15" s="10"/>
      <c r="F15" s="9"/>
      <c r="G15" s="9"/>
      <c r="H15" s="10"/>
      <c r="I15" s="9"/>
      <c r="J15" s="9"/>
      <c r="K15" s="9"/>
      <c r="L15" s="9"/>
      <c r="M15" s="10"/>
    </row>
    <row r="16" spans="1:13" x14ac:dyDescent="0.25">
      <c r="A16" s="8"/>
      <c r="B16" s="9"/>
      <c r="C16" s="9"/>
      <c r="D16" s="9"/>
      <c r="E16" s="10"/>
      <c r="F16" s="9"/>
      <c r="G16" s="9"/>
      <c r="H16" s="10"/>
      <c r="I16" s="9"/>
      <c r="J16" s="9"/>
      <c r="K16" s="9"/>
      <c r="L16" s="9"/>
      <c r="M16" s="10"/>
    </row>
    <row r="17" spans="1:13" x14ac:dyDescent="0.25">
      <c r="A17" s="8"/>
      <c r="B17" s="9"/>
      <c r="C17" s="9"/>
      <c r="D17" s="9"/>
      <c r="E17" s="10"/>
      <c r="F17" s="9"/>
      <c r="G17" s="9"/>
      <c r="H17" s="10"/>
      <c r="I17" s="9"/>
      <c r="J17" s="9"/>
      <c r="K17" s="9"/>
      <c r="L17" s="9"/>
      <c r="M17" s="10"/>
    </row>
    <row r="18" spans="1:13" x14ac:dyDescent="0.25">
      <c r="A18" s="8"/>
      <c r="B18" s="9"/>
      <c r="C18" s="9"/>
      <c r="D18" s="9"/>
      <c r="E18" s="10"/>
      <c r="F18" s="9"/>
      <c r="G18" s="9"/>
      <c r="H18" s="10"/>
      <c r="I18" s="9"/>
      <c r="J18" s="9"/>
      <c r="K18" s="9"/>
      <c r="L18" s="9"/>
      <c r="M18" s="10"/>
    </row>
    <row r="19" spans="1:13" ht="15.75" thickBot="1" x14ac:dyDescent="0.3">
      <c r="A19" s="11" t="s">
        <v>15</v>
      </c>
      <c r="B19" s="12"/>
      <c r="C19" s="12"/>
      <c r="D19" s="12"/>
      <c r="E19" s="13"/>
      <c r="F19" s="12"/>
      <c r="G19" s="12"/>
      <c r="H19" s="13"/>
      <c r="I19" s="12"/>
      <c r="J19" s="12"/>
      <c r="K19" s="12"/>
      <c r="L19" s="12"/>
      <c r="M19" s="13"/>
    </row>
    <row r="20" spans="1:13" ht="52.5" thickTop="1" thickBot="1" x14ac:dyDescent="0.3">
      <c r="A20" s="14" t="s">
        <v>16</v>
      </c>
      <c r="B20" s="15" t="s">
        <v>17</v>
      </c>
      <c r="C20" s="15" t="s">
        <v>18</v>
      </c>
      <c r="D20" s="15" t="s">
        <v>19</v>
      </c>
      <c r="E20" s="15" t="s">
        <v>20</v>
      </c>
      <c r="F20" s="15" t="s">
        <v>21</v>
      </c>
      <c r="G20" s="15" t="s">
        <v>22</v>
      </c>
      <c r="H20" s="15" t="s">
        <v>23</v>
      </c>
      <c r="I20" s="15" t="s">
        <v>24</v>
      </c>
      <c r="J20" s="15" t="s">
        <v>25</v>
      </c>
      <c r="K20" s="15" t="s">
        <v>26</v>
      </c>
      <c r="L20" s="15" t="s">
        <v>27</v>
      </c>
      <c r="M20" s="15" t="s">
        <v>28</v>
      </c>
    </row>
    <row r="21" spans="1:13" ht="27" thickTop="1" x14ac:dyDescent="0.25">
      <c r="A21" s="16" t="s">
        <v>29</v>
      </c>
      <c r="B21" s="16">
        <v>5</v>
      </c>
      <c r="C21" s="16" t="s">
        <v>30</v>
      </c>
      <c r="D21" s="17" cm="1">
        <f t="array" ref="D21">IF(A21="","",SUMPRODUCT(('Achats Ventes'!$B$6:$B$961=A21)*('Achats Ventes'!$D$6:$D$961="Achat")*('Achats Ventes'!$G$6:$G$961))/SUMPRODUCT(('Achats Ventes'!$B$6:$B$961=A21)*('Achats Ventes'!$D$6:$D$961="Achat")*('Achats Ventes'!$E$6:$E$961)))</f>
        <v>50</v>
      </c>
      <c r="E21" s="18">
        <v>58</v>
      </c>
      <c r="F21" s="17" cm="1">
        <f t="array" ref="F21">IF(A21="","",SUMPRODUCT(('Achats Ventes'!$B$6:$B$961=A21)*('Achats Ventes'!$D$6:$D$961="Achat")*('Achats Ventes'!$G$6:$G$961))-SUMPRODUCT(('Achats Ventes'!$B$6:$B$961=A21)*('Achats Ventes'!$D$6:$D$961="Vente")*('Achats Ventes'!$G$6:$G$961)))</f>
        <v>230</v>
      </c>
      <c r="G21" s="19" cm="1">
        <f t="array" ref="G21">SUMPRODUCT(('Achats Ventes'!$B$6:$B$12=$A21)*('Achats Ventes'!$I$6:$I$12&lt;&gt;0),'Achats Ventes'!M$6:M$12)</f>
        <v>250</v>
      </c>
      <c r="H21" s="18">
        <v>290</v>
      </c>
      <c r="I21" s="20">
        <v>0.26090000000000002</v>
      </c>
      <c r="J21" s="21">
        <v>60</v>
      </c>
      <c r="K21" s="21">
        <v>60</v>
      </c>
      <c r="L21" s="17">
        <v>70.11</v>
      </c>
      <c r="M21" s="17">
        <v>56.93</v>
      </c>
    </row>
  </sheetData>
  <mergeCells count="12">
    <mergeCell ref="A5:E5"/>
    <mergeCell ref="F5:H5"/>
    <mergeCell ref="I5:M5"/>
    <mergeCell ref="A1:M2"/>
    <mergeCell ref="B3:C3"/>
    <mergeCell ref="D3:E3"/>
    <mergeCell ref="I3:J3"/>
    <mergeCell ref="K3:L3"/>
    <mergeCell ref="B4:C4"/>
    <mergeCell ref="D4:E4"/>
    <mergeCell ref="I4:J4"/>
    <mergeCell ref="K4:L4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8AF3C38-C591-4FB5-BDB1-21BBB89D571C}">
  <dimension ref="A4:N12"/>
  <sheetViews>
    <sheetView tabSelected="1" workbookViewId="0">
      <selection activeCell="Q12" sqref="Q12"/>
    </sheetView>
  </sheetViews>
  <sheetFormatPr baseColWidth="10" defaultRowHeight="15" x14ac:dyDescent="0.25"/>
  <sheetData>
    <row r="4" spans="1:14" ht="15.75" thickBot="1" x14ac:dyDescent="0.3"/>
    <row r="5" spans="1:14" ht="64.5" thickBot="1" x14ac:dyDescent="0.3">
      <c r="A5" s="22" t="s">
        <v>31</v>
      </c>
      <c r="B5" s="23" t="s">
        <v>32</v>
      </c>
      <c r="C5" s="23" t="s">
        <v>18</v>
      </c>
      <c r="D5" s="23" t="s">
        <v>33</v>
      </c>
      <c r="E5" s="23" t="s">
        <v>34</v>
      </c>
      <c r="F5" s="23" t="s">
        <v>35</v>
      </c>
      <c r="G5" s="23" t="s">
        <v>36</v>
      </c>
      <c r="H5" s="23" t="s">
        <v>37</v>
      </c>
      <c r="I5" s="23" t="s">
        <v>38</v>
      </c>
      <c r="J5" s="23" t="s">
        <v>39</v>
      </c>
      <c r="K5" s="23" t="s">
        <v>40</v>
      </c>
      <c r="L5" s="23" t="s">
        <v>41</v>
      </c>
      <c r="M5" s="23" t="s">
        <v>44</v>
      </c>
    </row>
    <row r="6" spans="1:14" ht="26.25" thickBot="1" x14ac:dyDescent="0.3">
      <c r="A6" s="24">
        <v>45307</v>
      </c>
      <c r="B6" s="33" t="s">
        <v>29</v>
      </c>
      <c r="C6" s="32" t="s">
        <v>30</v>
      </c>
      <c r="D6" s="33" t="s">
        <v>42</v>
      </c>
      <c r="E6" s="25">
        <v>10</v>
      </c>
      <c r="F6" s="26">
        <v>50</v>
      </c>
      <c r="G6" s="27">
        <v>500</v>
      </c>
      <c r="H6" s="27">
        <v>500</v>
      </c>
      <c r="I6" s="28">
        <v>500</v>
      </c>
      <c r="J6" s="28">
        <v>0</v>
      </c>
      <c r="K6" s="25"/>
      <c r="L6" s="29"/>
      <c r="M6" s="55" cm="1">
        <f t="array" ref="M6">SUMPRODUCT((B6&lt;&gt;"")*($B$6:$B$12=$B4)*($D$6:$D$12="Achat"),$E$6:$E$12)-SUMPRODUCT((B6&lt;&gt;"")*($B$6:$B$12=$B4)*($D$6:$D$12="Vente"),$E$6:$E$12)*F6</f>
        <v>0</v>
      </c>
    </row>
    <row r="7" spans="1:14" ht="26.25" thickBot="1" x14ac:dyDescent="0.3">
      <c r="A7" s="24">
        <v>45575</v>
      </c>
      <c r="B7" s="33" t="s">
        <v>29</v>
      </c>
      <c r="C7" s="32" t="s">
        <v>30</v>
      </c>
      <c r="D7" s="33" t="s">
        <v>43</v>
      </c>
      <c r="E7" s="25">
        <v>10</v>
      </c>
      <c r="F7" s="26">
        <v>52</v>
      </c>
      <c r="G7" s="27">
        <v>520</v>
      </c>
      <c r="H7" s="27">
        <v>520</v>
      </c>
      <c r="I7" s="28">
        <v>520</v>
      </c>
      <c r="J7" s="28">
        <v>0</v>
      </c>
      <c r="K7" s="25"/>
      <c r="L7" s="29"/>
      <c r="M7" s="55" cm="1">
        <f t="array" ref="M7">SUMPRODUCT((B7&lt;&gt;"")*($B$6:$B$12=$B5)*($D$6:$D$12="Achat"),$E$6:$E$12)-SUMPRODUCT((B7&lt;&gt;"")*($B$6:$B$12=$B5)*($D$6:$D$12="Vente"),$E$6:$E$12)*F7</f>
        <v>0</v>
      </c>
      <c r="N7" s="5"/>
    </row>
    <row r="8" spans="1:14" ht="26.25" thickBot="1" x14ac:dyDescent="0.3">
      <c r="A8" s="24">
        <v>45582</v>
      </c>
      <c r="B8" s="33" t="s">
        <v>29</v>
      </c>
      <c r="C8" s="32" t="s">
        <v>30</v>
      </c>
      <c r="D8" s="33" t="s">
        <v>42</v>
      </c>
      <c r="E8" s="25">
        <v>5</v>
      </c>
      <c r="F8" s="26">
        <v>50</v>
      </c>
      <c r="G8" s="27">
        <v>250</v>
      </c>
      <c r="H8" s="27">
        <v>250</v>
      </c>
      <c r="I8" s="28">
        <v>250</v>
      </c>
      <c r="J8" s="28">
        <v>0</v>
      </c>
      <c r="K8" s="25"/>
      <c r="L8" s="29"/>
      <c r="M8" s="55" cm="1">
        <f t="array" ref="M8">(SUMPRODUCT((B8&lt;&gt;"")*($B$6:$B$12=$B6)*($D$6:$D$12="Achat"),$E$6:$E$12)-SUMPRODUCT((B8&lt;&gt;"")*($B$6:$B$12=$B6)*($D$6:$D$12="Vente"),$E$6:$E$12))*F8</f>
        <v>250</v>
      </c>
    </row>
    <row r="9" spans="1:14" ht="15.75" thickBot="1" x14ac:dyDescent="0.3">
      <c r="A9" s="30"/>
      <c r="B9" s="33"/>
      <c r="C9" s="32"/>
      <c r="D9" s="33"/>
      <c r="E9" s="25"/>
      <c r="F9" s="31"/>
      <c r="G9" s="32"/>
      <c r="H9" s="32"/>
      <c r="I9" s="25"/>
      <c r="J9" s="25"/>
      <c r="K9" s="25"/>
      <c r="L9" s="29"/>
      <c r="M9" s="55" cm="1">
        <f t="array" ref="M9">SUMPRODUCT((B9&lt;&gt;"")*($B$6:$B$12=$B7)*($D$6:$D$12="Achat"),$E$6:$E$12)-SUMPRODUCT((B9&lt;&gt;"")*($B$6:$B$12=$B7)*($D$6:$D$12="Vente"),$E$6:$E$12)*F9</f>
        <v>0</v>
      </c>
    </row>
    <row r="10" spans="1:14" ht="15.75" thickBot="1" x14ac:dyDescent="0.3">
      <c r="A10" s="30"/>
      <c r="B10" s="33"/>
      <c r="C10" s="32"/>
      <c r="D10" s="33"/>
      <c r="E10" s="25"/>
      <c r="F10" s="31"/>
      <c r="G10" s="32"/>
      <c r="H10" s="32"/>
      <c r="I10" s="25"/>
      <c r="J10" s="25"/>
      <c r="K10" s="25"/>
      <c r="L10" s="29"/>
      <c r="M10" s="55" cm="1">
        <f t="array" ref="M10">SUMPRODUCT((B10&lt;&gt;"")*($B$6:$B$12=$B8)*($D$6:$D$12="Achat"),$E$6:$E$12)-SUMPRODUCT((B10&lt;&gt;"")*($B$6:$B$12=$B8)*($D$6:$D$12="Vente"),$E$6:$E$12)*F10</f>
        <v>0</v>
      </c>
    </row>
    <row r="11" spans="1:14" ht="15.75" thickBot="1" x14ac:dyDescent="0.3">
      <c r="A11" s="30"/>
      <c r="B11" s="33"/>
      <c r="C11" s="32"/>
      <c r="D11" s="33"/>
      <c r="E11" s="25"/>
      <c r="F11" s="31"/>
      <c r="G11" s="32"/>
      <c r="H11" s="32"/>
      <c r="I11" s="25"/>
      <c r="J11" s="25"/>
      <c r="K11" s="25"/>
      <c r="L11" s="29"/>
      <c r="M11" s="55" cm="1">
        <f t="array" ref="M11">SUMPRODUCT((B11&lt;&gt;"")*($B$6:$B$12=$B9)*($D$6:$D$12="Achat"),$E$6:$E$12)-SUMPRODUCT((B11&lt;&gt;"")*($B$6:$B$12=$B9)*($D$6:$D$12="Vente"),$E$6:$E$12)*F11</f>
        <v>0</v>
      </c>
    </row>
    <row r="12" spans="1:14" ht="15.75" thickBot="1" x14ac:dyDescent="0.3">
      <c r="A12" s="30"/>
      <c r="B12" s="33"/>
      <c r="C12" s="32"/>
      <c r="D12" s="33"/>
      <c r="E12" s="25"/>
      <c r="F12" s="31"/>
      <c r="G12" s="32"/>
      <c r="H12" s="32"/>
      <c r="I12" s="25"/>
      <c r="J12" s="25"/>
      <c r="K12" s="25"/>
      <c r="L12" s="29"/>
      <c r="M12" s="55" cm="1">
        <f t="array" ref="M12">SUMPRODUCT((B12&lt;&gt;"")*($B$6:$B$12=$B10)*($D$6:$D$12="Achat"),$E$6:$E$12)-SUMPRODUCT((B12&lt;&gt;"")*($B$6:$B$12=$B10)*($D$6:$D$12="Vente"),$E$6:$E$12)*F12</f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Portefeuille</vt:lpstr>
      <vt:lpstr>Achats Ventes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francis henniaux</dc:creator>
  <cp:lastModifiedBy>francis henniaux</cp:lastModifiedBy>
  <dcterms:created xsi:type="dcterms:W3CDTF">2024-11-07T08:56:35Z</dcterms:created>
  <dcterms:modified xsi:type="dcterms:W3CDTF">2024-11-09T08:25:07Z</dcterms:modified>
</cp:coreProperties>
</file>